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externalLinks/externalLink442.xml" ContentType="application/vnd.openxmlformats-officedocument.spreadsheetml.externalLink+xml"/>
  <Override PartName="/xl/externalLinks/externalLink443.xml" ContentType="application/vnd.openxmlformats-officedocument.spreadsheetml.externalLink+xml"/>
  <Override PartName="/xl/externalLinks/externalLink444.xml" ContentType="application/vnd.openxmlformats-officedocument.spreadsheetml.externalLink+xml"/>
  <Override PartName="/xl/externalLinks/externalLink445.xml" ContentType="application/vnd.openxmlformats-officedocument.spreadsheetml.externalLink+xml"/>
  <Override PartName="/xl/externalLinks/externalLink446.xml" ContentType="application/vnd.openxmlformats-officedocument.spreadsheetml.externalLink+xml"/>
  <Override PartName="/xl/externalLinks/externalLink447.xml" ContentType="application/vnd.openxmlformats-officedocument.spreadsheetml.externalLink+xml"/>
  <Override PartName="/xl/externalLinks/externalLink448.xml" ContentType="application/vnd.openxmlformats-officedocument.spreadsheetml.externalLink+xml"/>
  <Override PartName="/xl/externalLinks/externalLink449.xml" ContentType="application/vnd.openxmlformats-officedocument.spreadsheetml.externalLink+xml"/>
  <Override PartName="/xl/externalLinks/externalLink450.xml" ContentType="application/vnd.openxmlformats-officedocument.spreadsheetml.externalLink+xml"/>
  <Override PartName="/xl/externalLinks/externalLink451.xml" ContentType="application/vnd.openxmlformats-officedocument.spreadsheetml.externalLink+xml"/>
  <Override PartName="/xl/externalLinks/externalLink452.xml" ContentType="application/vnd.openxmlformats-officedocument.spreadsheetml.externalLink+xml"/>
  <Override PartName="/xl/externalLinks/externalLink453.xml" ContentType="application/vnd.openxmlformats-officedocument.spreadsheetml.externalLink+xml"/>
  <Override PartName="/xl/externalLinks/externalLink454.xml" ContentType="application/vnd.openxmlformats-officedocument.spreadsheetml.externalLink+xml"/>
  <Override PartName="/xl/externalLinks/externalLink455.xml" ContentType="application/vnd.openxmlformats-officedocument.spreadsheetml.externalLink+xml"/>
  <Override PartName="/xl/externalLinks/externalLink456.xml" ContentType="application/vnd.openxmlformats-officedocument.spreadsheetml.externalLink+xml"/>
  <Override PartName="/xl/externalLinks/externalLink457.xml" ContentType="application/vnd.openxmlformats-officedocument.spreadsheetml.externalLink+xml"/>
  <Override PartName="/xl/externalLinks/externalLink458.xml" ContentType="application/vnd.openxmlformats-officedocument.spreadsheetml.externalLink+xml"/>
  <Override PartName="/xl/externalLinks/externalLink459.xml" ContentType="application/vnd.openxmlformats-officedocument.spreadsheetml.externalLink+xml"/>
  <Override PartName="/xl/externalLinks/externalLink460.xml" ContentType="application/vnd.openxmlformats-officedocument.spreadsheetml.externalLink+xml"/>
  <Override PartName="/xl/externalLinks/externalLink461.xml" ContentType="application/vnd.openxmlformats-officedocument.spreadsheetml.externalLink+xml"/>
  <Override PartName="/xl/externalLinks/externalLink462.xml" ContentType="application/vnd.openxmlformats-officedocument.spreadsheetml.externalLink+xml"/>
  <Override PartName="/xl/externalLinks/externalLink463.xml" ContentType="application/vnd.openxmlformats-officedocument.spreadsheetml.externalLink+xml"/>
  <Override PartName="/xl/externalLinks/externalLink464.xml" ContentType="application/vnd.openxmlformats-officedocument.spreadsheetml.externalLink+xml"/>
  <Override PartName="/xl/externalLinks/externalLink465.xml" ContentType="application/vnd.openxmlformats-officedocument.spreadsheetml.externalLink+xml"/>
  <Override PartName="/xl/externalLinks/externalLink466.xml" ContentType="application/vnd.openxmlformats-officedocument.spreadsheetml.externalLink+xml"/>
  <Override PartName="/xl/externalLinks/externalLink467.xml" ContentType="application/vnd.openxmlformats-officedocument.spreadsheetml.externalLink+xml"/>
  <Override PartName="/xl/externalLinks/externalLink468.xml" ContentType="application/vnd.openxmlformats-officedocument.spreadsheetml.externalLink+xml"/>
  <Override PartName="/xl/externalLinks/externalLink469.xml" ContentType="application/vnd.openxmlformats-officedocument.spreadsheetml.externalLink+xml"/>
  <Override PartName="/xl/externalLinks/externalLink470.xml" ContentType="application/vnd.openxmlformats-officedocument.spreadsheetml.externalLink+xml"/>
  <Override PartName="/xl/externalLinks/externalLink471.xml" ContentType="application/vnd.openxmlformats-officedocument.spreadsheetml.externalLink+xml"/>
  <Override PartName="/xl/externalLinks/externalLink472.xml" ContentType="application/vnd.openxmlformats-officedocument.spreadsheetml.externalLink+xml"/>
  <Override PartName="/xl/externalLinks/externalLink473.xml" ContentType="application/vnd.openxmlformats-officedocument.spreadsheetml.externalLink+xml"/>
  <Override PartName="/xl/externalLinks/externalLink474.xml" ContentType="application/vnd.openxmlformats-officedocument.spreadsheetml.externalLink+xml"/>
  <Override PartName="/xl/externalLinks/externalLink475.xml" ContentType="application/vnd.openxmlformats-officedocument.spreadsheetml.externalLink+xml"/>
  <Override PartName="/xl/externalLinks/externalLink476.xml" ContentType="application/vnd.openxmlformats-officedocument.spreadsheetml.externalLink+xml"/>
  <Override PartName="/xl/externalLinks/externalLink477.xml" ContentType="application/vnd.openxmlformats-officedocument.spreadsheetml.externalLink+xml"/>
  <Override PartName="/xl/externalLinks/externalLink478.xml" ContentType="application/vnd.openxmlformats-officedocument.spreadsheetml.externalLink+xml"/>
  <Override PartName="/xl/externalLinks/externalLink479.xml" ContentType="application/vnd.openxmlformats-officedocument.spreadsheetml.externalLink+xml"/>
  <Override PartName="/xl/externalLinks/externalLink480.xml" ContentType="application/vnd.openxmlformats-officedocument.spreadsheetml.externalLink+xml"/>
  <Override PartName="/xl/externalLinks/externalLink481.xml" ContentType="application/vnd.openxmlformats-officedocument.spreadsheetml.externalLink+xml"/>
  <Override PartName="/xl/externalLinks/externalLink482.xml" ContentType="application/vnd.openxmlformats-officedocument.spreadsheetml.externalLink+xml"/>
  <Override PartName="/xl/externalLinks/externalLink483.xml" ContentType="application/vnd.openxmlformats-officedocument.spreadsheetml.externalLink+xml"/>
  <Override PartName="/xl/externalLinks/externalLink484.xml" ContentType="application/vnd.openxmlformats-officedocument.spreadsheetml.externalLink+xml"/>
  <Override PartName="/xl/externalLinks/externalLink485.xml" ContentType="application/vnd.openxmlformats-officedocument.spreadsheetml.externalLink+xml"/>
  <Override PartName="/xl/externalLinks/externalLink486.xml" ContentType="application/vnd.openxmlformats-officedocument.spreadsheetml.externalLink+xml"/>
  <Override PartName="/xl/externalLinks/externalLink487.xml" ContentType="application/vnd.openxmlformats-officedocument.spreadsheetml.externalLink+xml"/>
  <Override PartName="/xl/externalLinks/externalLink488.xml" ContentType="application/vnd.openxmlformats-officedocument.spreadsheetml.externalLink+xml"/>
  <Override PartName="/xl/externalLinks/externalLink489.xml" ContentType="application/vnd.openxmlformats-officedocument.spreadsheetml.externalLink+xml"/>
  <Override PartName="/xl/externalLinks/externalLink490.xml" ContentType="application/vnd.openxmlformats-officedocument.spreadsheetml.externalLink+xml"/>
  <Override PartName="/xl/externalLinks/externalLink491.xml" ContentType="application/vnd.openxmlformats-officedocument.spreadsheetml.externalLink+xml"/>
  <Override PartName="/xl/externalLinks/externalLink492.xml" ContentType="application/vnd.openxmlformats-officedocument.spreadsheetml.externalLink+xml"/>
  <Override PartName="/xl/externalLinks/externalLink493.xml" ContentType="application/vnd.openxmlformats-officedocument.spreadsheetml.externalLink+xml"/>
  <Override PartName="/xl/externalLinks/externalLink494.xml" ContentType="application/vnd.openxmlformats-officedocument.spreadsheetml.externalLink+xml"/>
  <Override PartName="/xl/externalLinks/externalLink495.xml" ContentType="application/vnd.openxmlformats-officedocument.spreadsheetml.externalLink+xml"/>
  <Override PartName="/xl/externalLinks/externalLink496.xml" ContentType="application/vnd.openxmlformats-officedocument.spreadsheetml.externalLink+xml"/>
  <Override PartName="/xl/externalLinks/externalLink497.xml" ContentType="application/vnd.openxmlformats-officedocument.spreadsheetml.externalLink+xml"/>
  <Override PartName="/xl/externalLinks/externalLink498.xml" ContentType="application/vnd.openxmlformats-officedocument.spreadsheetml.externalLink+xml"/>
  <Override PartName="/xl/externalLinks/externalLink499.xml" ContentType="application/vnd.openxmlformats-officedocument.spreadsheetml.externalLink+xml"/>
  <Override PartName="/xl/externalLinks/externalLink500.xml" ContentType="application/vnd.openxmlformats-officedocument.spreadsheetml.externalLink+xml"/>
  <Override PartName="/xl/externalLinks/externalLink501.xml" ContentType="application/vnd.openxmlformats-officedocument.spreadsheetml.externalLink+xml"/>
  <Override PartName="/xl/externalLinks/externalLink502.xml" ContentType="application/vnd.openxmlformats-officedocument.spreadsheetml.externalLink+xml"/>
  <Override PartName="/xl/externalLinks/externalLink503.xml" ContentType="application/vnd.openxmlformats-officedocument.spreadsheetml.externalLink+xml"/>
  <Override PartName="/xl/externalLinks/externalLink504.xml" ContentType="application/vnd.openxmlformats-officedocument.spreadsheetml.externalLink+xml"/>
  <Override PartName="/xl/externalLinks/externalLink505.xml" ContentType="application/vnd.openxmlformats-officedocument.spreadsheetml.externalLink+xml"/>
  <Override PartName="/xl/externalLinks/externalLink506.xml" ContentType="application/vnd.openxmlformats-officedocument.spreadsheetml.externalLink+xml"/>
  <Override PartName="/xl/externalLinks/externalLink507.xml" ContentType="application/vnd.openxmlformats-officedocument.spreadsheetml.externalLink+xml"/>
  <Override PartName="/xl/externalLinks/externalLink508.xml" ContentType="application/vnd.openxmlformats-officedocument.spreadsheetml.externalLink+xml"/>
  <Override PartName="/xl/externalLinks/externalLink509.xml" ContentType="application/vnd.openxmlformats-officedocument.spreadsheetml.externalLink+xml"/>
  <Override PartName="/xl/externalLinks/externalLink510.xml" ContentType="application/vnd.openxmlformats-officedocument.spreadsheetml.externalLink+xml"/>
  <Override PartName="/xl/externalLinks/externalLink511.xml" ContentType="application/vnd.openxmlformats-officedocument.spreadsheetml.externalLink+xml"/>
  <Override PartName="/xl/externalLinks/externalLink512.xml" ContentType="application/vnd.openxmlformats-officedocument.spreadsheetml.externalLink+xml"/>
  <Override PartName="/xl/externalLinks/externalLink513.xml" ContentType="application/vnd.openxmlformats-officedocument.spreadsheetml.externalLink+xml"/>
  <Override PartName="/xl/externalLinks/externalLink514.xml" ContentType="application/vnd.openxmlformats-officedocument.spreadsheetml.externalLink+xml"/>
  <Override PartName="/xl/externalLinks/externalLink515.xml" ContentType="application/vnd.openxmlformats-officedocument.spreadsheetml.externalLink+xml"/>
  <Override PartName="/xl/externalLinks/externalLink516.xml" ContentType="application/vnd.openxmlformats-officedocument.spreadsheetml.externalLink+xml"/>
  <Override PartName="/xl/externalLinks/externalLink517.xml" ContentType="application/vnd.openxmlformats-officedocument.spreadsheetml.externalLink+xml"/>
  <Override PartName="/xl/externalLinks/externalLink518.xml" ContentType="application/vnd.openxmlformats-officedocument.spreadsheetml.externalLink+xml"/>
  <Override PartName="/xl/externalLinks/externalLink519.xml" ContentType="application/vnd.openxmlformats-officedocument.spreadsheetml.externalLink+xml"/>
  <Override PartName="/xl/externalLinks/externalLink520.xml" ContentType="application/vnd.openxmlformats-officedocument.spreadsheetml.externalLink+xml"/>
  <Override PartName="/xl/externalLinks/externalLink521.xml" ContentType="application/vnd.openxmlformats-officedocument.spreadsheetml.externalLink+xml"/>
  <Override PartName="/xl/externalLinks/externalLink522.xml" ContentType="application/vnd.openxmlformats-officedocument.spreadsheetml.externalLink+xml"/>
  <Override PartName="/xl/externalLinks/externalLink523.xml" ContentType="application/vnd.openxmlformats-officedocument.spreadsheetml.externalLink+xml"/>
  <Override PartName="/xl/externalLinks/externalLink524.xml" ContentType="application/vnd.openxmlformats-officedocument.spreadsheetml.externalLink+xml"/>
  <Override PartName="/xl/externalLinks/externalLink525.xml" ContentType="application/vnd.openxmlformats-officedocument.spreadsheetml.externalLink+xml"/>
  <Override PartName="/xl/externalLinks/externalLink526.xml" ContentType="application/vnd.openxmlformats-officedocument.spreadsheetml.externalLink+xml"/>
  <Override PartName="/xl/externalLinks/externalLink527.xml" ContentType="application/vnd.openxmlformats-officedocument.spreadsheetml.externalLink+xml"/>
  <Override PartName="/xl/externalLinks/externalLink528.xml" ContentType="application/vnd.openxmlformats-officedocument.spreadsheetml.externalLink+xml"/>
  <Override PartName="/xl/externalLinks/externalLink529.xml" ContentType="application/vnd.openxmlformats-officedocument.spreadsheetml.externalLink+xml"/>
  <Override PartName="/xl/externalLinks/externalLink530.xml" ContentType="application/vnd.openxmlformats-officedocument.spreadsheetml.externalLink+xml"/>
  <Override PartName="/xl/externalLinks/externalLink531.xml" ContentType="application/vnd.openxmlformats-officedocument.spreadsheetml.externalLink+xml"/>
  <Override PartName="/xl/externalLinks/externalLink532.xml" ContentType="application/vnd.openxmlformats-officedocument.spreadsheetml.externalLink+xml"/>
  <Override PartName="/xl/externalLinks/externalLink533.xml" ContentType="application/vnd.openxmlformats-officedocument.spreadsheetml.externalLink+xml"/>
  <Override PartName="/xl/externalLinks/externalLink534.xml" ContentType="application/vnd.openxmlformats-officedocument.spreadsheetml.externalLink+xml"/>
  <Override PartName="/xl/externalLinks/externalLink535.xml" ContentType="application/vnd.openxmlformats-officedocument.spreadsheetml.externalLink+xml"/>
  <Override PartName="/xl/externalLinks/externalLink536.xml" ContentType="application/vnd.openxmlformats-officedocument.spreadsheetml.externalLink+xml"/>
  <Override PartName="/xl/externalLinks/externalLink537.xml" ContentType="application/vnd.openxmlformats-officedocument.spreadsheetml.externalLink+xml"/>
  <Override PartName="/xl/externalLinks/externalLink538.xml" ContentType="application/vnd.openxmlformats-officedocument.spreadsheetml.externalLink+xml"/>
  <Override PartName="/xl/externalLinks/externalLink539.xml" ContentType="application/vnd.openxmlformats-officedocument.spreadsheetml.externalLink+xml"/>
  <Override PartName="/xl/externalLinks/externalLink540.xml" ContentType="application/vnd.openxmlformats-officedocument.spreadsheetml.externalLink+xml"/>
  <Override PartName="/xl/externalLinks/externalLink541.xml" ContentType="application/vnd.openxmlformats-officedocument.spreadsheetml.externalLink+xml"/>
  <Override PartName="/xl/externalLinks/externalLink542.xml" ContentType="application/vnd.openxmlformats-officedocument.spreadsheetml.externalLink+xml"/>
  <Override PartName="/xl/externalLinks/externalLink543.xml" ContentType="application/vnd.openxmlformats-officedocument.spreadsheetml.externalLink+xml"/>
  <Override PartName="/xl/externalLinks/externalLink544.xml" ContentType="application/vnd.openxmlformats-officedocument.spreadsheetml.externalLink+xml"/>
  <Override PartName="/xl/externalLinks/externalLink545.xml" ContentType="application/vnd.openxmlformats-officedocument.spreadsheetml.externalLink+xml"/>
  <Override PartName="/xl/externalLinks/externalLink546.xml" ContentType="application/vnd.openxmlformats-officedocument.spreadsheetml.externalLink+xml"/>
  <Override PartName="/xl/externalLinks/externalLink547.xml" ContentType="application/vnd.openxmlformats-officedocument.spreadsheetml.externalLink+xml"/>
  <Override PartName="/xl/externalLinks/externalLink548.xml" ContentType="application/vnd.openxmlformats-officedocument.spreadsheetml.externalLink+xml"/>
  <Override PartName="/xl/externalLinks/externalLink549.xml" ContentType="application/vnd.openxmlformats-officedocument.spreadsheetml.externalLink+xml"/>
  <Override PartName="/xl/externalLinks/externalLink550.xml" ContentType="application/vnd.openxmlformats-officedocument.spreadsheetml.externalLink+xml"/>
  <Override PartName="/xl/externalLinks/externalLink551.xml" ContentType="application/vnd.openxmlformats-officedocument.spreadsheetml.externalLink+xml"/>
  <Override PartName="/xl/externalLinks/externalLink552.xml" ContentType="application/vnd.openxmlformats-officedocument.spreadsheetml.externalLink+xml"/>
  <Override PartName="/xl/externalLinks/externalLink553.xml" ContentType="application/vnd.openxmlformats-officedocument.spreadsheetml.externalLink+xml"/>
  <Override PartName="/xl/externalLinks/externalLink554.xml" ContentType="application/vnd.openxmlformats-officedocument.spreadsheetml.externalLink+xml"/>
  <Override PartName="/xl/externalLinks/externalLink555.xml" ContentType="application/vnd.openxmlformats-officedocument.spreadsheetml.externalLink+xml"/>
  <Override PartName="/xl/externalLinks/externalLink556.xml" ContentType="application/vnd.openxmlformats-officedocument.spreadsheetml.externalLink+xml"/>
  <Override PartName="/xl/externalLinks/externalLink557.xml" ContentType="application/vnd.openxmlformats-officedocument.spreadsheetml.externalLink+xml"/>
  <Override PartName="/xl/externalLinks/externalLink558.xml" ContentType="application/vnd.openxmlformats-officedocument.spreadsheetml.externalLink+xml"/>
  <Override PartName="/xl/externalLinks/externalLink559.xml" ContentType="application/vnd.openxmlformats-officedocument.spreadsheetml.externalLink+xml"/>
  <Override PartName="/xl/externalLinks/externalLink560.xml" ContentType="application/vnd.openxmlformats-officedocument.spreadsheetml.externalLink+xml"/>
  <Override PartName="/xl/externalLinks/externalLink561.xml" ContentType="application/vnd.openxmlformats-officedocument.spreadsheetml.externalLink+xml"/>
  <Override PartName="/xl/externalLinks/externalLink562.xml" ContentType="application/vnd.openxmlformats-officedocument.spreadsheetml.externalLink+xml"/>
  <Override PartName="/xl/externalLinks/externalLink563.xml" ContentType="application/vnd.openxmlformats-officedocument.spreadsheetml.externalLink+xml"/>
  <Override PartName="/xl/externalLinks/externalLink564.xml" ContentType="application/vnd.openxmlformats-officedocument.spreadsheetml.externalLink+xml"/>
  <Override PartName="/xl/externalLinks/externalLink565.xml" ContentType="application/vnd.openxmlformats-officedocument.spreadsheetml.externalLink+xml"/>
  <Override PartName="/xl/externalLinks/externalLink566.xml" ContentType="application/vnd.openxmlformats-officedocument.spreadsheetml.externalLink+xml"/>
  <Override PartName="/xl/externalLinks/externalLink567.xml" ContentType="application/vnd.openxmlformats-officedocument.spreadsheetml.externalLink+xml"/>
  <Override PartName="/xl/externalLinks/externalLink568.xml" ContentType="application/vnd.openxmlformats-officedocument.spreadsheetml.externalLink+xml"/>
  <Override PartName="/xl/externalLinks/externalLink569.xml" ContentType="application/vnd.openxmlformats-officedocument.spreadsheetml.externalLink+xml"/>
  <Override PartName="/xl/externalLinks/externalLink570.xml" ContentType="application/vnd.openxmlformats-officedocument.spreadsheetml.externalLink+xml"/>
  <Override PartName="/xl/externalLinks/externalLink571.xml" ContentType="application/vnd.openxmlformats-officedocument.spreadsheetml.externalLink+xml"/>
  <Override PartName="/xl/externalLinks/externalLink572.xml" ContentType="application/vnd.openxmlformats-officedocument.spreadsheetml.externalLink+xml"/>
  <Override PartName="/xl/externalLinks/externalLink573.xml" ContentType="application/vnd.openxmlformats-officedocument.spreadsheetml.externalLink+xml"/>
  <Override PartName="/xl/externalLinks/externalLink574.xml" ContentType="application/vnd.openxmlformats-officedocument.spreadsheetml.externalLink+xml"/>
  <Override PartName="/xl/externalLinks/externalLink575.xml" ContentType="application/vnd.openxmlformats-officedocument.spreadsheetml.externalLink+xml"/>
  <Override PartName="/xl/externalLinks/externalLink576.xml" ContentType="application/vnd.openxmlformats-officedocument.spreadsheetml.externalLink+xml"/>
  <Override PartName="/xl/externalLinks/externalLink577.xml" ContentType="application/vnd.openxmlformats-officedocument.spreadsheetml.externalLink+xml"/>
  <Override PartName="/xl/externalLinks/externalLink578.xml" ContentType="application/vnd.openxmlformats-officedocument.spreadsheetml.externalLink+xml"/>
  <Override PartName="/xl/externalLinks/externalLink579.xml" ContentType="application/vnd.openxmlformats-officedocument.spreadsheetml.externalLink+xml"/>
  <Override PartName="/xl/externalLinks/externalLink580.xml" ContentType="application/vnd.openxmlformats-officedocument.spreadsheetml.externalLink+xml"/>
  <Override PartName="/xl/externalLinks/externalLink581.xml" ContentType="application/vnd.openxmlformats-officedocument.spreadsheetml.externalLink+xml"/>
  <Override PartName="/xl/externalLinks/externalLink582.xml" ContentType="application/vnd.openxmlformats-officedocument.spreadsheetml.externalLink+xml"/>
  <Override PartName="/xl/externalLinks/externalLink583.xml" ContentType="application/vnd.openxmlformats-officedocument.spreadsheetml.externalLink+xml"/>
  <Override PartName="/xl/externalLinks/externalLink584.xml" ContentType="application/vnd.openxmlformats-officedocument.spreadsheetml.externalLink+xml"/>
  <Override PartName="/xl/externalLinks/externalLink585.xml" ContentType="application/vnd.openxmlformats-officedocument.spreadsheetml.externalLink+xml"/>
  <Override PartName="/xl/externalLinks/externalLink586.xml" ContentType="application/vnd.openxmlformats-officedocument.spreadsheetml.externalLink+xml"/>
  <Override PartName="/xl/externalLinks/externalLink587.xml" ContentType="application/vnd.openxmlformats-officedocument.spreadsheetml.externalLink+xml"/>
  <Override PartName="/xl/externalLinks/externalLink588.xml" ContentType="application/vnd.openxmlformats-officedocument.spreadsheetml.externalLink+xml"/>
  <Override PartName="/xl/externalLinks/externalLink589.xml" ContentType="application/vnd.openxmlformats-officedocument.spreadsheetml.externalLink+xml"/>
  <Override PartName="/xl/externalLinks/externalLink590.xml" ContentType="application/vnd.openxmlformats-officedocument.spreadsheetml.externalLink+xml"/>
  <Override PartName="/xl/externalLinks/externalLink591.xml" ContentType="application/vnd.openxmlformats-officedocument.spreadsheetml.externalLink+xml"/>
  <Override PartName="/xl/externalLinks/externalLink592.xml" ContentType="application/vnd.openxmlformats-officedocument.spreadsheetml.externalLink+xml"/>
  <Override PartName="/xl/externalLinks/externalLink593.xml" ContentType="application/vnd.openxmlformats-officedocument.spreadsheetml.externalLink+xml"/>
  <Override PartName="/xl/externalLinks/externalLink594.xml" ContentType="application/vnd.openxmlformats-officedocument.spreadsheetml.externalLink+xml"/>
  <Override PartName="/xl/externalLinks/externalLink595.xml" ContentType="application/vnd.openxmlformats-officedocument.spreadsheetml.externalLink+xml"/>
  <Override PartName="/xl/externalLinks/externalLink596.xml" ContentType="application/vnd.openxmlformats-officedocument.spreadsheetml.externalLink+xml"/>
  <Override PartName="/xl/externalLinks/externalLink597.xml" ContentType="application/vnd.openxmlformats-officedocument.spreadsheetml.externalLink+xml"/>
  <Override PartName="/xl/externalLinks/externalLink598.xml" ContentType="application/vnd.openxmlformats-officedocument.spreadsheetml.externalLink+xml"/>
  <Override PartName="/xl/externalLinks/externalLink599.xml" ContentType="application/vnd.openxmlformats-officedocument.spreadsheetml.externalLink+xml"/>
  <Override PartName="/xl/externalLinks/externalLink600.xml" ContentType="application/vnd.openxmlformats-officedocument.spreadsheetml.externalLink+xml"/>
  <Override PartName="/xl/externalLinks/externalLink601.xml" ContentType="application/vnd.openxmlformats-officedocument.spreadsheetml.externalLink+xml"/>
  <Override PartName="/xl/externalLinks/externalLink602.xml" ContentType="application/vnd.openxmlformats-officedocument.spreadsheetml.externalLink+xml"/>
  <Override PartName="/xl/externalLinks/externalLink603.xml" ContentType="application/vnd.openxmlformats-officedocument.spreadsheetml.externalLink+xml"/>
  <Override PartName="/xl/externalLinks/externalLink604.xml" ContentType="application/vnd.openxmlformats-officedocument.spreadsheetml.externalLink+xml"/>
  <Override PartName="/xl/externalLinks/externalLink605.xml" ContentType="application/vnd.openxmlformats-officedocument.spreadsheetml.externalLink+xml"/>
  <Override PartName="/xl/externalLinks/externalLink606.xml" ContentType="application/vnd.openxmlformats-officedocument.spreadsheetml.externalLink+xml"/>
  <Override PartName="/xl/externalLinks/externalLink607.xml" ContentType="application/vnd.openxmlformats-officedocument.spreadsheetml.externalLink+xml"/>
  <Override PartName="/xl/externalLinks/externalLink608.xml" ContentType="application/vnd.openxmlformats-officedocument.spreadsheetml.externalLink+xml"/>
  <Override PartName="/xl/externalLinks/externalLink609.xml" ContentType="application/vnd.openxmlformats-officedocument.spreadsheetml.externalLink+xml"/>
  <Override PartName="/xl/externalLinks/externalLink610.xml" ContentType="application/vnd.openxmlformats-officedocument.spreadsheetml.externalLink+xml"/>
  <Override PartName="/xl/externalLinks/externalLink611.xml" ContentType="application/vnd.openxmlformats-officedocument.spreadsheetml.externalLink+xml"/>
  <Override PartName="/xl/externalLinks/externalLink612.xml" ContentType="application/vnd.openxmlformats-officedocument.spreadsheetml.externalLink+xml"/>
  <Override PartName="/xl/externalLinks/externalLink613.xml" ContentType="application/vnd.openxmlformats-officedocument.spreadsheetml.externalLink+xml"/>
  <Override PartName="/xl/externalLinks/externalLink614.xml" ContentType="application/vnd.openxmlformats-officedocument.spreadsheetml.externalLink+xml"/>
  <Override PartName="/xl/externalLinks/externalLink615.xml" ContentType="application/vnd.openxmlformats-officedocument.spreadsheetml.externalLink+xml"/>
  <Override PartName="/xl/externalLinks/externalLink616.xml" ContentType="application/vnd.openxmlformats-officedocument.spreadsheetml.externalLink+xml"/>
  <Override PartName="/xl/externalLinks/externalLink617.xml" ContentType="application/vnd.openxmlformats-officedocument.spreadsheetml.externalLink+xml"/>
  <Override PartName="/xl/externalLinks/externalLink618.xml" ContentType="application/vnd.openxmlformats-officedocument.spreadsheetml.externalLink+xml"/>
  <Override PartName="/xl/externalLinks/externalLink619.xml" ContentType="application/vnd.openxmlformats-officedocument.spreadsheetml.externalLink+xml"/>
  <Override PartName="/xl/externalLinks/externalLink620.xml" ContentType="application/vnd.openxmlformats-officedocument.spreadsheetml.externalLink+xml"/>
  <Override PartName="/xl/externalLinks/externalLink621.xml" ContentType="application/vnd.openxmlformats-officedocument.spreadsheetml.externalLink+xml"/>
  <Override PartName="/xl/externalLinks/externalLink622.xml" ContentType="application/vnd.openxmlformats-officedocument.spreadsheetml.externalLink+xml"/>
  <Override PartName="/xl/externalLinks/externalLink623.xml" ContentType="application/vnd.openxmlformats-officedocument.spreadsheetml.externalLink+xml"/>
  <Override PartName="/xl/externalLinks/externalLink624.xml" ContentType="application/vnd.openxmlformats-officedocument.spreadsheetml.externalLink+xml"/>
  <Override PartName="/xl/externalLinks/externalLink625.xml" ContentType="application/vnd.openxmlformats-officedocument.spreadsheetml.externalLink+xml"/>
  <Override PartName="/xl/externalLinks/externalLink626.xml" ContentType="application/vnd.openxmlformats-officedocument.spreadsheetml.externalLink+xml"/>
  <Override PartName="/xl/externalLinks/externalLink627.xml" ContentType="application/vnd.openxmlformats-officedocument.spreadsheetml.externalLink+xml"/>
  <Override PartName="/xl/externalLinks/externalLink628.xml" ContentType="application/vnd.openxmlformats-officedocument.spreadsheetml.externalLink+xml"/>
  <Override PartName="/xl/externalLinks/externalLink629.xml" ContentType="application/vnd.openxmlformats-officedocument.spreadsheetml.externalLink+xml"/>
  <Override PartName="/xl/externalLinks/externalLink630.xml" ContentType="application/vnd.openxmlformats-officedocument.spreadsheetml.externalLink+xml"/>
  <Override PartName="/xl/externalLinks/externalLink631.xml" ContentType="application/vnd.openxmlformats-officedocument.spreadsheetml.externalLink+xml"/>
  <Override PartName="/xl/externalLinks/externalLink632.xml" ContentType="application/vnd.openxmlformats-officedocument.spreadsheetml.externalLink+xml"/>
  <Override PartName="/xl/externalLinks/externalLink633.xml" ContentType="application/vnd.openxmlformats-officedocument.spreadsheetml.externalLink+xml"/>
  <Override PartName="/xl/externalLinks/externalLink634.xml" ContentType="application/vnd.openxmlformats-officedocument.spreadsheetml.externalLink+xml"/>
  <Override PartName="/xl/externalLinks/externalLink635.xml" ContentType="application/vnd.openxmlformats-officedocument.spreadsheetml.externalLink+xml"/>
  <Override PartName="/xl/externalLinks/externalLink636.xml" ContentType="application/vnd.openxmlformats-officedocument.spreadsheetml.externalLink+xml"/>
  <Override PartName="/xl/externalLinks/externalLink637.xml" ContentType="application/vnd.openxmlformats-officedocument.spreadsheetml.externalLink+xml"/>
  <Override PartName="/xl/externalLinks/externalLink638.xml" ContentType="application/vnd.openxmlformats-officedocument.spreadsheetml.externalLink+xml"/>
  <Override PartName="/xl/externalLinks/externalLink639.xml" ContentType="application/vnd.openxmlformats-officedocument.spreadsheetml.externalLink+xml"/>
  <Override PartName="/xl/externalLinks/externalLink640.xml" ContentType="application/vnd.openxmlformats-officedocument.spreadsheetml.externalLink+xml"/>
  <Override PartName="/xl/externalLinks/externalLink641.xml" ContentType="application/vnd.openxmlformats-officedocument.spreadsheetml.externalLink+xml"/>
  <Override PartName="/xl/externalLinks/externalLink642.xml" ContentType="application/vnd.openxmlformats-officedocument.spreadsheetml.externalLink+xml"/>
  <Override PartName="/xl/externalLinks/externalLink643.xml" ContentType="application/vnd.openxmlformats-officedocument.spreadsheetml.externalLink+xml"/>
  <Override PartName="/xl/externalLinks/externalLink644.xml" ContentType="application/vnd.openxmlformats-officedocument.spreadsheetml.externalLink+xml"/>
  <Override PartName="/xl/externalLinks/externalLink645.xml" ContentType="application/vnd.openxmlformats-officedocument.spreadsheetml.externalLink+xml"/>
  <Override PartName="/xl/externalLinks/externalLink646.xml" ContentType="application/vnd.openxmlformats-officedocument.spreadsheetml.externalLink+xml"/>
  <Override PartName="/xl/externalLinks/externalLink647.xml" ContentType="application/vnd.openxmlformats-officedocument.spreadsheetml.externalLink+xml"/>
  <Override PartName="/xl/externalLinks/externalLink648.xml" ContentType="application/vnd.openxmlformats-officedocument.spreadsheetml.externalLink+xml"/>
  <Override PartName="/xl/externalLinks/externalLink649.xml" ContentType="application/vnd.openxmlformats-officedocument.spreadsheetml.externalLink+xml"/>
  <Override PartName="/xl/externalLinks/externalLink650.xml" ContentType="application/vnd.openxmlformats-officedocument.spreadsheetml.externalLink+xml"/>
  <Override PartName="/xl/externalLinks/externalLink651.xml" ContentType="application/vnd.openxmlformats-officedocument.spreadsheetml.externalLink+xml"/>
  <Override PartName="/xl/externalLinks/externalLink652.xml" ContentType="application/vnd.openxmlformats-officedocument.spreadsheetml.externalLink+xml"/>
  <Override PartName="/xl/externalLinks/externalLink653.xml" ContentType="application/vnd.openxmlformats-officedocument.spreadsheetml.externalLink+xml"/>
  <Override PartName="/xl/externalLinks/externalLink654.xml" ContentType="application/vnd.openxmlformats-officedocument.spreadsheetml.externalLink+xml"/>
  <Override PartName="/xl/externalLinks/externalLink655.xml" ContentType="application/vnd.openxmlformats-officedocument.spreadsheetml.externalLink+xml"/>
  <Override PartName="/xl/externalLinks/externalLink656.xml" ContentType="application/vnd.openxmlformats-officedocument.spreadsheetml.externalLink+xml"/>
  <Override PartName="/xl/externalLinks/externalLink657.xml" ContentType="application/vnd.openxmlformats-officedocument.spreadsheetml.externalLink+xml"/>
  <Override PartName="/xl/externalLinks/externalLink658.xml" ContentType="application/vnd.openxmlformats-officedocument.spreadsheetml.externalLink+xml"/>
  <Override PartName="/xl/externalLinks/externalLink659.xml" ContentType="application/vnd.openxmlformats-officedocument.spreadsheetml.externalLink+xml"/>
  <Override PartName="/xl/externalLinks/externalLink660.xml" ContentType="application/vnd.openxmlformats-officedocument.spreadsheetml.externalLink+xml"/>
  <Override PartName="/xl/externalLinks/externalLink661.xml" ContentType="application/vnd.openxmlformats-officedocument.spreadsheetml.externalLink+xml"/>
  <Override PartName="/xl/externalLinks/externalLink662.xml" ContentType="application/vnd.openxmlformats-officedocument.spreadsheetml.externalLink+xml"/>
  <Override PartName="/xl/externalLinks/externalLink663.xml" ContentType="application/vnd.openxmlformats-officedocument.spreadsheetml.externalLink+xml"/>
  <Override PartName="/xl/externalLinks/externalLink664.xml" ContentType="application/vnd.openxmlformats-officedocument.spreadsheetml.externalLink+xml"/>
  <Override PartName="/xl/externalLinks/externalLink665.xml" ContentType="application/vnd.openxmlformats-officedocument.spreadsheetml.externalLink+xml"/>
  <Override PartName="/xl/externalLinks/externalLink666.xml" ContentType="application/vnd.openxmlformats-officedocument.spreadsheetml.externalLink+xml"/>
  <Override PartName="/xl/externalLinks/externalLink667.xml" ContentType="application/vnd.openxmlformats-officedocument.spreadsheetml.externalLink+xml"/>
  <Override PartName="/xl/externalLinks/externalLink668.xml" ContentType="application/vnd.openxmlformats-officedocument.spreadsheetml.externalLink+xml"/>
  <Override PartName="/xl/externalLinks/externalLink669.xml" ContentType="application/vnd.openxmlformats-officedocument.spreadsheetml.externalLink+xml"/>
  <Override PartName="/xl/externalLinks/externalLink670.xml" ContentType="application/vnd.openxmlformats-officedocument.spreadsheetml.externalLink+xml"/>
  <Override PartName="/xl/externalLinks/externalLink671.xml" ContentType="application/vnd.openxmlformats-officedocument.spreadsheetml.externalLink+xml"/>
  <Override PartName="/xl/externalLinks/externalLink672.xml" ContentType="application/vnd.openxmlformats-officedocument.spreadsheetml.externalLink+xml"/>
  <Override PartName="/xl/externalLinks/externalLink673.xml" ContentType="application/vnd.openxmlformats-officedocument.spreadsheetml.externalLink+xml"/>
  <Override PartName="/xl/externalLinks/externalLink674.xml" ContentType="application/vnd.openxmlformats-officedocument.spreadsheetml.externalLink+xml"/>
  <Override PartName="/xl/externalLinks/externalLink675.xml" ContentType="application/vnd.openxmlformats-officedocument.spreadsheetml.externalLink+xml"/>
  <Override PartName="/xl/externalLinks/externalLink676.xml" ContentType="application/vnd.openxmlformats-officedocument.spreadsheetml.externalLink+xml"/>
  <Override PartName="/xl/externalLinks/externalLink677.xml" ContentType="application/vnd.openxmlformats-officedocument.spreadsheetml.externalLink+xml"/>
  <Override PartName="/xl/externalLinks/externalLink678.xml" ContentType="application/vnd.openxmlformats-officedocument.spreadsheetml.externalLink+xml"/>
  <Override PartName="/xl/externalLinks/externalLink679.xml" ContentType="application/vnd.openxmlformats-officedocument.spreadsheetml.externalLink+xml"/>
  <Override PartName="/xl/externalLinks/externalLink680.xml" ContentType="application/vnd.openxmlformats-officedocument.spreadsheetml.externalLink+xml"/>
  <Override PartName="/xl/externalLinks/externalLink681.xml" ContentType="application/vnd.openxmlformats-officedocument.spreadsheetml.externalLink+xml"/>
  <Override PartName="/xl/externalLinks/externalLink682.xml" ContentType="application/vnd.openxmlformats-officedocument.spreadsheetml.externalLink+xml"/>
  <Override PartName="/xl/externalLinks/externalLink683.xml" ContentType="application/vnd.openxmlformats-officedocument.spreadsheetml.externalLink+xml"/>
  <Override PartName="/xl/externalLinks/externalLink684.xml" ContentType="application/vnd.openxmlformats-officedocument.spreadsheetml.externalLink+xml"/>
  <Override PartName="/xl/externalLinks/externalLink685.xml" ContentType="application/vnd.openxmlformats-officedocument.spreadsheetml.externalLink+xml"/>
  <Override PartName="/xl/externalLinks/externalLink686.xml" ContentType="application/vnd.openxmlformats-officedocument.spreadsheetml.externalLink+xml"/>
  <Override PartName="/xl/externalLinks/externalLink687.xml" ContentType="application/vnd.openxmlformats-officedocument.spreadsheetml.externalLink+xml"/>
  <Override PartName="/xl/externalLinks/externalLink688.xml" ContentType="application/vnd.openxmlformats-officedocument.spreadsheetml.externalLink+xml"/>
  <Override PartName="/xl/externalLinks/externalLink689.xml" ContentType="application/vnd.openxmlformats-officedocument.spreadsheetml.externalLink+xml"/>
  <Override PartName="/xl/externalLinks/externalLink690.xml" ContentType="application/vnd.openxmlformats-officedocument.spreadsheetml.externalLink+xml"/>
  <Override PartName="/xl/externalLinks/externalLink691.xml" ContentType="application/vnd.openxmlformats-officedocument.spreadsheetml.externalLink+xml"/>
  <Override PartName="/xl/externalLinks/externalLink692.xml" ContentType="application/vnd.openxmlformats-officedocument.spreadsheetml.externalLink+xml"/>
  <Override PartName="/xl/externalLinks/externalLink693.xml" ContentType="application/vnd.openxmlformats-officedocument.spreadsheetml.externalLink+xml"/>
  <Override PartName="/xl/externalLinks/externalLink694.xml" ContentType="application/vnd.openxmlformats-officedocument.spreadsheetml.externalLink+xml"/>
  <Override PartName="/xl/externalLinks/externalLink695.xml" ContentType="application/vnd.openxmlformats-officedocument.spreadsheetml.externalLink+xml"/>
  <Override PartName="/xl/externalLinks/externalLink696.xml" ContentType="application/vnd.openxmlformats-officedocument.spreadsheetml.externalLink+xml"/>
  <Override PartName="/xl/externalLinks/externalLink697.xml" ContentType="application/vnd.openxmlformats-officedocument.spreadsheetml.externalLink+xml"/>
  <Override PartName="/xl/externalLinks/externalLink698.xml" ContentType="application/vnd.openxmlformats-officedocument.spreadsheetml.externalLink+xml"/>
  <Override PartName="/xl/externalLinks/externalLink699.xml" ContentType="application/vnd.openxmlformats-officedocument.spreadsheetml.externalLink+xml"/>
  <Override PartName="/xl/externalLinks/externalLink700.xml" ContentType="application/vnd.openxmlformats-officedocument.spreadsheetml.externalLink+xml"/>
  <Override PartName="/xl/externalLinks/externalLink701.xml" ContentType="application/vnd.openxmlformats-officedocument.spreadsheetml.externalLink+xml"/>
  <Override PartName="/xl/externalLinks/externalLink702.xml" ContentType="application/vnd.openxmlformats-officedocument.spreadsheetml.externalLink+xml"/>
  <Override PartName="/xl/externalLinks/externalLink703.xml" ContentType="application/vnd.openxmlformats-officedocument.spreadsheetml.externalLink+xml"/>
  <Override PartName="/xl/externalLinks/externalLink704.xml" ContentType="application/vnd.openxmlformats-officedocument.spreadsheetml.externalLink+xml"/>
  <Override PartName="/xl/externalLinks/externalLink70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pivotTables/pivotTable1.xml" ContentType="application/vnd.openxmlformats-officedocument.spreadsheetml.pivotTable+xml"/>
  <Override PartName="/xl/drawings/drawing8.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0"/>
  <workbookPr codeName="ThisWorkbook"/>
  <mc:AlternateContent xmlns:mc="http://schemas.openxmlformats.org/markup-compatibility/2006">
    <mc:Choice Requires="x15">
      <x15ac:absPath xmlns:x15ac="http://schemas.microsoft.com/office/spreadsheetml/2010/11/ac" url="/Users/macbook/Documents/2026/ASOCIT/ARTESANIAS/invitación/"/>
    </mc:Choice>
  </mc:AlternateContent>
  <xr:revisionPtr revIDLastSave="0" documentId="8_{42A70865-C368-BC40-9F17-385765196641}" xr6:coauthVersionLast="47" xr6:coauthVersionMax="47" xr10:uidLastSave="{00000000-0000-0000-0000-000000000000}"/>
  <bookViews>
    <workbookView xWindow="2640" yWindow="740" windowWidth="21800" windowHeight="12980" tabRatio="887" xr2:uid="{00000000-000D-0000-FFFF-FFFF00000000}"/>
  </bookViews>
  <sheets>
    <sheet name="Presupuesto Global" sheetId="11" r:id="rId1"/>
    <sheet name="1.1. Entrega de Insumos" sheetId="31" r:id="rId2"/>
    <sheet name="1.2. Feria Artesanal" sheetId="32" r:id="rId3"/>
    <sheet name="2.1. Formación " sheetId="36" r:id="rId4"/>
    <sheet name="2.2. Apoyo a la supervisión" sheetId="53" r:id="rId5"/>
    <sheet name="Interventoría" sheetId="47" r:id="rId6"/>
    <sheet name="F. MULTIPLICADOR" sheetId="52" r:id="rId7"/>
    <sheet name="Administración" sheetId="21" r:id="rId8"/>
    <sheet name="Cronograma físico y financiero" sheetId="51" r:id="rId9"/>
    <sheet name="Listado Beneficiarios" sheetId="46" r:id="rId10"/>
    <sheet name="Estudio de Mercado insumos" sheetId="15" r:id="rId11"/>
    <sheet name="Hoja1" sheetId="48" r:id="rId12"/>
    <sheet name="Beneficiarios (2)" sheetId="17" state="hidden" r:id="rId13"/>
    <sheet name="Objetivo 3-1 (2)" sheetId="20" state="hidden"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 r:id="rId443"/>
    <externalReference r:id="rId444"/>
    <externalReference r:id="rId445"/>
    <externalReference r:id="rId446"/>
    <externalReference r:id="rId447"/>
    <externalReference r:id="rId448"/>
    <externalReference r:id="rId449"/>
    <externalReference r:id="rId450"/>
    <externalReference r:id="rId451"/>
    <externalReference r:id="rId452"/>
    <externalReference r:id="rId453"/>
    <externalReference r:id="rId454"/>
    <externalReference r:id="rId455"/>
    <externalReference r:id="rId456"/>
    <externalReference r:id="rId457"/>
    <externalReference r:id="rId458"/>
    <externalReference r:id="rId459"/>
    <externalReference r:id="rId460"/>
    <externalReference r:id="rId461"/>
    <externalReference r:id="rId462"/>
    <externalReference r:id="rId463"/>
    <externalReference r:id="rId464"/>
    <externalReference r:id="rId465"/>
    <externalReference r:id="rId466"/>
    <externalReference r:id="rId467"/>
    <externalReference r:id="rId468"/>
    <externalReference r:id="rId469"/>
    <externalReference r:id="rId470"/>
    <externalReference r:id="rId471"/>
    <externalReference r:id="rId472"/>
    <externalReference r:id="rId473"/>
    <externalReference r:id="rId474"/>
    <externalReference r:id="rId475"/>
    <externalReference r:id="rId476"/>
    <externalReference r:id="rId477"/>
    <externalReference r:id="rId478"/>
    <externalReference r:id="rId479"/>
    <externalReference r:id="rId480"/>
    <externalReference r:id="rId481"/>
    <externalReference r:id="rId482"/>
    <externalReference r:id="rId483"/>
    <externalReference r:id="rId484"/>
    <externalReference r:id="rId485"/>
    <externalReference r:id="rId486"/>
    <externalReference r:id="rId487"/>
    <externalReference r:id="rId488"/>
    <externalReference r:id="rId489"/>
    <externalReference r:id="rId490"/>
    <externalReference r:id="rId491"/>
    <externalReference r:id="rId492"/>
    <externalReference r:id="rId493"/>
    <externalReference r:id="rId494"/>
    <externalReference r:id="rId495"/>
    <externalReference r:id="rId496"/>
    <externalReference r:id="rId497"/>
    <externalReference r:id="rId498"/>
    <externalReference r:id="rId499"/>
    <externalReference r:id="rId500"/>
    <externalReference r:id="rId501"/>
    <externalReference r:id="rId502"/>
    <externalReference r:id="rId503"/>
    <externalReference r:id="rId504"/>
    <externalReference r:id="rId505"/>
    <externalReference r:id="rId506"/>
    <externalReference r:id="rId507"/>
    <externalReference r:id="rId508"/>
    <externalReference r:id="rId509"/>
    <externalReference r:id="rId510"/>
    <externalReference r:id="rId511"/>
    <externalReference r:id="rId512"/>
    <externalReference r:id="rId513"/>
    <externalReference r:id="rId514"/>
    <externalReference r:id="rId515"/>
    <externalReference r:id="rId516"/>
    <externalReference r:id="rId517"/>
    <externalReference r:id="rId518"/>
    <externalReference r:id="rId519"/>
    <externalReference r:id="rId520"/>
    <externalReference r:id="rId521"/>
    <externalReference r:id="rId522"/>
    <externalReference r:id="rId523"/>
    <externalReference r:id="rId524"/>
    <externalReference r:id="rId525"/>
    <externalReference r:id="rId526"/>
    <externalReference r:id="rId527"/>
    <externalReference r:id="rId528"/>
    <externalReference r:id="rId529"/>
    <externalReference r:id="rId530"/>
    <externalReference r:id="rId531"/>
    <externalReference r:id="rId532"/>
    <externalReference r:id="rId533"/>
    <externalReference r:id="rId534"/>
    <externalReference r:id="rId535"/>
    <externalReference r:id="rId536"/>
    <externalReference r:id="rId537"/>
    <externalReference r:id="rId538"/>
    <externalReference r:id="rId539"/>
    <externalReference r:id="rId540"/>
    <externalReference r:id="rId541"/>
    <externalReference r:id="rId542"/>
    <externalReference r:id="rId543"/>
    <externalReference r:id="rId544"/>
    <externalReference r:id="rId545"/>
    <externalReference r:id="rId546"/>
    <externalReference r:id="rId547"/>
    <externalReference r:id="rId548"/>
    <externalReference r:id="rId549"/>
    <externalReference r:id="rId550"/>
    <externalReference r:id="rId551"/>
    <externalReference r:id="rId552"/>
    <externalReference r:id="rId553"/>
    <externalReference r:id="rId554"/>
    <externalReference r:id="rId555"/>
    <externalReference r:id="rId556"/>
    <externalReference r:id="rId557"/>
    <externalReference r:id="rId558"/>
    <externalReference r:id="rId559"/>
    <externalReference r:id="rId560"/>
    <externalReference r:id="rId561"/>
    <externalReference r:id="rId562"/>
    <externalReference r:id="rId563"/>
    <externalReference r:id="rId564"/>
    <externalReference r:id="rId565"/>
    <externalReference r:id="rId566"/>
    <externalReference r:id="rId567"/>
    <externalReference r:id="rId568"/>
    <externalReference r:id="rId569"/>
    <externalReference r:id="rId570"/>
    <externalReference r:id="rId571"/>
    <externalReference r:id="rId572"/>
    <externalReference r:id="rId573"/>
    <externalReference r:id="rId574"/>
    <externalReference r:id="rId575"/>
    <externalReference r:id="rId576"/>
    <externalReference r:id="rId577"/>
    <externalReference r:id="rId578"/>
    <externalReference r:id="rId579"/>
    <externalReference r:id="rId580"/>
    <externalReference r:id="rId581"/>
    <externalReference r:id="rId582"/>
    <externalReference r:id="rId583"/>
    <externalReference r:id="rId584"/>
    <externalReference r:id="rId585"/>
    <externalReference r:id="rId586"/>
    <externalReference r:id="rId587"/>
    <externalReference r:id="rId588"/>
    <externalReference r:id="rId589"/>
    <externalReference r:id="rId590"/>
    <externalReference r:id="rId591"/>
    <externalReference r:id="rId592"/>
    <externalReference r:id="rId593"/>
    <externalReference r:id="rId594"/>
    <externalReference r:id="rId595"/>
    <externalReference r:id="rId596"/>
    <externalReference r:id="rId597"/>
    <externalReference r:id="rId598"/>
    <externalReference r:id="rId599"/>
    <externalReference r:id="rId600"/>
    <externalReference r:id="rId601"/>
    <externalReference r:id="rId602"/>
    <externalReference r:id="rId603"/>
    <externalReference r:id="rId604"/>
    <externalReference r:id="rId605"/>
    <externalReference r:id="rId606"/>
    <externalReference r:id="rId607"/>
    <externalReference r:id="rId608"/>
    <externalReference r:id="rId609"/>
    <externalReference r:id="rId610"/>
    <externalReference r:id="rId611"/>
    <externalReference r:id="rId612"/>
    <externalReference r:id="rId613"/>
    <externalReference r:id="rId614"/>
    <externalReference r:id="rId615"/>
    <externalReference r:id="rId616"/>
    <externalReference r:id="rId617"/>
    <externalReference r:id="rId618"/>
    <externalReference r:id="rId619"/>
    <externalReference r:id="rId620"/>
    <externalReference r:id="rId621"/>
    <externalReference r:id="rId622"/>
    <externalReference r:id="rId623"/>
    <externalReference r:id="rId624"/>
    <externalReference r:id="rId625"/>
    <externalReference r:id="rId626"/>
    <externalReference r:id="rId627"/>
    <externalReference r:id="rId628"/>
    <externalReference r:id="rId629"/>
    <externalReference r:id="rId630"/>
    <externalReference r:id="rId631"/>
    <externalReference r:id="rId632"/>
    <externalReference r:id="rId633"/>
    <externalReference r:id="rId634"/>
    <externalReference r:id="rId635"/>
    <externalReference r:id="rId636"/>
    <externalReference r:id="rId637"/>
    <externalReference r:id="rId638"/>
    <externalReference r:id="rId639"/>
    <externalReference r:id="rId640"/>
    <externalReference r:id="rId641"/>
    <externalReference r:id="rId642"/>
    <externalReference r:id="rId643"/>
    <externalReference r:id="rId644"/>
    <externalReference r:id="rId645"/>
    <externalReference r:id="rId646"/>
    <externalReference r:id="rId647"/>
    <externalReference r:id="rId648"/>
    <externalReference r:id="rId649"/>
    <externalReference r:id="rId650"/>
    <externalReference r:id="rId651"/>
    <externalReference r:id="rId652"/>
    <externalReference r:id="rId653"/>
    <externalReference r:id="rId654"/>
    <externalReference r:id="rId655"/>
    <externalReference r:id="rId656"/>
    <externalReference r:id="rId657"/>
    <externalReference r:id="rId658"/>
    <externalReference r:id="rId659"/>
    <externalReference r:id="rId660"/>
    <externalReference r:id="rId661"/>
    <externalReference r:id="rId662"/>
    <externalReference r:id="rId663"/>
    <externalReference r:id="rId664"/>
    <externalReference r:id="rId665"/>
    <externalReference r:id="rId666"/>
    <externalReference r:id="rId667"/>
    <externalReference r:id="rId668"/>
    <externalReference r:id="rId669"/>
    <externalReference r:id="rId670"/>
    <externalReference r:id="rId671"/>
    <externalReference r:id="rId672"/>
    <externalReference r:id="rId673"/>
    <externalReference r:id="rId674"/>
    <externalReference r:id="rId675"/>
    <externalReference r:id="rId676"/>
    <externalReference r:id="rId677"/>
    <externalReference r:id="rId678"/>
    <externalReference r:id="rId679"/>
    <externalReference r:id="rId680"/>
    <externalReference r:id="rId681"/>
    <externalReference r:id="rId682"/>
    <externalReference r:id="rId683"/>
    <externalReference r:id="rId684"/>
    <externalReference r:id="rId685"/>
    <externalReference r:id="rId686"/>
    <externalReference r:id="rId687"/>
    <externalReference r:id="rId688"/>
    <externalReference r:id="rId689"/>
    <externalReference r:id="rId690"/>
    <externalReference r:id="rId691"/>
    <externalReference r:id="rId692"/>
    <externalReference r:id="rId693"/>
    <externalReference r:id="rId694"/>
    <externalReference r:id="rId695"/>
    <externalReference r:id="rId696"/>
    <externalReference r:id="rId697"/>
    <externalReference r:id="rId698"/>
    <externalReference r:id="rId699"/>
    <externalReference r:id="rId700"/>
    <externalReference r:id="rId701"/>
    <externalReference r:id="rId702"/>
    <externalReference r:id="rId703"/>
    <externalReference r:id="rId704"/>
    <externalReference r:id="rId705"/>
    <externalReference r:id="rId706"/>
    <externalReference r:id="rId707"/>
    <externalReference r:id="rId708"/>
    <externalReference r:id="rId709"/>
    <externalReference r:id="rId710"/>
    <externalReference r:id="rId711"/>
    <externalReference r:id="rId712"/>
    <externalReference r:id="rId713"/>
    <externalReference r:id="rId714"/>
    <externalReference r:id="rId715"/>
    <externalReference r:id="rId716"/>
    <externalReference r:id="rId717"/>
    <externalReference r:id="rId718"/>
    <externalReference r:id="rId719"/>
  </externalReferences>
  <definedNames>
    <definedName name="_">#REF!</definedName>
    <definedName name="___________________________________________________________________________________________________________________________________FS01">#REF!</definedName>
    <definedName name="_________________________________________________________________________________________________________________________________FS01">#REF!</definedName>
    <definedName name="_______________________________________________________________________________________________________________________________FS01">#REF!</definedName>
    <definedName name="_____________________________________________________________________________________________________________________________FS01">#REF!</definedName>
    <definedName name="____________________________________________________________________________________________________________________________FS01">#REF!</definedName>
    <definedName name="___________________________________________________________________________________________________________________________FS01">#REF!</definedName>
    <definedName name="_________________________________________________________________________________________________________________________FS01">#REF!</definedName>
    <definedName name="_______________________________________________________________________________________________________________________FS01">#REF!</definedName>
    <definedName name="_____________________________________________________________________________________________________________________FS01">#REF!</definedName>
    <definedName name="____________________________________________________________________________________________________________________FS01">#REF!</definedName>
    <definedName name="__________________________________________________________________________________________________________________FS01">#REF!</definedName>
    <definedName name="________________________________________________________________________________________________________________FS01">#REF!</definedName>
    <definedName name="______________________________________________________________________________________________________________FS01">#REF!</definedName>
    <definedName name="____________________________________________________________________________________________________________FS01">#REF!</definedName>
    <definedName name="__________________________________________________________________________________________________________FS01">#REF!</definedName>
    <definedName name="________________________________________________________________________________________________________FS01">#REF!</definedName>
    <definedName name="______________________________________________________________________________________________________FS01">#REF!</definedName>
    <definedName name="____________________________________________________________________________________________________FS01">#REF!</definedName>
    <definedName name="__________________________________________________________________________________________________FS01">#REF!</definedName>
    <definedName name="________________________________________________________________________________________________FS01">#REF!</definedName>
    <definedName name="______________________________________________________________________________________________FS01">#REF!</definedName>
    <definedName name="____________________________________________________________________________________________FS01">#REF!</definedName>
    <definedName name="__________________________________________________________________________________________FS01">#REF!</definedName>
    <definedName name="________________________________________________________________________________________FS01">#REF!</definedName>
    <definedName name="______________________________________________________________________________________FS01">#REF!</definedName>
    <definedName name="____________________________________________________________________________________FS01">#REF!</definedName>
    <definedName name="__________________________________________________________________________________FS01">#REF!</definedName>
    <definedName name="________________________________________________________________________________FS01">#REF!</definedName>
    <definedName name="______________________________________________________________________________FS01">#REF!</definedName>
    <definedName name="____________________________________________________________________________FS01">#REF!</definedName>
    <definedName name="__________________________________________________________________________FS01">#REF!</definedName>
    <definedName name="________________________________________________________________________FS01">#REF!</definedName>
    <definedName name="_______________________________________________________________________FS01">[9]!ERR</definedName>
    <definedName name="______________________________________________________________________FS01">#REF!</definedName>
    <definedName name="_____________________________________________________________________FS01">[9]!ERR</definedName>
    <definedName name="____________________________________________________________________FS01">#REF!</definedName>
    <definedName name="___________________________________________________________________FS01">[9]!ERR</definedName>
    <definedName name="__________________________________________________________________FS01">#REF!</definedName>
    <definedName name="_________________________________________________________________FS01">[9]!ERR</definedName>
    <definedName name="________________________________________________________________FS01">#REF!</definedName>
    <definedName name="_______________________________________________________________FS01">[9]!ERR</definedName>
    <definedName name="______________________________________________________________FS01">#REF!</definedName>
    <definedName name="_____________________________________________________________FS01">[9]!ERR</definedName>
    <definedName name="____________________________________________________________FS01">#REF!</definedName>
    <definedName name="___________________________________________________________FS01">#REF!</definedName>
    <definedName name="__________________________________________________________FS01">#REF!</definedName>
    <definedName name="_________________________________________________________F">#N/A</definedName>
    <definedName name="_________________________________________________________FS01">#REF!</definedName>
    <definedName name="________________________________________________________FS01">#REF!</definedName>
    <definedName name="_______________________________________________________FS01">#REF!</definedName>
    <definedName name="______________________________________________________FS01">#REF!</definedName>
    <definedName name="_____________________________________________________FS01">[10]!ERR</definedName>
    <definedName name="_____________________________________________________i1">#REF!</definedName>
    <definedName name="____________________________________________________F">#N/A</definedName>
    <definedName name="____________________________________________________FS01">#REF!</definedName>
    <definedName name="___________________________________________________FS01">[10]!ERR</definedName>
    <definedName name="__________________________________________________FS01">#REF!</definedName>
    <definedName name="__________________________________________________i1">#REF!</definedName>
    <definedName name="_________________________________________________AFC1">[11]INV!$A$25:$D$28</definedName>
    <definedName name="_________________________________________________AFC3">[11]INV!$F$25:$I$28</definedName>
    <definedName name="_________________________________________________AFC5">[11]INV!$K$25:$N$28</definedName>
    <definedName name="_________________________________________________BGC1">[11]INV!$A$5:$D$8</definedName>
    <definedName name="_________________________________________________BGC3">[11]INV!$F$5:$I$8</definedName>
    <definedName name="_________________________________________________BGC5">[11]INV!$K$5:$N$8</definedName>
    <definedName name="_________________________________________________CAC1">[11]INV!$A$19:$D$22</definedName>
    <definedName name="_________________________________________________CAC3">[11]INV!$F$19:$I$22</definedName>
    <definedName name="_________________________________________________CAC5">[11]INV!$K$19:$N$22</definedName>
    <definedName name="_________________________________________________FS01">[10]!ERR</definedName>
    <definedName name="_________________________________________________i1">#REF!</definedName>
    <definedName name="_________________________________________________SBC1">[11]INV!$A$12:$D$15</definedName>
    <definedName name="_________________________________________________SBC3">[11]INV!$F$12:$I$15</definedName>
    <definedName name="_________________________________________________SBC5">[11]INV!$K$12:$N$15</definedName>
    <definedName name="________________________________________________AFC1">[11]INV!$A$25:$D$28</definedName>
    <definedName name="________________________________________________AFC3">[11]INV!$F$25:$I$28</definedName>
    <definedName name="________________________________________________AFC5">[11]INV!$K$25:$N$28</definedName>
    <definedName name="________________________________________________BGC1">[11]INV!$A$5:$D$8</definedName>
    <definedName name="________________________________________________BGC3">[11]INV!$F$5:$I$8</definedName>
    <definedName name="________________________________________________BGC5">[11]INV!$K$5:$N$8</definedName>
    <definedName name="________________________________________________CAC1">[11]INV!$A$19:$D$22</definedName>
    <definedName name="________________________________________________CAC3">[11]INV!$F$19:$I$22</definedName>
    <definedName name="________________________________________________CAC5">[11]INV!$K$19:$N$22</definedName>
    <definedName name="________________________________________________FS01">#REF!</definedName>
    <definedName name="________________________________________________i1">#REF!</definedName>
    <definedName name="________________________________________________SBC1">[11]INV!$A$12:$D$15</definedName>
    <definedName name="________________________________________________SBC3">[11]INV!$F$12:$I$15</definedName>
    <definedName name="________________________________________________SBC5">[11]INV!$K$12:$N$15</definedName>
    <definedName name="_______________________________________________AFC1">[11]INV!$A$25:$D$28</definedName>
    <definedName name="_______________________________________________AFC3">[11]INV!$F$25:$I$28</definedName>
    <definedName name="_______________________________________________AFC5">[11]INV!$K$25:$N$28</definedName>
    <definedName name="_______________________________________________BGC1">[11]INV!$A$5:$D$8</definedName>
    <definedName name="_______________________________________________BGC3">[11]INV!$F$5:$I$8</definedName>
    <definedName name="_______________________________________________BGC5">[11]INV!$K$5:$N$8</definedName>
    <definedName name="_______________________________________________CAC1">[11]INV!$A$19:$D$22</definedName>
    <definedName name="_______________________________________________CAC3">[11]INV!$F$19:$I$22</definedName>
    <definedName name="_______________________________________________CAC5">[11]INV!$K$19:$N$22</definedName>
    <definedName name="_______________________________________________FS01">[10]!ERR</definedName>
    <definedName name="_______________________________________________i1">#REF!</definedName>
    <definedName name="_______________________________________________SBC1">[11]INV!$A$12:$D$15</definedName>
    <definedName name="_______________________________________________SBC3">[11]INV!$F$12:$I$15</definedName>
    <definedName name="_______________________________________________SBC5">[11]INV!$K$12:$N$15</definedName>
    <definedName name="______________________________________________AFC1">[11]INV!$A$25:$D$28</definedName>
    <definedName name="______________________________________________AFC3">[11]INV!$F$25:$I$28</definedName>
    <definedName name="______________________________________________AFC5">[11]INV!$K$25:$N$28</definedName>
    <definedName name="______________________________________________BGC1">[11]INV!$A$5:$D$8</definedName>
    <definedName name="______________________________________________BGC3">[11]INV!$F$5:$I$8</definedName>
    <definedName name="______________________________________________BGC5">[11]INV!$K$5:$N$8</definedName>
    <definedName name="______________________________________________CAC1">[11]INV!$A$19:$D$22</definedName>
    <definedName name="______________________________________________CAC3">[11]INV!$F$19:$I$22</definedName>
    <definedName name="______________________________________________CAC5">[11]INV!$K$19:$N$22</definedName>
    <definedName name="______________________________________________FS01">#REF!</definedName>
    <definedName name="______________________________________________i1">#REF!</definedName>
    <definedName name="______________________________________________SBC1">[11]INV!$A$12:$D$15</definedName>
    <definedName name="______________________________________________SBC3">[11]INV!$F$12:$I$15</definedName>
    <definedName name="______________________________________________SBC5">[11]INV!$K$12:$N$15</definedName>
    <definedName name="_____________________________________________AFC1">[11]INV!$A$25:$D$28</definedName>
    <definedName name="_____________________________________________AFC3">[11]INV!$F$25:$I$28</definedName>
    <definedName name="_____________________________________________AFC5">[11]INV!$K$25:$N$28</definedName>
    <definedName name="_____________________________________________BGC1">[11]INV!$A$5:$D$8</definedName>
    <definedName name="_____________________________________________BGC3">[11]INV!$F$5:$I$8</definedName>
    <definedName name="_____________________________________________BGC5">[11]INV!$K$5:$N$8</definedName>
    <definedName name="_____________________________________________CAC1">[11]INV!$A$19:$D$22</definedName>
    <definedName name="_____________________________________________CAC3">[11]INV!$F$19:$I$22</definedName>
    <definedName name="_____________________________________________CAC5">[11]INV!$K$19:$N$22</definedName>
    <definedName name="_____________________________________________FS01">[10]!ERR</definedName>
    <definedName name="_____________________________________________i1">#REF!</definedName>
    <definedName name="_____________________________________________r">#REF!</definedName>
    <definedName name="_____________________________________________SBC1">[11]INV!$A$12:$D$15</definedName>
    <definedName name="_____________________________________________SBC3">[11]INV!$F$12:$I$15</definedName>
    <definedName name="_____________________________________________SBC5">[11]INV!$K$12:$N$15</definedName>
    <definedName name="____________________________________________AFC1">[11]INV!$A$25:$D$28</definedName>
    <definedName name="____________________________________________AFC3">[11]INV!$F$25:$I$28</definedName>
    <definedName name="____________________________________________AFC5">[11]INV!$K$25:$N$28</definedName>
    <definedName name="____________________________________________BGC1">[11]INV!$A$5:$D$8</definedName>
    <definedName name="____________________________________________BGC3">[11]INV!$F$5:$I$8</definedName>
    <definedName name="____________________________________________BGC5">[11]INV!$K$5:$N$8</definedName>
    <definedName name="____________________________________________CAC1">[11]INV!$A$19:$D$22</definedName>
    <definedName name="____________________________________________CAC3">[11]INV!$F$19:$I$22</definedName>
    <definedName name="____________________________________________CAC5">[11]INV!$K$19:$N$22</definedName>
    <definedName name="____________________________________________F">#N/A</definedName>
    <definedName name="____________________________________________FS01">#REF!</definedName>
    <definedName name="____________________________________________i1">#REF!</definedName>
    <definedName name="____________________________________________SBC1">[11]INV!$A$12:$D$15</definedName>
    <definedName name="____________________________________________SBC3">[11]INV!$F$12:$I$15</definedName>
    <definedName name="____________________________________________SBC5">[11]INV!$K$12:$N$15</definedName>
    <definedName name="___________________________________________AFC1">[11]INV!$A$25:$D$28</definedName>
    <definedName name="___________________________________________AFC3">[11]INV!$F$25:$I$28</definedName>
    <definedName name="___________________________________________AFC5">[11]INV!$K$25:$N$28</definedName>
    <definedName name="___________________________________________BGC1">[11]INV!$A$5:$D$8</definedName>
    <definedName name="___________________________________________BGC3">[11]INV!$F$5:$I$8</definedName>
    <definedName name="___________________________________________BGC5">[11]INV!$K$5:$N$8</definedName>
    <definedName name="___________________________________________CAC1">[11]INV!$A$19:$D$22</definedName>
    <definedName name="___________________________________________CAC3">[11]INV!$F$19:$I$22</definedName>
    <definedName name="___________________________________________CAC5">[11]INV!$K$19:$N$22</definedName>
    <definedName name="___________________________________________FS01">[10]!ERR</definedName>
    <definedName name="___________________________________________i1">#REF!</definedName>
    <definedName name="___________________________________________r">#REF!</definedName>
    <definedName name="___________________________________________SBC1">[11]INV!$A$12:$D$15</definedName>
    <definedName name="___________________________________________SBC3">[11]INV!$F$12:$I$15</definedName>
    <definedName name="___________________________________________SBC5">[11]INV!$K$12:$N$15</definedName>
    <definedName name="__________________________________________AFC1">[11]INV!$A$25:$D$28</definedName>
    <definedName name="__________________________________________AFC3">[11]INV!$F$25:$I$28</definedName>
    <definedName name="__________________________________________AFC5">[11]INV!$K$25:$N$28</definedName>
    <definedName name="__________________________________________BGC1">[11]INV!$A$5:$D$8</definedName>
    <definedName name="__________________________________________BGC3">[11]INV!$F$5:$I$8</definedName>
    <definedName name="__________________________________________BGC5">[11]INV!$K$5:$N$8</definedName>
    <definedName name="__________________________________________CAC1">[11]INV!$A$19:$D$22</definedName>
    <definedName name="__________________________________________CAC3">[11]INV!$F$19:$I$22</definedName>
    <definedName name="__________________________________________CAC5">[11]INV!$K$19:$N$22</definedName>
    <definedName name="__________________________________________FS01">#REF!</definedName>
    <definedName name="__________________________________________i1">#REF!</definedName>
    <definedName name="__________________________________________SBC1">[11]INV!$A$12:$D$15</definedName>
    <definedName name="__________________________________________SBC3">[11]INV!$F$12:$I$15</definedName>
    <definedName name="__________________________________________SBC5">[11]INV!$K$12:$N$15</definedName>
    <definedName name="_________________________________________AFC1">[11]INV!$A$25:$D$28</definedName>
    <definedName name="_________________________________________AFC3">[11]INV!$F$25:$I$28</definedName>
    <definedName name="_________________________________________AFC5">[11]INV!$K$25:$N$28</definedName>
    <definedName name="_________________________________________BGC1">[11]INV!$A$5:$D$8</definedName>
    <definedName name="_________________________________________BGC3">[11]INV!$F$5:$I$8</definedName>
    <definedName name="_________________________________________BGC5">[11]INV!$K$5:$N$8</definedName>
    <definedName name="_________________________________________CAC1">[11]INV!$A$19:$D$22</definedName>
    <definedName name="_________________________________________CAC3">[11]INV!$F$19:$I$22</definedName>
    <definedName name="_________________________________________CAC5">[11]INV!$K$19:$N$22</definedName>
    <definedName name="_________________________________________FS01">[10]!ERR</definedName>
    <definedName name="_________________________________________i1">#REF!</definedName>
    <definedName name="_________________________________________r">#REF!</definedName>
    <definedName name="_________________________________________SBC1">[11]INV!$A$12:$D$15</definedName>
    <definedName name="_________________________________________SBC3">[11]INV!$F$12:$I$15</definedName>
    <definedName name="_________________________________________SBC5">[11]INV!$K$12:$N$15</definedName>
    <definedName name="________________________________________AFC1">[11]INV!$A$25:$D$28</definedName>
    <definedName name="________________________________________AFC3">[11]INV!$F$25:$I$28</definedName>
    <definedName name="________________________________________AFC5">[11]INV!$K$25:$N$28</definedName>
    <definedName name="________________________________________BGC1">[11]INV!$A$5:$D$8</definedName>
    <definedName name="________________________________________BGC3">[11]INV!$F$5:$I$8</definedName>
    <definedName name="________________________________________BGC5">[11]INV!$K$5:$N$8</definedName>
    <definedName name="________________________________________CAC1">[11]INV!$A$19:$D$22</definedName>
    <definedName name="________________________________________CAC3">[11]INV!$F$19:$I$22</definedName>
    <definedName name="________________________________________CAC5">[11]INV!$K$19:$N$22</definedName>
    <definedName name="________________________________________FS01">#REF!</definedName>
    <definedName name="________________________________________i1">#REF!</definedName>
    <definedName name="________________________________________SBC1">[11]INV!$A$12:$D$15</definedName>
    <definedName name="________________________________________SBC3">[11]INV!$F$12:$I$15</definedName>
    <definedName name="________________________________________SBC5">[11]INV!$K$12:$N$15</definedName>
    <definedName name="_______________________________________AFC1">[11]INV!$A$25:$D$28</definedName>
    <definedName name="_______________________________________AFC3">[11]INV!$F$25:$I$28</definedName>
    <definedName name="_______________________________________AFC5">[11]INV!$K$25:$N$28</definedName>
    <definedName name="_______________________________________BGC1">[11]INV!$A$5:$D$8</definedName>
    <definedName name="_______________________________________BGC3">[11]INV!$F$5:$I$8</definedName>
    <definedName name="_______________________________________BGC5">[11]INV!$K$5:$N$8</definedName>
    <definedName name="_______________________________________CAC1">[11]INV!$A$19:$D$22</definedName>
    <definedName name="_______________________________________CAC3">[11]INV!$F$19:$I$22</definedName>
    <definedName name="_______________________________________CAC5">[11]INV!$K$19:$N$22</definedName>
    <definedName name="_______________________________________f">#REF!</definedName>
    <definedName name="_______________________________________FS01">[10]!ERR</definedName>
    <definedName name="_______________________________________i1">#REF!</definedName>
    <definedName name="_______________________________________r">#REF!</definedName>
    <definedName name="_______________________________________SBC1">[11]INV!$A$12:$D$15</definedName>
    <definedName name="_______________________________________SBC3">[11]INV!$F$12:$I$15</definedName>
    <definedName name="_______________________________________SBC5">[11]INV!$K$12:$N$15</definedName>
    <definedName name="______________________________________AFC1">[11]INV!$A$25:$D$28</definedName>
    <definedName name="______________________________________AFC3">[11]INV!$F$25:$I$28</definedName>
    <definedName name="______________________________________AFC5">[11]INV!$K$25:$N$28</definedName>
    <definedName name="______________________________________BGC1">[11]INV!$A$5:$D$8</definedName>
    <definedName name="______________________________________BGC3">[11]INV!$F$5:$I$8</definedName>
    <definedName name="______________________________________BGC5">[11]INV!$K$5:$N$8</definedName>
    <definedName name="______________________________________CAC1">[11]INV!$A$19:$D$22</definedName>
    <definedName name="______________________________________CAC3">[11]INV!$F$19:$I$22</definedName>
    <definedName name="______________________________________CAC5">[11]INV!$K$19:$N$22</definedName>
    <definedName name="______________________________________f">#REF!</definedName>
    <definedName name="______________________________________FS01">#REF!</definedName>
    <definedName name="______________________________________i1">#REF!</definedName>
    <definedName name="______________________________________SBC1">[11]INV!$A$12:$D$15</definedName>
    <definedName name="______________________________________SBC3">[11]INV!$F$12:$I$15</definedName>
    <definedName name="______________________________________SBC5">[11]INV!$K$12:$N$15</definedName>
    <definedName name="_____________________________________AFC1">[11]INV!$A$25:$D$28</definedName>
    <definedName name="_____________________________________AFC3">[11]INV!$F$25:$I$28</definedName>
    <definedName name="_____________________________________AFC5">[11]INV!$K$25:$N$28</definedName>
    <definedName name="_____________________________________BGC1">[11]INV!$A$5:$D$8</definedName>
    <definedName name="_____________________________________BGC3">[11]INV!$F$5:$I$8</definedName>
    <definedName name="_____________________________________BGC5">[11]INV!$K$5:$N$8</definedName>
    <definedName name="_____________________________________CAC1">[11]INV!$A$19:$D$22</definedName>
    <definedName name="_____________________________________CAC3">[11]INV!$F$19:$I$22</definedName>
    <definedName name="_____________________________________CAC5">[11]INV!$K$19:$N$22</definedName>
    <definedName name="_____________________________________f">#REF!</definedName>
    <definedName name="_____________________________________FS01">[10]!ERR</definedName>
    <definedName name="_____________________________________i1">#REF!</definedName>
    <definedName name="_____________________________________r">#REF!</definedName>
    <definedName name="_____________________________________SBC1">[11]INV!$A$12:$D$15</definedName>
    <definedName name="_____________________________________SBC3">[11]INV!$F$12:$I$15</definedName>
    <definedName name="_____________________________________SBC5">[11]INV!$K$12:$N$15</definedName>
    <definedName name="____________________________________AFC1">[11]INV!$A$25:$D$28</definedName>
    <definedName name="____________________________________AFC3">[11]INV!$F$25:$I$28</definedName>
    <definedName name="____________________________________AFC5">[11]INV!$K$25:$N$28</definedName>
    <definedName name="____________________________________APU221">#REF!</definedName>
    <definedName name="____________________________________APU465">[12]!absc</definedName>
    <definedName name="____________________________________BGC1">[11]INV!$A$5:$D$8</definedName>
    <definedName name="____________________________________BGC3">[11]INV!$F$5:$I$8</definedName>
    <definedName name="____________________________________BGC5">[11]INV!$K$5:$N$8</definedName>
    <definedName name="____________________________________CAC1">[11]INV!$A$19:$D$22</definedName>
    <definedName name="____________________________________CAC3">[11]INV!$F$19:$I$22</definedName>
    <definedName name="____________________________________CAC5">[11]INV!$K$19:$N$22</definedName>
    <definedName name="____________________________________f">#REF!</definedName>
    <definedName name="____________________________________FS01">#REF!</definedName>
    <definedName name="____________________________________i1">#REF!</definedName>
    <definedName name="____________________________________PJ50">#REF!</definedName>
    <definedName name="____________________________________pj51">#REF!</definedName>
    <definedName name="____________________________________SBC1">[11]INV!$A$12:$D$15</definedName>
    <definedName name="____________________________________SBC3">[11]INV!$F$12:$I$15</definedName>
    <definedName name="____________________________________SBC5">[11]INV!$K$12:$N$15</definedName>
    <definedName name="___________________________________AFC1">[11]INV!$A$25:$D$28</definedName>
    <definedName name="___________________________________AFC3">[11]INV!$F$25:$I$28</definedName>
    <definedName name="___________________________________AFC5">[11]INV!$K$25:$N$28</definedName>
    <definedName name="___________________________________BGC1">[11]INV!$A$5:$D$8</definedName>
    <definedName name="___________________________________BGC3">[11]INV!$F$5:$I$8</definedName>
    <definedName name="___________________________________BGC5">[11]INV!$K$5:$N$8</definedName>
    <definedName name="___________________________________CAC1">[11]INV!$A$19:$D$22</definedName>
    <definedName name="___________________________________CAC3">[11]INV!$F$19:$I$22</definedName>
    <definedName name="___________________________________CAC5">[11]INV!$K$19:$N$22</definedName>
    <definedName name="___________________________________f">#REF!</definedName>
    <definedName name="___________________________________FS01">[10]!ERR</definedName>
    <definedName name="___________________________________i1">#REF!</definedName>
    <definedName name="___________________________________r">#REF!</definedName>
    <definedName name="___________________________________SBC1">[11]INV!$A$12:$D$15</definedName>
    <definedName name="___________________________________SBC3">[11]INV!$F$12:$I$15</definedName>
    <definedName name="___________________________________SBC5">[11]INV!$K$12:$N$15</definedName>
    <definedName name="__________________________________AFC1">[11]INV!$A$25:$D$28</definedName>
    <definedName name="__________________________________AFC3">[11]INV!$F$25:$I$28</definedName>
    <definedName name="__________________________________AFC5">[11]INV!$K$25:$N$28</definedName>
    <definedName name="__________________________________APU221">#REF!</definedName>
    <definedName name="__________________________________APU465">[12]!absc</definedName>
    <definedName name="__________________________________BGC1">[11]INV!$A$5:$D$8</definedName>
    <definedName name="__________________________________BGC3">[11]INV!$F$5:$I$8</definedName>
    <definedName name="__________________________________BGC5">[11]INV!$K$5:$N$8</definedName>
    <definedName name="__________________________________CAC1">[11]INV!$A$19:$D$22</definedName>
    <definedName name="__________________________________CAC3">[11]INV!$F$19:$I$22</definedName>
    <definedName name="__________________________________CAC5">[11]INV!$K$19:$N$22</definedName>
    <definedName name="__________________________________f">#REF!</definedName>
    <definedName name="__________________________________FS01">#N/A</definedName>
    <definedName name="__________________________________i1">#REF!</definedName>
    <definedName name="__________________________________PJ50">#REF!</definedName>
    <definedName name="__________________________________pj51">#REF!</definedName>
    <definedName name="__________________________________SBC1">[11]INV!$A$12:$D$15</definedName>
    <definedName name="__________________________________SBC3">[11]INV!$F$12:$I$15</definedName>
    <definedName name="__________________________________SBC5">[11]INV!$K$12:$N$15</definedName>
    <definedName name="_________________________________AFC1">[11]INV!$A$25:$D$28</definedName>
    <definedName name="_________________________________AFC3">[11]INV!$F$25:$I$28</definedName>
    <definedName name="_________________________________AFC5">[11]INV!$K$25:$N$28</definedName>
    <definedName name="_________________________________apu1">#REF!</definedName>
    <definedName name="_________________________________APU221">#REF!</definedName>
    <definedName name="_________________________________APU465">[12]!absc</definedName>
    <definedName name="_________________________________BGC1">[11]INV!$A$5:$D$8</definedName>
    <definedName name="_________________________________BGC3">[11]INV!$F$5:$I$8</definedName>
    <definedName name="_________________________________BGC5">[11]INV!$K$5:$N$8</definedName>
    <definedName name="_________________________________CAC1">[11]INV!$A$19:$D$22</definedName>
    <definedName name="_________________________________CAC3">[11]INV!$F$19:$I$22</definedName>
    <definedName name="_________________________________CAC5">[11]INV!$K$19:$N$22</definedName>
    <definedName name="_________________________________F">#N/A</definedName>
    <definedName name="_________________________________FS01">[10]!ERR</definedName>
    <definedName name="_________________________________i1">#REF!</definedName>
    <definedName name="_________________________________PJ50">#REF!</definedName>
    <definedName name="_________________________________pj51">#REF!</definedName>
    <definedName name="_________________________________r">#REF!</definedName>
    <definedName name="_________________________________SBC1">[11]INV!$A$12:$D$15</definedName>
    <definedName name="_________________________________SBC3">[11]INV!$F$12:$I$15</definedName>
    <definedName name="_________________________________SBC5">[11]INV!$K$12:$N$15</definedName>
    <definedName name="________________________________AFC1">[11]INV!$A$25:$D$28</definedName>
    <definedName name="________________________________AFC3">[11]INV!$F$25:$I$28</definedName>
    <definedName name="________________________________AFC5">[11]INV!$K$25:$N$28</definedName>
    <definedName name="________________________________apu1">#REF!</definedName>
    <definedName name="________________________________APU221">#REF!</definedName>
    <definedName name="________________________________APU465">[12]!absc</definedName>
    <definedName name="________________________________BGC1">[11]INV!$A$5:$D$8</definedName>
    <definedName name="________________________________BGC3">[11]INV!$F$5:$I$8</definedName>
    <definedName name="________________________________BGC5">[11]INV!$K$5:$N$8</definedName>
    <definedName name="________________________________CAC1">[11]INV!$A$19:$D$22</definedName>
    <definedName name="________________________________CAC3">[11]INV!$F$19:$I$22</definedName>
    <definedName name="________________________________CAC5">[11]INV!$K$19:$N$22</definedName>
    <definedName name="________________________________f">#REF!</definedName>
    <definedName name="________________________________FS01">#REF!</definedName>
    <definedName name="________________________________FS01_4">#NAME?</definedName>
    <definedName name="________________________________i1">#REF!</definedName>
    <definedName name="________________________________PJ50">#REF!</definedName>
    <definedName name="________________________________pj51">#REF!</definedName>
    <definedName name="________________________________SBC1">[11]INV!$A$12:$D$15</definedName>
    <definedName name="________________________________SBC3">[11]INV!$F$12:$I$15</definedName>
    <definedName name="________________________________SBC5">[11]INV!$K$12:$N$15</definedName>
    <definedName name="_______________________________AFC1">[11]INV!$A$25:$D$28</definedName>
    <definedName name="_______________________________AFC3">[11]INV!$F$25:$I$28</definedName>
    <definedName name="_______________________________AFC5">[11]INV!$K$25:$N$28</definedName>
    <definedName name="_______________________________apu1">#REF!</definedName>
    <definedName name="_______________________________APU221">#REF!</definedName>
    <definedName name="_______________________________APU465">[12]!absc</definedName>
    <definedName name="_______________________________BGC1">[11]INV!$A$5:$D$8</definedName>
    <definedName name="_______________________________BGC3">[11]INV!$F$5:$I$8</definedName>
    <definedName name="_______________________________BGC5">[11]INV!$K$5:$N$8</definedName>
    <definedName name="_______________________________CAC1">[11]INV!$A$19:$D$22</definedName>
    <definedName name="_______________________________CAC3">[11]INV!$F$19:$I$22</definedName>
    <definedName name="_______________________________CAC5">[11]INV!$K$19:$N$22</definedName>
    <definedName name="_______________________________F">#N/A</definedName>
    <definedName name="_______________________________FS01">[10]!ERR</definedName>
    <definedName name="_______________________________i1">#REF!</definedName>
    <definedName name="_______________________________PJ50">#REF!</definedName>
    <definedName name="_______________________________pj51">#REF!</definedName>
    <definedName name="_______________________________r">#REF!</definedName>
    <definedName name="_______________________________SBC1">[11]INV!$A$12:$D$15</definedName>
    <definedName name="_______________________________SBC3">[11]INV!$F$12:$I$15</definedName>
    <definedName name="_______________________________SBC5">[11]INV!$K$12:$N$15</definedName>
    <definedName name="______________________________AFC1">[11]INV!$A$25:$D$28</definedName>
    <definedName name="______________________________AFC3">[11]INV!$F$25:$I$28</definedName>
    <definedName name="______________________________AFC5">[11]INV!$K$25:$N$28</definedName>
    <definedName name="______________________________apu1">#REF!</definedName>
    <definedName name="______________________________BGC1">[11]INV!$A$5:$D$8</definedName>
    <definedName name="______________________________BGC3">[11]INV!$F$5:$I$8</definedName>
    <definedName name="______________________________BGC5">[11]INV!$K$5:$N$8</definedName>
    <definedName name="______________________________CAC1">[11]INV!$A$19:$D$22</definedName>
    <definedName name="______________________________CAC3">[11]INV!$F$19:$I$22</definedName>
    <definedName name="______________________________CAC5">[11]INV!$K$19:$N$22</definedName>
    <definedName name="______________________________F">#N/A</definedName>
    <definedName name="______________________________FS01">#REF!</definedName>
    <definedName name="______________________________FS01_4">#NAME?</definedName>
    <definedName name="______________________________i1">#REF!</definedName>
    <definedName name="______________________________SBC1">[11]INV!$A$12:$D$15</definedName>
    <definedName name="______________________________SBC3">[11]INV!$F$12:$I$15</definedName>
    <definedName name="______________________________SBC5">[11]INV!$K$12:$N$15</definedName>
    <definedName name="_____________________________AFC1">[11]INV!$A$25:$D$28</definedName>
    <definedName name="_____________________________AFC3">[11]INV!$F$25:$I$28</definedName>
    <definedName name="_____________________________AFC5">[11]INV!$K$25:$N$28</definedName>
    <definedName name="_____________________________APU221">#REF!</definedName>
    <definedName name="_____________________________APU465">[12]!absc</definedName>
    <definedName name="_____________________________BGC1">[11]INV!$A$5:$D$8</definedName>
    <definedName name="_____________________________BGC3">[11]INV!$F$5:$I$8</definedName>
    <definedName name="_____________________________BGC5">[11]INV!$K$5:$N$8</definedName>
    <definedName name="_____________________________CAC1">[11]INV!$A$19:$D$22</definedName>
    <definedName name="_____________________________CAC3">[11]INV!$F$19:$I$22</definedName>
    <definedName name="_____________________________CAC5">[11]INV!$K$19:$N$22</definedName>
    <definedName name="_____________________________F">#N/A</definedName>
    <definedName name="_____________________________FS01">[10]!ERR</definedName>
    <definedName name="_____________________________i1">#REF!</definedName>
    <definedName name="_____________________________PJ50">#REF!</definedName>
    <definedName name="_____________________________pj51">#REF!</definedName>
    <definedName name="_____________________________SBC1">[11]INV!$A$12:$D$15</definedName>
    <definedName name="_____________________________SBC3">[11]INV!$F$12:$I$15</definedName>
    <definedName name="_____________________________SBC5">[11]INV!$K$12:$N$15</definedName>
    <definedName name="____________________________AFC1">[11]INV!$A$25:$D$28</definedName>
    <definedName name="____________________________AFC3">[11]INV!$F$25:$I$28</definedName>
    <definedName name="____________________________AFC5">[11]INV!$K$25:$N$28</definedName>
    <definedName name="____________________________apu1">#REF!</definedName>
    <definedName name="____________________________APU221">#REF!</definedName>
    <definedName name="____________________________APU465">[12]!absc</definedName>
    <definedName name="____________________________BGC1">[11]INV!$A$5:$D$8</definedName>
    <definedName name="____________________________BGC3">[11]INV!$F$5:$I$8</definedName>
    <definedName name="____________________________BGC5">[11]INV!$K$5:$N$8</definedName>
    <definedName name="____________________________CAC1">[11]INV!$A$19:$D$22</definedName>
    <definedName name="____________________________CAC3">[11]INV!$F$19:$I$22</definedName>
    <definedName name="____________________________CAC5">[11]INV!$K$19:$N$22</definedName>
    <definedName name="____________________________f">#REF!</definedName>
    <definedName name="____________________________FS01">[10]!ERR</definedName>
    <definedName name="____________________________FS01_4">#NAME?</definedName>
    <definedName name="____________________________i1">#REF!</definedName>
    <definedName name="____________________________PJ50">#REF!</definedName>
    <definedName name="____________________________pj51">#REF!</definedName>
    <definedName name="____________________________SBC1">[11]INV!$A$12:$D$15</definedName>
    <definedName name="____________________________SBC3">[11]INV!$F$12:$I$15</definedName>
    <definedName name="____________________________SBC5">[11]INV!$K$12:$N$15</definedName>
    <definedName name="___________________________AFC1">[11]INV!$A$25:$D$28</definedName>
    <definedName name="___________________________AFC3">[11]INV!$F$25:$I$28</definedName>
    <definedName name="___________________________AFC5">[11]INV!$K$25:$N$28</definedName>
    <definedName name="___________________________apu1">#REF!</definedName>
    <definedName name="___________________________APU221">#REF!</definedName>
    <definedName name="___________________________APU465">[12]!absc</definedName>
    <definedName name="___________________________BGC1">[11]INV!$A$5:$D$8</definedName>
    <definedName name="___________________________BGC3">[11]INV!$F$5:$I$8</definedName>
    <definedName name="___________________________BGC5">[11]INV!$K$5:$N$8</definedName>
    <definedName name="___________________________CAC1">[11]INV!$A$19:$D$22</definedName>
    <definedName name="___________________________CAC3">[11]INV!$F$19:$I$22</definedName>
    <definedName name="___________________________CAC5">[11]INV!$K$19:$N$22</definedName>
    <definedName name="___________________________F">#N/A</definedName>
    <definedName name="___________________________FS01">#REF!</definedName>
    <definedName name="___________________________FS01_4">#NAME?</definedName>
    <definedName name="___________________________i1">#REF!</definedName>
    <definedName name="___________________________PJ50">#REF!</definedName>
    <definedName name="___________________________pj51">#REF!</definedName>
    <definedName name="___________________________SBC1">[11]INV!$A$12:$D$15</definedName>
    <definedName name="___________________________SBC3">[11]INV!$F$12:$I$15</definedName>
    <definedName name="___________________________SBC5">[11]INV!$K$12:$N$15</definedName>
    <definedName name="__________________________AFC1">[11]INV!$A$25:$D$28</definedName>
    <definedName name="__________________________AFC3">[11]INV!$F$25:$I$28</definedName>
    <definedName name="__________________________AFC5">[11]INV!$K$25:$N$28</definedName>
    <definedName name="__________________________apu1">#REF!</definedName>
    <definedName name="__________________________BGC1">[11]INV!$A$5:$D$8</definedName>
    <definedName name="__________________________BGC3">[11]INV!$F$5:$I$8</definedName>
    <definedName name="__________________________BGC5">[11]INV!$K$5:$N$8</definedName>
    <definedName name="__________________________CAC1">[11]INV!$A$19:$D$22</definedName>
    <definedName name="__________________________CAC3">[11]INV!$F$19:$I$22</definedName>
    <definedName name="__________________________CAC5">[11]INV!$K$19:$N$22</definedName>
    <definedName name="__________________________f">#REF!</definedName>
    <definedName name="__________________________FS01">#REF!</definedName>
    <definedName name="__________________________FS01_4">#NAME?</definedName>
    <definedName name="__________________________i1">#REF!</definedName>
    <definedName name="__________________________r">#REF!</definedName>
    <definedName name="__________________________rc">#REF!</definedName>
    <definedName name="__________________________SBC1">[11]INV!$A$12:$D$15</definedName>
    <definedName name="__________________________SBC3">[11]INV!$F$12:$I$15</definedName>
    <definedName name="__________________________SBC5">[11]INV!$K$12:$N$15</definedName>
    <definedName name="_________________________AFC1">[11]INV!$A$25:$D$28</definedName>
    <definedName name="_________________________AFC3">[11]INV!$F$25:$I$28</definedName>
    <definedName name="_________________________AFC5">[11]INV!$K$25:$N$28</definedName>
    <definedName name="_________________________apu1">#REF!</definedName>
    <definedName name="_________________________APU221">#REF!</definedName>
    <definedName name="_________________________APU465">[12]!absc</definedName>
    <definedName name="_________________________BGC1">[11]INV!$A$5:$D$8</definedName>
    <definedName name="_________________________BGC3">[11]INV!$F$5:$I$8</definedName>
    <definedName name="_________________________BGC5">[11]INV!$K$5:$N$8</definedName>
    <definedName name="_________________________CAC1">[11]INV!$A$19:$D$22</definedName>
    <definedName name="_________________________CAC3">[11]INV!$F$19:$I$22</definedName>
    <definedName name="_________________________CAC5">[11]INV!$K$19:$N$22</definedName>
    <definedName name="_________________________f">#REF!</definedName>
    <definedName name="_________________________FS01">[10]!ERR</definedName>
    <definedName name="_________________________FS01_4">#NAME?</definedName>
    <definedName name="_________________________i1">#REF!</definedName>
    <definedName name="_________________________PJ50">#REF!</definedName>
    <definedName name="_________________________pj51">#REF!</definedName>
    <definedName name="_________________________rc">#REF!</definedName>
    <definedName name="_________________________SBC1">[11]INV!$A$12:$D$15</definedName>
    <definedName name="_________________________SBC3">[11]INV!$F$12:$I$15</definedName>
    <definedName name="_________________________SBC5">[11]INV!$K$12:$N$15</definedName>
    <definedName name="________________________AFC1">[11]INV!$A$25:$D$28</definedName>
    <definedName name="________________________AFC3">[11]INV!$F$25:$I$28</definedName>
    <definedName name="________________________AFC5">[11]INV!$K$25:$N$28</definedName>
    <definedName name="________________________apu1">#REF!</definedName>
    <definedName name="________________________APU221">#REF!</definedName>
    <definedName name="________________________APU465">[12]!absc</definedName>
    <definedName name="________________________BGC1">[11]INV!$A$5:$D$8</definedName>
    <definedName name="________________________BGC3">[11]INV!$F$5:$I$8</definedName>
    <definedName name="________________________BGC5">[11]INV!$K$5:$N$8</definedName>
    <definedName name="________________________CAC1">[11]INV!$A$19:$D$22</definedName>
    <definedName name="________________________CAC3">[11]INV!$F$19:$I$22</definedName>
    <definedName name="________________________CAC5">[11]INV!$K$19:$N$22</definedName>
    <definedName name="________________________f">#REF!</definedName>
    <definedName name="________________________FS01">#REF!</definedName>
    <definedName name="________________________FS01_4">#NAME?</definedName>
    <definedName name="________________________i1">#REF!</definedName>
    <definedName name="________________________PJ50">#REF!</definedName>
    <definedName name="________________________pj51">#REF!</definedName>
    <definedName name="________________________r">#REF!</definedName>
    <definedName name="________________________rc">#REF!</definedName>
    <definedName name="________________________SBC1">[11]INV!$A$12:$D$15</definedName>
    <definedName name="________________________SBC3">[11]INV!$F$12:$I$15</definedName>
    <definedName name="________________________SBC5">[11]INV!$K$12:$N$15</definedName>
    <definedName name="_______________________AFC1">[11]INV!$A$25:$D$28</definedName>
    <definedName name="_______________________AFC3">[11]INV!$F$25:$I$28</definedName>
    <definedName name="_______________________AFC5">[11]INV!$K$25:$N$28</definedName>
    <definedName name="_______________________apu1">#REF!</definedName>
    <definedName name="_______________________APU221">#REF!</definedName>
    <definedName name="_______________________APU465">[12]!absc</definedName>
    <definedName name="_______________________BGC1">[11]INV!$A$5:$D$8</definedName>
    <definedName name="_______________________BGC3">[11]INV!$F$5:$I$8</definedName>
    <definedName name="_______________________BGC5">[11]INV!$K$5:$N$8</definedName>
    <definedName name="_______________________CAC1">[11]INV!$A$19:$D$22</definedName>
    <definedName name="_______________________CAC3">[11]INV!$F$19:$I$22</definedName>
    <definedName name="_______________________CAC5">[11]INV!$K$19:$N$22</definedName>
    <definedName name="_______________________f">#REF!</definedName>
    <definedName name="_______________________FS01">[10]!ERR</definedName>
    <definedName name="_______________________FS01_4">#NAME?</definedName>
    <definedName name="_______________________i1">#REF!</definedName>
    <definedName name="_______________________PJ50">#REF!</definedName>
    <definedName name="_______________________pj51">#REF!</definedName>
    <definedName name="_______________________rc">#REF!</definedName>
    <definedName name="_______________________SBC1">[11]INV!$A$12:$D$15</definedName>
    <definedName name="_______________________SBC3">[11]INV!$F$12:$I$15</definedName>
    <definedName name="_______________________SBC5">[11]INV!$K$12:$N$15</definedName>
    <definedName name="______________________AFC1">[11]INV!$A$25:$D$28</definedName>
    <definedName name="______________________AFC3">[11]INV!$F$25:$I$28</definedName>
    <definedName name="______________________AFC5">[11]INV!$K$25:$N$28</definedName>
    <definedName name="______________________BGC1">[11]INV!$A$5:$D$8</definedName>
    <definedName name="______________________BGC3">[11]INV!$F$5:$I$8</definedName>
    <definedName name="______________________BGC5">[11]INV!$K$5:$N$8</definedName>
    <definedName name="______________________CAC1">[11]INV!$A$19:$D$22</definedName>
    <definedName name="______________________CAC3">[11]INV!$F$19:$I$22</definedName>
    <definedName name="______________________CAC5">[11]INV!$K$19:$N$22</definedName>
    <definedName name="______________________f">#REF!</definedName>
    <definedName name="______________________FS01">#REF!</definedName>
    <definedName name="______________________FS01_4">#NAME?</definedName>
    <definedName name="______________________i1">#REF!</definedName>
    <definedName name="______________________r">#REF!</definedName>
    <definedName name="______________________rc">#REF!</definedName>
    <definedName name="______________________SBC1">[11]INV!$A$12:$D$15</definedName>
    <definedName name="______________________SBC3">[11]INV!$F$12:$I$15</definedName>
    <definedName name="______________________SBC5">[11]INV!$K$12:$N$15</definedName>
    <definedName name="_____________________AFC1">[11]INV!$A$25:$D$28</definedName>
    <definedName name="_____________________AFC3">[11]INV!$F$25:$I$28</definedName>
    <definedName name="_____________________AFC5">[11]INV!$K$25:$N$28</definedName>
    <definedName name="_____________________apu1">#REF!</definedName>
    <definedName name="_____________________BGC1">[11]INV!$A$5:$D$8</definedName>
    <definedName name="_____________________BGC3">[11]INV!$F$5:$I$8</definedName>
    <definedName name="_____________________BGC5">[11]INV!$K$5:$N$8</definedName>
    <definedName name="_____________________CAC1">[11]INV!$A$19:$D$22</definedName>
    <definedName name="_____________________CAC3">[11]INV!$F$19:$I$22</definedName>
    <definedName name="_____________________CAC5">[11]INV!$K$19:$N$22</definedName>
    <definedName name="_____________________f">#REF!</definedName>
    <definedName name="_____________________FS01">[13]!ERR</definedName>
    <definedName name="_____________________i1">#REF!</definedName>
    <definedName name="_____________________rc">#REF!</definedName>
    <definedName name="_____________________SBC1">[11]INV!$A$12:$D$15</definedName>
    <definedName name="_____________________SBC3">[11]INV!$F$12:$I$15</definedName>
    <definedName name="_____________________SBC5">[11]INV!$K$12:$N$15</definedName>
    <definedName name="____________________AFC1">[11]INV!$A$25:$D$28</definedName>
    <definedName name="____________________AFC3">[11]INV!$F$25:$I$28</definedName>
    <definedName name="____________________AFC5">[11]INV!$K$25:$N$28</definedName>
    <definedName name="____________________apu1">#REF!</definedName>
    <definedName name="____________________APU221">#REF!</definedName>
    <definedName name="____________________APU465">[12]!absc</definedName>
    <definedName name="____________________BGC1">[11]INV!$A$5:$D$8</definedName>
    <definedName name="____________________BGC3">[11]INV!$F$5:$I$8</definedName>
    <definedName name="____________________BGC5">[11]INV!$K$5:$N$8</definedName>
    <definedName name="____________________CAC1">[11]INV!$A$19:$D$22</definedName>
    <definedName name="____________________CAC3">[11]INV!$F$19:$I$22</definedName>
    <definedName name="____________________CAC5">[11]INV!$K$19:$N$22</definedName>
    <definedName name="____________________f">#REF!</definedName>
    <definedName name="____________________FS01">#REF!</definedName>
    <definedName name="____________________FS01_4">#NAME?</definedName>
    <definedName name="____________________i1">#REF!</definedName>
    <definedName name="____________________PJ50">#REF!</definedName>
    <definedName name="____________________pj51">#REF!</definedName>
    <definedName name="____________________r">#REF!</definedName>
    <definedName name="____________________rc">#REF!</definedName>
    <definedName name="____________________SBC1">[11]INV!$A$12:$D$15</definedName>
    <definedName name="____________________SBC3">[11]INV!$F$12:$I$15</definedName>
    <definedName name="____________________SBC5">[11]INV!$K$12:$N$15</definedName>
    <definedName name="___________________AFC1">[11]INV!$A$25:$D$28</definedName>
    <definedName name="___________________AFC3">[11]INV!$F$25:$I$28</definedName>
    <definedName name="___________________AFC5">[11]INV!$K$25:$N$28</definedName>
    <definedName name="___________________apu1">#REF!</definedName>
    <definedName name="___________________BGC1">[11]INV!$A$5:$D$8</definedName>
    <definedName name="___________________BGC3">[11]INV!$F$5:$I$8</definedName>
    <definedName name="___________________BGC5">[11]INV!$K$5:$N$8</definedName>
    <definedName name="___________________CAC1">[11]INV!$A$19:$D$22</definedName>
    <definedName name="___________________CAC3">[11]INV!$F$19:$I$22</definedName>
    <definedName name="___________________CAC5">[11]INV!$K$19:$N$22</definedName>
    <definedName name="___________________F">#N/A</definedName>
    <definedName name="___________________FS01">#REF!</definedName>
    <definedName name="___________________FS01_4">#NAME?</definedName>
    <definedName name="___________________i1">#REF!</definedName>
    <definedName name="___________________rc">#REF!</definedName>
    <definedName name="___________________SBC1">[11]INV!$A$12:$D$15</definedName>
    <definedName name="___________________SBC3">[11]INV!$F$12:$I$15</definedName>
    <definedName name="___________________SBC5">[11]INV!$K$12:$N$15</definedName>
    <definedName name="__________________AFC1">[11]INV!$A$25:$D$28</definedName>
    <definedName name="__________________AFC3">[11]INV!$F$25:$I$28</definedName>
    <definedName name="__________________AFC5">[11]INV!$K$25:$N$28</definedName>
    <definedName name="__________________apu1">#REF!</definedName>
    <definedName name="__________________BGC1">[11]INV!$A$5:$D$8</definedName>
    <definedName name="__________________BGC3">[11]INV!$F$5:$I$8</definedName>
    <definedName name="__________________BGC5">[11]INV!$K$5:$N$8</definedName>
    <definedName name="__________________CAC1">[11]INV!$A$19:$D$22</definedName>
    <definedName name="__________________CAC3">[11]INV!$F$19:$I$22</definedName>
    <definedName name="__________________CAC5">[11]INV!$K$19:$N$22</definedName>
    <definedName name="__________________F">#N/A</definedName>
    <definedName name="__________________FS01">#REF!</definedName>
    <definedName name="__________________FS01_4">#NAME?</definedName>
    <definedName name="__________________i1">#REF!</definedName>
    <definedName name="__________________MA2">#REF!</definedName>
    <definedName name="__________________r">#REF!</definedName>
    <definedName name="__________________rc">#REF!</definedName>
    <definedName name="__________________SBC1">[11]INV!$A$12:$D$15</definedName>
    <definedName name="__________________SBC3">[11]INV!$F$12:$I$15</definedName>
    <definedName name="__________________SBC5">[11]INV!$K$12:$N$15</definedName>
    <definedName name="_________________AFC1">[11]INV!$A$25:$D$28</definedName>
    <definedName name="_________________AFC3">[11]INV!$F$25:$I$28</definedName>
    <definedName name="_________________AFC5">[11]INV!$K$25:$N$28</definedName>
    <definedName name="_________________apu1">#REF!</definedName>
    <definedName name="_________________BGC1">[11]INV!$A$5:$D$8</definedName>
    <definedName name="_________________BGC3">[11]INV!$F$5:$I$8</definedName>
    <definedName name="_________________BGC5">[11]INV!$K$5:$N$8</definedName>
    <definedName name="_________________CAC1">[11]INV!$A$19:$D$22</definedName>
    <definedName name="_________________CAC3">[11]INV!$F$19:$I$22</definedName>
    <definedName name="_________________CAC5">[11]INV!$K$19:$N$22</definedName>
    <definedName name="_________________F">#N/A</definedName>
    <definedName name="_________________FS01">#REF!</definedName>
    <definedName name="_________________FS01_4">#NAME?</definedName>
    <definedName name="_________________i1">#REF!</definedName>
    <definedName name="_________________MA2">#REF!</definedName>
    <definedName name="_________________r">#REF!</definedName>
    <definedName name="_________________rc">#REF!</definedName>
    <definedName name="_________________SBC1">[11]INV!$A$12:$D$15</definedName>
    <definedName name="_________________SBC3">[11]INV!$F$12:$I$15</definedName>
    <definedName name="_________________SBC5">[11]INV!$K$12:$N$15</definedName>
    <definedName name="________________AFC1">[11]INV!$A$25:$D$28</definedName>
    <definedName name="________________AFC3">[11]INV!$F$25:$I$28</definedName>
    <definedName name="________________AFC5">[11]INV!$K$25:$N$28</definedName>
    <definedName name="________________apu1">#REF!</definedName>
    <definedName name="________________BGC1">[11]INV!$A$5:$D$8</definedName>
    <definedName name="________________BGC3">[11]INV!$F$5:$I$8</definedName>
    <definedName name="________________BGC5">[11]INV!$K$5:$N$8</definedName>
    <definedName name="________________CAC1">[11]INV!$A$19:$D$22</definedName>
    <definedName name="________________CAC3">[11]INV!$F$19:$I$22</definedName>
    <definedName name="________________CAC5">[11]INV!$K$19:$N$22</definedName>
    <definedName name="________________F">#REF!</definedName>
    <definedName name="________________FS01">#REF!</definedName>
    <definedName name="________________FS01_4">#NAME?</definedName>
    <definedName name="________________i1">#REF!</definedName>
    <definedName name="________________MA2">#REF!</definedName>
    <definedName name="________________rc">#REF!</definedName>
    <definedName name="________________SBC1">[11]INV!$A$12:$D$15</definedName>
    <definedName name="________________SBC3">[11]INV!$F$12:$I$15</definedName>
    <definedName name="________________SBC5">[11]INV!$K$12:$N$15</definedName>
    <definedName name="_______________AFC1">[11]INV!$A$25:$D$28</definedName>
    <definedName name="_______________AFC3">[11]INV!$F$25:$I$28</definedName>
    <definedName name="_______________AFC5">[11]INV!$K$25:$N$28</definedName>
    <definedName name="_______________apu1">#REF!</definedName>
    <definedName name="_______________BGC1">[11]INV!$A$5:$D$8</definedName>
    <definedName name="_______________BGC3">[11]INV!$F$5:$I$8</definedName>
    <definedName name="_______________BGC5">[11]INV!$K$5:$N$8</definedName>
    <definedName name="_______________CAC1">[11]INV!$A$19:$D$22</definedName>
    <definedName name="_______________CAC3">[11]INV!$F$19:$I$22</definedName>
    <definedName name="_______________CAC5">[11]INV!$K$19:$N$22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#REF!</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_i1">#REF!</definedName>
    <definedName name="_______________INF1">#REF!</definedName>
    <definedName name="_______________MA2">#REF!</definedName>
    <definedName name="_______________oa55">#REF!</definedName>
    <definedName name="_______________r">#REF!</definedName>
    <definedName name="_______________rc">#REF!</definedName>
    <definedName name="_______________SBC1">[11]INV!$A$12:$D$15</definedName>
    <definedName name="_______________SBC3">[11]INV!$F$12:$I$15</definedName>
    <definedName name="_______________SBC5">[11]INV!$K$12:$N$15</definedName>
    <definedName name="_______________V1">#REF!</definedName>
    <definedName name="______________AFC1">[11]INV!$A$25:$D$28</definedName>
    <definedName name="______________AFC3">[11]INV!$F$25:$I$28</definedName>
    <definedName name="______________AFC5">[11]INV!$K$25:$N$28</definedName>
    <definedName name="______________apu1">#REF!</definedName>
    <definedName name="______________BGC1">[11]INV!$A$5:$D$8</definedName>
    <definedName name="______________BGC3">[11]INV!$F$5:$I$8</definedName>
    <definedName name="______________BGC5">[11]INV!$K$5:$N$8</definedName>
    <definedName name="______________CAC1">[11]INV!$A$19:$D$22</definedName>
    <definedName name="______________CAC3">[11]INV!$F$19:$I$22</definedName>
    <definedName name="______________CAC5">[11]INV!$K$19:$N$22</definedName>
    <definedName name="______________F">#REF!</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#REF!</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i1">#REF!</definedName>
    <definedName name="______________MA2">#REF!</definedName>
    <definedName name="______________oa55">#REF!</definedName>
    <definedName name="______________rc">#REF!</definedName>
    <definedName name="______________SBC1">[11]INV!$A$12:$D$15</definedName>
    <definedName name="______________SBC3">[11]INV!$F$12:$I$15</definedName>
    <definedName name="______________SBC5">[11]INV!$K$12:$N$15</definedName>
    <definedName name="______________TC212">[14]FLEXIBLE!#REF!</definedName>
    <definedName name="_____________AFC1">[11]INV!$A$25:$D$28</definedName>
    <definedName name="_____________AFC3">[11]INV!$F$25:$I$28</definedName>
    <definedName name="_____________AFC5">[11]INV!$K$25:$N$28</definedName>
    <definedName name="_____________apu1">#REF!</definedName>
    <definedName name="_____________APU24">#N/A</definedName>
    <definedName name="_____________BGC1">[11]INV!$A$5:$D$8</definedName>
    <definedName name="_____________BGC3">[11]INV!$F$5:$I$8</definedName>
    <definedName name="_____________BGC5">[11]INV!$K$5:$N$8</definedName>
    <definedName name="_____________CAC1">[11]INV!$A$19:$D$22</definedName>
    <definedName name="_____________CAC3">[11]INV!$F$19:$I$22</definedName>
    <definedName name="_____________CAC5">[11]INV!$K$19:$N$22</definedName>
    <definedName name="_____________DM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#N/A</definedName>
    <definedName name="_____________FS01">#REF!</definedName>
    <definedName name="_____________FS01_4">#NAME?</definedName>
    <definedName name="_____________i1">#REF!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r">#REF!</definedName>
    <definedName name="_____________rc">#REF!</definedName>
    <definedName name="_____________SBC1">[11]INV!$A$12:$D$15</definedName>
    <definedName name="_____________SBC3">[11]INV!$F$12:$I$15</definedName>
    <definedName name="_____________SBC5">[11]INV!$K$12:$N$15</definedName>
    <definedName name="____________AFC1">[11]INV!$A$25:$D$28</definedName>
    <definedName name="____________AFC3">[11]INV!$F$25:$I$28</definedName>
    <definedName name="____________AFC5">[11]INV!$K$25:$N$28</definedName>
    <definedName name="____________apu1">#REF!</definedName>
    <definedName name="____________BGC1">[11]INV!$A$5:$D$8</definedName>
    <definedName name="____________BGC3">[11]INV!$F$5:$I$8</definedName>
    <definedName name="____________BGC5">[11]INV!$K$5:$N$8</definedName>
    <definedName name="____________CAC1">[11]INV!$A$19:$D$22</definedName>
    <definedName name="____________CAC3">[11]INV!$F$19:$I$22</definedName>
    <definedName name="____________CAC5">[11]INV!$K$19:$N$22</definedName>
    <definedName name="____________COD1">#REF!</definedName>
    <definedName name="____________DMD1">#REF!</definedName>
    <definedName name="____________EXC6">#REF!</definedName>
    <definedName name="____________EXC7">#REF!</definedName>
    <definedName name="____________F">#REF!</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#REF!</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i1">#REF!</definedName>
    <definedName name="____________MA2">#REF!</definedName>
    <definedName name="____________oa55">#REF!</definedName>
    <definedName name="____________Pa1">'[15]Paral. 1'!$E:$E</definedName>
    <definedName name="____________Pa2">'[15]Paral. 2'!$E:$E</definedName>
    <definedName name="____________Pa3">'[15]Paral. 3'!$E:$E</definedName>
    <definedName name="____________Pa4">[15]Paral.4!$E:$E</definedName>
    <definedName name="____________PJ50">#REF!</definedName>
    <definedName name="____________Po2">[16]REAJUSTESACTA1PROVI!#REF!</definedName>
    <definedName name="____________rc">#REF!</definedName>
    <definedName name="____________SBC1">[11]INV!$A$12:$D$15</definedName>
    <definedName name="____________SBC3">[11]INV!$F$12:$I$15</definedName>
    <definedName name="____________SBC5">[11]INV!$K$12:$N$15</definedName>
    <definedName name="___________A251140">#REF!</definedName>
    <definedName name="___________A251150">#REF!</definedName>
    <definedName name="___________AFC1">[11]INV!$A$25:$D$28</definedName>
    <definedName name="___________AFC3">[11]INV!$F$25:$I$28</definedName>
    <definedName name="___________AFC5">[11]INV!$K$25:$N$28</definedName>
    <definedName name="___________apu1">#REF!</definedName>
    <definedName name="___________APU24">#N/A</definedName>
    <definedName name="___________BGC1">[11]INV!$A$5:$D$8</definedName>
    <definedName name="___________BGC3">[11]INV!$F$5:$I$8</definedName>
    <definedName name="___________BGC5">[11]INV!$K$5:$N$8</definedName>
    <definedName name="___________CAC1">[11]INV!$A$19:$D$22</definedName>
    <definedName name="___________CAC3">[11]INV!$F$19:$I$22</definedName>
    <definedName name="___________CAC5">[11]INV!$K$19:$N$22</definedName>
    <definedName name="___________Cod1">#REF!</definedName>
    <definedName name="___________DMD1">#REF!</definedName>
    <definedName name="___________dur1">#REF!</definedName>
    <definedName name="___________dur10">#REF!</definedName>
    <definedName name="___________dur100">#REF!</definedName>
    <definedName name="___________dur101">#REF!</definedName>
    <definedName name="___________dur102">#REF!</definedName>
    <definedName name="___________dur103">#REF!</definedName>
    <definedName name="___________dur104">#REF!</definedName>
    <definedName name="___________dur105">#REF!</definedName>
    <definedName name="___________dur106">#REF!</definedName>
    <definedName name="___________dur107">#REF!</definedName>
    <definedName name="___________dur108">#REF!</definedName>
    <definedName name="___________dur109">#REF!</definedName>
    <definedName name="___________dur11">#REF!</definedName>
    <definedName name="___________dur110">#REF!</definedName>
    <definedName name="___________dur111">#REF!</definedName>
    <definedName name="___________dur112">#REF!</definedName>
    <definedName name="___________dur113">#REF!</definedName>
    <definedName name="___________dur114">#REF!</definedName>
    <definedName name="___________dur115">#REF!</definedName>
    <definedName name="___________dur116">#REF!</definedName>
    <definedName name="___________dur117">#REF!</definedName>
    <definedName name="___________dur118">#REF!</definedName>
    <definedName name="___________dur119">#REF!</definedName>
    <definedName name="___________dur12">#REF!</definedName>
    <definedName name="___________dur120">#REF!</definedName>
    <definedName name="___________dur121">#REF!</definedName>
    <definedName name="___________dur122">#REF!</definedName>
    <definedName name="___________dur123">#REF!</definedName>
    <definedName name="___________dur124">#REF!</definedName>
    <definedName name="___________dur125">#REF!</definedName>
    <definedName name="___________dur126">#REF!</definedName>
    <definedName name="___________dur127">#REF!</definedName>
    <definedName name="___________dur128">#REF!</definedName>
    <definedName name="___________dur129">#REF!</definedName>
    <definedName name="___________dur13">#REF!</definedName>
    <definedName name="___________dur130">#REF!</definedName>
    <definedName name="___________dur131">#REF!</definedName>
    <definedName name="___________dur132">#REF!</definedName>
    <definedName name="___________dur133">#REF!</definedName>
    <definedName name="___________dur134">#REF!</definedName>
    <definedName name="___________dur135">#REF!</definedName>
    <definedName name="___________dur136">#REF!</definedName>
    <definedName name="___________dur137">#REF!</definedName>
    <definedName name="___________dur138">#REF!</definedName>
    <definedName name="___________dur139">#REF!</definedName>
    <definedName name="___________dur14">#REF!</definedName>
    <definedName name="___________dur140">#REF!</definedName>
    <definedName name="___________dur141">#REF!</definedName>
    <definedName name="___________dur142">#REF!</definedName>
    <definedName name="___________dur143">#REF!</definedName>
    <definedName name="___________dur144">#REF!</definedName>
    <definedName name="___________dur145">#REF!</definedName>
    <definedName name="___________dur146">#REF!</definedName>
    <definedName name="___________dur147">#REF!</definedName>
    <definedName name="___________dur148">#REF!</definedName>
    <definedName name="___________dur149">#REF!</definedName>
    <definedName name="___________dur15">#REF!</definedName>
    <definedName name="___________dur150">#REF!</definedName>
    <definedName name="___________dur16">#REF!</definedName>
    <definedName name="___________dur17">#REF!</definedName>
    <definedName name="___________dur176">#REF!</definedName>
    <definedName name="___________dur18">#REF!</definedName>
    <definedName name="___________dur19">#REF!</definedName>
    <definedName name="___________dur2">#REF!</definedName>
    <definedName name="___________dur20">#REF!</definedName>
    <definedName name="___________dur21">#REF!</definedName>
    <definedName name="___________dur22">#REF!</definedName>
    <definedName name="___________dur23">#REF!</definedName>
    <definedName name="___________dur24">#REF!</definedName>
    <definedName name="___________dur25">#REF!</definedName>
    <definedName name="___________dur26">#REF!</definedName>
    <definedName name="___________dur27">#REF!</definedName>
    <definedName name="___________dur28">#REF!</definedName>
    <definedName name="___________dur29">#REF!</definedName>
    <definedName name="___________dur3">#REF!</definedName>
    <definedName name="___________dur30">#REF!</definedName>
    <definedName name="___________dur31">#REF!</definedName>
    <definedName name="___________dur32">#REF!</definedName>
    <definedName name="___________dur33">#REF!</definedName>
    <definedName name="___________dur34">#REF!</definedName>
    <definedName name="___________dur35">#REF!</definedName>
    <definedName name="___________dur36">#REF!</definedName>
    <definedName name="___________dur37">#REF!</definedName>
    <definedName name="___________dur38">#REF!</definedName>
    <definedName name="___________dur39">#REF!</definedName>
    <definedName name="___________dur4">#REF!</definedName>
    <definedName name="___________dur40">#REF!</definedName>
    <definedName name="___________dur41">#REF!</definedName>
    <definedName name="___________dur42">#REF!</definedName>
    <definedName name="___________dur43">#REF!</definedName>
    <definedName name="___________dur44">#REF!</definedName>
    <definedName name="___________dur45">#REF!</definedName>
    <definedName name="___________dur46">#REF!</definedName>
    <definedName name="___________dur47">#REF!</definedName>
    <definedName name="___________dur48">#REF!</definedName>
    <definedName name="___________dur49">#REF!</definedName>
    <definedName name="___________dur5">#REF!</definedName>
    <definedName name="___________dur50">#REF!</definedName>
    <definedName name="___________dur51">#REF!</definedName>
    <definedName name="___________dur52">#REF!</definedName>
    <definedName name="___________dur53">#REF!</definedName>
    <definedName name="___________dur54">#REF!</definedName>
    <definedName name="___________dur55">#REF!</definedName>
    <definedName name="___________dur56">#REF!</definedName>
    <definedName name="___________dur57">#REF!</definedName>
    <definedName name="___________dur58">#REF!</definedName>
    <definedName name="___________dur59">#REF!</definedName>
    <definedName name="___________dur6">#REF!</definedName>
    <definedName name="___________dur60">#REF!</definedName>
    <definedName name="___________dur61">#REF!</definedName>
    <definedName name="___________dur62">#REF!</definedName>
    <definedName name="___________dur63">#REF!</definedName>
    <definedName name="___________dur64">#REF!</definedName>
    <definedName name="___________dur65">#REF!</definedName>
    <definedName name="___________dur66">#REF!</definedName>
    <definedName name="___________dur67">#REF!</definedName>
    <definedName name="___________dur68">#REF!</definedName>
    <definedName name="___________dur69">#REF!</definedName>
    <definedName name="___________dur7">#REF!</definedName>
    <definedName name="___________dur70">#REF!</definedName>
    <definedName name="___________dur71">#REF!</definedName>
    <definedName name="___________dur72">#REF!</definedName>
    <definedName name="___________dur73">#REF!</definedName>
    <definedName name="___________dur74">#REF!</definedName>
    <definedName name="___________dur75">#REF!</definedName>
    <definedName name="___________dur76">#REF!</definedName>
    <definedName name="___________dur77">#REF!</definedName>
    <definedName name="___________dur78">#REF!</definedName>
    <definedName name="___________dur79">#REF!</definedName>
    <definedName name="___________dur8">#REF!</definedName>
    <definedName name="___________dur80">#REF!</definedName>
    <definedName name="___________dur81">#REF!</definedName>
    <definedName name="___________dur82">#REF!</definedName>
    <definedName name="___________dur83">#REF!</definedName>
    <definedName name="___________dur84">#REF!</definedName>
    <definedName name="___________dur85">#REF!</definedName>
    <definedName name="___________dur86">#REF!</definedName>
    <definedName name="___________dur87">#REF!</definedName>
    <definedName name="___________dur88">#REF!</definedName>
    <definedName name="___________dur89">#REF!</definedName>
    <definedName name="___________dur9">#REF!</definedName>
    <definedName name="___________dur90">#REF!</definedName>
    <definedName name="___________dur91">#REF!</definedName>
    <definedName name="___________dur92">#REF!</definedName>
    <definedName name="___________dur93">#REF!</definedName>
    <definedName name="___________dur94">#REF!</definedName>
    <definedName name="___________dur95">#REF!</definedName>
    <definedName name="___________dur96">#REF!</definedName>
    <definedName name="___________dur97">#REF!</definedName>
    <definedName name="___________dur98">#REF!</definedName>
    <definedName name="___________dur99">#REF!</definedName>
    <definedName name="___________F">#REF!</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ei1">#REF!</definedName>
    <definedName name="___________fei10">#REF!</definedName>
    <definedName name="___________fei11">#REF!</definedName>
    <definedName name="___________fei12">#REF!</definedName>
    <definedName name="___________fei13">#REF!</definedName>
    <definedName name="___________fei14">#REF!</definedName>
    <definedName name="___________fei15">#REF!</definedName>
    <definedName name="___________fei16">#REF!</definedName>
    <definedName name="___________fei17">#REF!</definedName>
    <definedName name="___________fei18">#REF!</definedName>
    <definedName name="___________fei19">#REF!</definedName>
    <definedName name="___________fei2">#REF!</definedName>
    <definedName name="___________fei3">#REF!</definedName>
    <definedName name="___________fei4">#REF!</definedName>
    <definedName name="___________fei5">#REF!</definedName>
    <definedName name="___________fei6">#REF!</definedName>
    <definedName name="___________fei7">#REF!</definedName>
    <definedName name="___________fei8">#REF!</definedName>
    <definedName name="___________fei9">#REF!</definedName>
    <definedName name="___________ff2005">#N/A</definedName>
    <definedName name="___________FS01">#REF!</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i1">#REF!</definedName>
    <definedName name="___________jj6">#REF!</definedName>
    <definedName name="___________MA2">#REF!</definedName>
    <definedName name="___________oa55">#REF!</definedName>
    <definedName name="___________Pa1">'[15]Paral. 1'!$E:$E</definedName>
    <definedName name="___________Pa2">'[15]Paral. 2'!$E:$E</definedName>
    <definedName name="___________Pa3">'[15]Paral. 3'!$E:$E</definedName>
    <definedName name="___________Pa4">[15]Paral.4!$E:$E</definedName>
    <definedName name="___________PJ50">#REF!</definedName>
    <definedName name="___________Po2">[16]REAJUSTESACTA1PROVI!#REF!</definedName>
    <definedName name="___________r">#REF!</definedName>
    <definedName name="___________rc">#REF!</definedName>
    <definedName name="___________SBC1">[11]INV!$A$12:$D$15</definedName>
    <definedName name="___________SBC3">[11]INV!$F$12:$I$15</definedName>
    <definedName name="___________SBC5">[11]INV!$K$12:$N$15</definedName>
    <definedName name="___________tab1">#REF!</definedName>
    <definedName name="___________tab2">#REF!</definedName>
    <definedName name="___________tab3">#REF!</definedName>
    <definedName name="___________TAB4">#REF!</definedName>
    <definedName name="__________A251140">#REF!</definedName>
    <definedName name="__________A251150">#REF!</definedName>
    <definedName name="__________AFC1">[11]INV!$A$25:$D$28</definedName>
    <definedName name="__________AFC3">[11]INV!$F$25:$I$28</definedName>
    <definedName name="__________AFC5">[11]INV!$K$25:$N$28</definedName>
    <definedName name="__________AIU2">[17]BASE!$C$5</definedName>
    <definedName name="__________apu1">#REF!</definedName>
    <definedName name="__________APU221">#REF!</definedName>
    <definedName name="__________APU24">#N/A</definedName>
    <definedName name="__________APU465">[12]!absc</definedName>
    <definedName name="__________BGC1">[11]INV!$A$5:$D$8</definedName>
    <definedName name="__________BGC3">[11]INV!$F$5:$I$8</definedName>
    <definedName name="__________BGC5">[11]INV!$K$5:$N$8</definedName>
    <definedName name="__________CAC1">[11]INV!$A$19:$D$22</definedName>
    <definedName name="__________CAC3">[11]INV!$F$19:$I$22</definedName>
    <definedName name="__________CAC5">[11]INV!$K$19:$N$22</definedName>
    <definedName name="__________COD1">#REF!</definedName>
    <definedName name="__________DMD1">#REF!</definedName>
    <definedName name="__________dur1">#REF!</definedName>
    <definedName name="__________dur10">#REF!</definedName>
    <definedName name="__________dur100">#REF!</definedName>
    <definedName name="__________dur101">#REF!</definedName>
    <definedName name="__________dur102">#REF!</definedName>
    <definedName name="__________dur103">#REF!</definedName>
    <definedName name="__________dur104">#REF!</definedName>
    <definedName name="__________dur105">#REF!</definedName>
    <definedName name="__________dur106">#REF!</definedName>
    <definedName name="__________dur107">#REF!</definedName>
    <definedName name="__________dur108">#REF!</definedName>
    <definedName name="__________dur109">#REF!</definedName>
    <definedName name="__________dur11">#REF!</definedName>
    <definedName name="__________dur110">#REF!</definedName>
    <definedName name="__________dur111">#REF!</definedName>
    <definedName name="__________dur112">#REF!</definedName>
    <definedName name="__________dur113">#REF!</definedName>
    <definedName name="__________dur114">#REF!</definedName>
    <definedName name="__________dur115">#REF!</definedName>
    <definedName name="__________dur116">#REF!</definedName>
    <definedName name="__________dur117">#REF!</definedName>
    <definedName name="__________dur118">#REF!</definedName>
    <definedName name="__________dur119">#REF!</definedName>
    <definedName name="__________dur12">#REF!</definedName>
    <definedName name="__________dur120">#REF!</definedName>
    <definedName name="__________dur121">#REF!</definedName>
    <definedName name="__________dur122">#REF!</definedName>
    <definedName name="__________dur123">#REF!</definedName>
    <definedName name="__________dur124">#REF!</definedName>
    <definedName name="__________dur125">#REF!</definedName>
    <definedName name="__________dur126">#REF!</definedName>
    <definedName name="__________dur127">#REF!</definedName>
    <definedName name="__________dur128">#REF!</definedName>
    <definedName name="__________dur129">#REF!</definedName>
    <definedName name="__________dur13">#REF!</definedName>
    <definedName name="__________dur130">#REF!</definedName>
    <definedName name="__________dur131">#REF!</definedName>
    <definedName name="__________dur132">#REF!</definedName>
    <definedName name="__________dur133">#REF!</definedName>
    <definedName name="__________dur134">#REF!</definedName>
    <definedName name="__________dur135">#REF!</definedName>
    <definedName name="__________dur136">#REF!</definedName>
    <definedName name="__________dur137">#REF!</definedName>
    <definedName name="__________dur138">#REF!</definedName>
    <definedName name="__________dur139">#REF!</definedName>
    <definedName name="__________dur14">#REF!</definedName>
    <definedName name="__________dur140">#REF!</definedName>
    <definedName name="__________dur141">#REF!</definedName>
    <definedName name="__________dur142">#REF!</definedName>
    <definedName name="__________dur143">#REF!</definedName>
    <definedName name="__________dur144">#REF!</definedName>
    <definedName name="__________dur145">#REF!</definedName>
    <definedName name="__________dur146">#REF!</definedName>
    <definedName name="__________dur147">#REF!</definedName>
    <definedName name="__________dur148">#REF!</definedName>
    <definedName name="__________dur149">#REF!</definedName>
    <definedName name="__________dur15">#REF!</definedName>
    <definedName name="__________dur150">#REF!</definedName>
    <definedName name="__________dur16">#REF!</definedName>
    <definedName name="__________dur17">#REF!</definedName>
    <definedName name="__________dur176">#REF!</definedName>
    <definedName name="__________dur18">#REF!</definedName>
    <definedName name="__________dur19">#REF!</definedName>
    <definedName name="__________dur2">#REF!</definedName>
    <definedName name="__________dur20">#REF!</definedName>
    <definedName name="__________dur21">#REF!</definedName>
    <definedName name="__________dur22">#REF!</definedName>
    <definedName name="__________dur23">#REF!</definedName>
    <definedName name="__________dur24">#REF!</definedName>
    <definedName name="__________dur25">#REF!</definedName>
    <definedName name="__________dur26">#REF!</definedName>
    <definedName name="__________dur27">#REF!</definedName>
    <definedName name="__________dur28">#REF!</definedName>
    <definedName name="__________dur29">#REF!</definedName>
    <definedName name="__________dur3">#REF!</definedName>
    <definedName name="__________dur30">#REF!</definedName>
    <definedName name="__________dur31">#REF!</definedName>
    <definedName name="__________dur32">#REF!</definedName>
    <definedName name="__________dur33">#REF!</definedName>
    <definedName name="__________dur34">#REF!</definedName>
    <definedName name="__________dur35">#REF!</definedName>
    <definedName name="__________dur36">#REF!</definedName>
    <definedName name="__________dur37">#REF!</definedName>
    <definedName name="__________dur38">#REF!</definedName>
    <definedName name="__________dur39">#REF!</definedName>
    <definedName name="__________dur4">#REF!</definedName>
    <definedName name="__________dur40">#REF!</definedName>
    <definedName name="__________dur41">#REF!</definedName>
    <definedName name="__________dur42">#REF!</definedName>
    <definedName name="__________dur43">#REF!</definedName>
    <definedName name="__________dur44">#REF!</definedName>
    <definedName name="__________dur45">#REF!</definedName>
    <definedName name="__________dur46">#REF!</definedName>
    <definedName name="__________dur47">#REF!</definedName>
    <definedName name="__________dur48">#REF!</definedName>
    <definedName name="__________dur49">#REF!</definedName>
    <definedName name="__________dur5">#REF!</definedName>
    <definedName name="__________dur50">#REF!</definedName>
    <definedName name="__________dur51">#REF!</definedName>
    <definedName name="__________dur52">#REF!</definedName>
    <definedName name="__________dur53">#REF!</definedName>
    <definedName name="__________dur54">#REF!</definedName>
    <definedName name="__________dur55">#REF!</definedName>
    <definedName name="__________dur56">#REF!</definedName>
    <definedName name="__________dur57">#REF!</definedName>
    <definedName name="__________dur58">#REF!</definedName>
    <definedName name="__________dur59">#REF!</definedName>
    <definedName name="__________dur6">#REF!</definedName>
    <definedName name="__________dur60">#REF!</definedName>
    <definedName name="__________dur61">#REF!</definedName>
    <definedName name="__________dur62">#REF!</definedName>
    <definedName name="__________dur63">#REF!</definedName>
    <definedName name="__________dur64">#REF!</definedName>
    <definedName name="__________dur65">#REF!</definedName>
    <definedName name="__________dur66">#REF!</definedName>
    <definedName name="__________dur67">#REF!</definedName>
    <definedName name="__________dur68">#REF!</definedName>
    <definedName name="__________dur69">#REF!</definedName>
    <definedName name="__________dur7">#REF!</definedName>
    <definedName name="__________dur70">#REF!</definedName>
    <definedName name="__________dur71">#REF!</definedName>
    <definedName name="__________dur72">#REF!</definedName>
    <definedName name="__________dur73">#REF!</definedName>
    <definedName name="__________dur74">#REF!</definedName>
    <definedName name="__________dur75">#REF!</definedName>
    <definedName name="__________dur76">#REF!</definedName>
    <definedName name="__________dur77">#REF!</definedName>
    <definedName name="__________dur78">#REF!</definedName>
    <definedName name="__________dur79">#REF!</definedName>
    <definedName name="__________dur8">#REF!</definedName>
    <definedName name="__________dur80">#REF!</definedName>
    <definedName name="__________dur81">#REF!</definedName>
    <definedName name="__________dur82">#REF!</definedName>
    <definedName name="__________dur83">#REF!</definedName>
    <definedName name="__________dur84">#REF!</definedName>
    <definedName name="__________dur85">#REF!</definedName>
    <definedName name="__________dur86">#REF!</definedName>
    <definedName name="__________dur87">#REF!</definedName>
    <definedName name="__________dur88">#REF!</definedName>
    <definedName name="__________dur89">#REF!</definedName>
    <definedName name="__________dur9">#REF!</definedName>
    <definedName name="__________dur90">#REF!</definedName>
    <definedName name="__________dur91">#REF!</definedName>
    <definedName name="__________dur92">#REF!</definedName>
    <definedName name="__________dur93">#REF!</definedName>
    <definedName name="__________dur94">#REF!</definedName>
    <definedName name="__________dur95">#REF!</definedName>
    <definedName name="__________dur96">#REF!</definedName>
    <definedName name="__________dur97">#REF!</definedName>
    <definedName name="__________dur98">#REF!</definedName>
    <definedName name="__________dur99">#REF!</definedName>
    <definedName name="__________F">[10]!ERR</definedName>
    <definedName name="__________fei1">#REF!</definedName>
    <definedName name="__________fei10">#REF!</definedName>
    <definedName name="__________fei11">#REF!</definedName>
    <definedName name="__________fei12">#REF!</definedName>
    <definedName name="__________fei13">#REF!</definedName>
    <definedName name="__________fei14">#REF!</definedName>
    <definedName name="__________fei15">#REF!</definedName>
    <definedName name="__________fei16">#REF!</definedName>
    <definedName name="__________fei17">#REF!</definedName>
    <definedName name="__________fei18">#REF!</definedName>
    <definedName name="__________fei19">#REF!</definedName>
    <definedName name="__________fei2">#REF!</definedName>
    <definedName name="__________fei3">#REF!</definedName>
    <definedName name="__________fei4">#REF!</definedName>
    <definedName name="__________fei5">#REF!</definedName>
    <definedName name="__________fei6">#REF!</definedName>
    <definedName name="__________fei7">#REF!</definedName>
    <definedName name="__________fei8">#REF!</definedName>
    <definedName name="__________fei9">#REF!</definedName>
    <definedName name="__________ff2005">#REF!</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[18]!ERR</definedName>
    <definedName name="__________FS01_4">#NAME?</definedName>
    <definedName name="__________HED1">#REF!</definedName>
    <definedName name="__________HED10">#REF!</definedName>
    <definedName name="__________HED11">#REF!</definedName>
    <definedName name="__________HED12">#REF!</definedName>
    <definedName name="__________HED13">#REF!</definedName>
    <definedName name="__________HED14">#REF!</definedName>
    <definedName name="__________HED15">#REF!</definedName>
    <definedName name="__________HED16">#REF!</definedName>
    <definedName name="__________HED17">#REF!</definedName>
    <definedName name="__________HED18">#REF!</definedName>
    <definedName name="__________HED19">#REF!</definedName>
    <definedName name="__________HED2">#REF!</definedName>
    <definedName name="__________HED20">#REF!</definedName>
    <definedName name="__________HED21">#REF!</definedName>
    <definedName name="__________HED22">#REF!</definedName>
    <definedName name="__________HED23">#REF!</definedName>
    <definedName name="__________HED24">#REF!</definedName>
    <definedName name="__________HED25">#REF!</definedName>
    <definedName name="__________HED26">#REF!</definedName>
    <definedName name="__________HED27">#REF!</definedName>
    <definedName name="__________HED28">#REF!</definedName>
    <definedName name="__________HED29">#REF!</definedName>
    <definedName name="__________HED3">#REF!</definedName>
    <definedName name="__________HED30">#REF!</definedName>
    <definedName name="__________HED31">#REF!</definedName>
    <definedName name="__________HED4">#REF!</definedName>
    <definedName name="__________HED5">#REF!</definedName>
    <definedName name="__________HED6">#REF!</definedName>
    <definedName name="__________HED7">#REF!</definedName>
    <definedName name="__________HED8">#REF!</definedName>
    <definedName name="__________HED9">#REF!</definedName>
    <definedName name="__________HED921">#REF!</definedName>
    <definedName name="__________HED922">#REF!</definedName>
    <definedName name="__________HED923">#REF!</definedName>
    <definedName name="__________HED924">#REF!</definedName>
    <definedName name="__________HED925">#REF!</definedName>
    <definedName name="__________HED926">#REF!</definedName>
    <definedName name="__________HED927">#REF!</definedName>
    <definedName name="__________HED928">#REF!</definedName>
    <definedName name="__________HED929">#REF!</definedName>
    <definedName name="__________HED930">#REF!</definedName>
    <definedName name="__________HEN1">#REF!</definedName>
    <definedName name="__________HEN10">#REF!</definedName>
    <definedName name="__________HEN11">#REF!</definedName>
    <definedName name="__________HEN12">#REF!</definedName>
    <definedName name="__________HEN13">#REF!</definedName>
    <definedName name="__________HEN14">#REF!</definedName>
    <definedName name="__________HEN15">#REF!</definedName>
    <definedName name="__________HEN16">#REF!</definedName>
    <definedName name="__________HEN17">#REF!</definedName>
    <definedName name="__________HEN18">#REF!</definedName>
    <definedName name="__________HEN19">#REF!</definedName>
    <definedName name="__________HEN2">#REF!</definedName>
    <definedName name="__________HEN20">#REF!</definedName>
    <definedName name="__________HEN21">#REF!</definedName>
    <definedName name="__________HEN22">#REF!</definedName>
    <definedName name="__________HEN23">#REF!</definedName>
    <definedName name="__________HEN24">#REF!</definedName>
    <definedName name="__________HEN25">#REF!</definedName>
    <definedName name="__________HEN26">#REF!</definedName>
    <definedName name="__________HEN27">#REF!</definedName>
    <definedName name="__________HEN28">#REF!</definedName>
    <definedName name="__________HEN29">#REF!</definedName>
    <definedName name="__________HEN3">#REF!</definedName>
    <definedName name="__________HEN30">#REF!</definedName>
    <definedName name="__________HEN31">#REF!</definedName>
    <definedName name="__________HEN4">#REF!</definedName>
    <definedName name="__________HEN5">#REF!</definedName>
    <definedName name="__________HEN6">#REF!</definedName>
    <definedName name="__________HEN7">#REF!</definedName>
    <definedName name="__________HEN8">#REF!</definedName>
    <definedName name="__________HEN9">#REF!</definedName>
    <definedName name="__________HEN921">#REF!</definedName>
    <definedName name="__________HEN922">#REF!</definedName>
    <definedName name="__________HEN923">#REF!</definedName>
    <definedName name="__________HEN924">#REF!</definedName>
    <definedName name="__________HEN925">#REF!</definedName>
    <definedName name="__________HEN926">#REF!</definedName>
    <definedName name="__________HEN927">#REF!</definedName>
    <definedName name="__________HEN928">#REF!</definedName>
    <definedName name="__________HEN929">#REF!</definedName>
    <definedName name="__________HEN930">#REF!</definedName>
    <definedName name="__________i1">#REF!</definedName>
    <definedName name="__________jj6">#REF!</definedName>
    <definedName name="__________MA2">#REF!</definedName>
    <definedName name="__________mun2">#REF!</definedName>
    <definedName name="__________num10">#REF!</definedName>
    <definedName name="__________num2">#REF!</definedName>
    <definedName name="__________num3">#REF!</definedName>
    <definedName name="__________num4">#REF!</definedName>
    <definedName name="__________num5">#REF!</definedName>
    <definedName name="__________num6">#REF!</definedName>
    <definedName name="__________num7">#REF!</definedName>
    <definedName name="__________num8">#REF!</definedName>
    <definedName name="__________num9">#REF!</definedName>
    <definedName name="__________oa55">#REF!</definedName>
    <definedName name="__________OCT2">#REF!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1">'[15]Paral. 1'!$E:$E</definedName>
    <definedName name="__________Pa2">'[19]Paral. 2'!$E:$E</definedName>
    <definedName name="__________Pa3">'[19]Paral. 3'!$E:$E</definedName>
    <definedName name="__________Pa4">[19]Paral.4!$E:$E</definedName>
    <definedName name="__________PJ50">#REF!</definedName>
    <definedName name="__________pj51">#REF!</definedName>
    <definedName name="__________Po2">[16]REAJUSTESACTA1PROVI!#REF!</definedName>
    <definedName name="__________rc">#REF!</definedName>
    <definedName name="__________ref4">#REF!</definedName>
    <definedName name="__________SBC1">[11]INV!$A$12:$D$15</definedName>
    <definedName name="__________SBC3">[11]INV!$F$12:$I$15</definedName>
    <definedName name="__________SBC5">[11]INV!$K$12:$N$15</definedName>
    <definedName name="__________ST166">[20]BASE!$D$248</definedName>
    <definedName name="__________tab1">#REF!</definedName>
    <definedName name="__________tab2">#REF!</definedName>
    <definedName name="__________tab3">#REF!</definedName>
    <definedName name="__________TAB4">#REF!</definedName>
    <definedName name="__________TPE8016">[20]BASE!$D$146</definedName>
    <definedName name="__________TPE8020">[20]BASE!$D$147</definedName>
    <definedName name="__________TPE8025">[20]BASE!$D$148</definedName>
    <definedName name="__________TPN1002">[20]BASE!$D$150</definedName>
    <definedName name="__________TPN1003">[20]BASE!$D$151</definedName>
    <definedName name="__________TPN1004">[20]BASE!$D$152</definedName>
    <definedName name="__________TPN1006">[20]BASE!$D$153</definedName>
    <definedName name="__________TPN1008">[20]BASE!$D$154</definedName>
    <definedName name="__________TPN1202">[20]BASE!$D$160</definedName>
    <definedName name="__________TPN1203">[20]BASE!$D$161</definedName>
    <definedName name="__________TPN1204">[20]BASE!$D$162</definedName>
    <definedName name="__________TPN1206">[20]BASE!$D$163</definedName>
    <definedName name="__________TPN1208">[20]BASE!$D$164</definedName>
    <definedName name="__________TPN16012">[20]BASE!$D$167</definedName>
    <definedName name="__________TPN1602">[20]BASE!$D$168</definedName>
    <definedName name="__________TPN1603">[20]BASE!$D$169</definedName>
    <definedName name="__________TPN1604">[20]BASE!$D$170</definedName>
    <definedName name="__________TPN1606">[20]BASE!$D$171</definedName>
    <definedName name="__________TPN1608">[20]BASE!$D$172</definedName>
    <definedName name="__________TYW6">#REF!</definedName>
    <definedName name="_________A251140">#REF!</definedName>
    <definedName name="_________A251150">#REF!</definedName>
    <definedName name="_________AFC1">[11]INV!$A$25:$D$28</definedName>
    <definedName name="_________AFC3">[11]INV!$F$25:$I$28</definedName>
    <definedName name="_________AFC5">[11]INV!$K$25:$N$28</definedName>
    <definedName name="_________AIU2">[17]BASE!$C$5</definedName>
    <definedName name="_________apu1">#REF!</definedName>
    <definedName name="_________APU221">#REF!</definedName>
    <definedName name="_________APU465">[21]!absc</definedName>
    <definedName name="_________BGC1">[11]INV!$A$5:$D$8</definedName>
    <definedName name="_________BGC3">[11]INV!$F$5:$I$8</definedName>
    <definedName name="_________BGC5">[11]INV!$K$5:$N$8</definedName>
    <definedName name="_________CAC1">[11]INV!$A$19:$D$22</definedName>
    <definedName name="_________CAC3">[11]INV!$F$19:$I$22</definedName>
    <definedName name="_________CAC5">[11]INV!$K$19:$N$22</definedName>
    <definedName name="_________COD1">#REF!</definedName>
    <definedName name="_________DMD1">#REF!</definedName>
    <definedName name="_________dur1">#REF!</definedName>
    <definedName name="_________dur10">#REF!</definedName>
    <definedName name="_________dur100">#REF!</definedName>
    <definedName name="_________dur101">#REF!</definedName>
    <definedName name="_________dur102">#REF!</definedName>
    <definedName name="_________dur103">#REF!</definedName>
    <definedName name="_________dur104">#REF!</definedName>
    <definedName name="_________dur105">#REF!</definedName>
    <definedName name="_________dur106">#REF!</definedName>
    <definedName name="_________dur107">#REF!</definedName>
    <definedName name="_________dur108">#REF!</definedName>
    <definedName name="_________dur109">#REF!</definedName>
    <definedName name="_________dur11">#REF!</definedName>
    <definedName name="_________dur110">#REF!</definedName>
    <definedName name="_________dur111">#REF!</definedName>
    <definedName name="_________dur112">#REF!</definedName>
    <definedName name="_________dur113">#REF!</definedName>
    <definedName name="_________dur114">#REF!</definedName>
    <definedName name="_________dur115">#REF!</definedName>
    <definedName name="_________dur116">#REF!</definedName>
    <definedName name="_________dur117">#REF!</definedName>
    <definedName name="_________dur118">#REF!</definedName>
    <definedName name="_________dur119">#REF!</definedName>
    <definedName name="_________dur12">#REF!</definedName>
    <definedName name="_________dur120">#REF!</definedName>
    <definedName name="_________dur121">#REF!</definedName>
    <definedName name="_________dur122">#REF!</definedName>
    <definedName name="_________dur123">#REF!</definedName>
    <definedName name="_________dur124">#REF!</definedName>
    <definedName name="_________dur125">#REF!</definedName>
    <definedName name="_________dur126">#REF!</definedName>
    <definedName name="_________dur127">#REF!</definedName>
    <definedName name="_________dur128">#REF!</definedName>
    <definedName name="_________dur129">#REF!</definedName>
    <definedName name="_________dur13">#REF!</definedName>
    <definedName name="_________dur130">#REF!</definedName>
    <definedName name="_________dur131">#REF!</definedName>
    <definedName name="_________dur132">#REF!</definedName>
    <definedName name="_________dur133">#REF!</definedName>
    <definedName name="_________dur134">#REF!</definedName>
    <definedName name="_________dur135">#REF!</definedName>
    <definedName name="_________dur136">#REF!</definedName>
    <definedName name="_________dur137">#REF!</definedName>
    <definedName name="_________dur138">#REF!</definedName>
    <definedName name="_________dur139">#REF!</definedName>
    <definedName name="_________dur14">#REF!</definedName>
    <definedName name="_________dur140">#REF!</definedName>
    <definedName name="_________dur141">#REF!</definedName>
    <definedName name="_________dur142">#REF!</definedName>
    <definedName name="_________dur143">#REF!</definedName>
    <definedName name="_________dur144">#REF!</definedName>
    <definedName name="_________dur145">#REF!</definedName>
    <definedName name="_________dur146">#REF!</definedName>
    <definedName name="_________dur147">#REF!</definedName>
    <definedName name="_________dur148">#REF!</definedName>
    <definedName name="_________dur149">#REF!</definedName>
    <definedName name="_________dur15">#REF!</definedName>
    <definedName name="_________dur150">#REF!</definedName>
    <definedName name="_________dur16">#REF!</definedName>
    <definedName name="_________dur17">#REF!</definedName>
    <definedName name="_________dur176">#REF!</definedName>
    <definedName name="_________dur18">#REF!</definedName>
    <definedName name="_________dur19">#REF!</definedName>
    <definedName name="_________dur2">#REF!</definedName>
    <definedName name="_________dur20">#REF!</definedName>
    <definedName name="_________dur21">#REF!</definedName>
    <definedName name="_________dur22">#REF!</definedName>
    <definedName name="_________dur23">#REF!</definedName>
    <definedName name="_________dur24">#REF!</definedName>
    <definedName name="_________dur25">#REF!</definedName>
    <definedName name="_________dur26">#REF!</definedName>
    <definedName name="_________dur27">#REF!</definedName>
    <definedName name="_________dur28">#REF!</definedName>
    <definedName name="_________dur29">#REF!</definedName>
    <definedName name="_________dur3">#REF!</definedName>
    <definedName name="_________dur30">#REF!</definedName>
    <definedName name="_________dur31">#REF!</definedName>
    <definedName name="_________dur32">#REF!</definedName>
    <definedName name="_________dur33">#REF!</definedName>
    <definedName name="_________dur34">#REF!</definedName>
    <definedName name="_________dur35">#REF!</definedName>
    <definedName name="_________dur36">#REF!</definedName>
    <definedName name="_________dur37">#REF!</definedName>
    <definedName name="_________dur38">#REF!</definedName>
    <definedName name="_________dur39">#REF!</definedName>
    <definedName name="_________dur4">#REF!</definedName>
    <definedName name="_________dur40">#REF!</definedName>
    <definedName name="_________dur41">#REF!</definedName>
    <definedName name="_________dur42">#REF!</definedName>
    <definedName name="_________dur43">#REF!</definedName>
    <definedName name="_________dur44">#REF!</definedName>
    <definedName name="_________dur45">#REF!</definedName>
    <definedName name="_________dur46">#REF!</definedName>
    <definedName name="_________dur47">#REF!</definedName>
    <definedName name="_________dur48">#REF!</definedName>
    <definedName name="_________dur49">#REF!</definedName>
    <definedName name="_________dur5">#REF!</definedName>
    <definedName name="_________dur50">#REF!</definedName>
    <definedName name="_________dur51">#REF!</definedName>
    <definedName name="_________dur52">#REF!</definedName>
    <definedName name="_________dur53">#REF!</definedName>
    <definedName name="_________dur54">#REF!</definedName>
    <definedName name="_________dur55">#REF!</definedName>
    <definedName name="_________dur56">#REF!</definedName>
    <definedName name="_________dur57">#REF!</definedName>
    <definedName name="_________dur58">#REF!</definedName>
    <definedName name="_________dur59">#REF!</definedName>
    <definedName name="_________dur6">#REF!</definedName>
    <definedName name="_________dur60">#REF!</definedName>
    <definedName name="_________dur61">#REF!</definedName>
    <definedName name="_________dur62">#REF!</definedName>
    <definedName name="_________dur63">#REF!</definedName>
    <definedName name="_________dur64">#REF!</definedName>
    <definedName name="_________dur65">#REF!</definedName>
    <definedName name="_________dur66">#REF!</definedName>
    <definedName name="_________dur67">#REF!</definedName>
    <definedName name="_________dur68">#REF!</definedName>
    <definedName name="_________dur69">#REF!</definedName>
    <definedName name="_________dur7">#REF!</definedName>
    <definedName name="_________dur70">#REF!</definedName>
    <definedName name="_________dur71">#REF!</definedName>
    <definedName name="_________dur72">#REF!</definedName>
    <definedName name="_________dur73">#REF!</definedName>
    <definedName name="_________dur74">#REF!</definedName>
    <definedName name="_________dur75">#REF!</definedName>
    <definedName name="_________dur76">#REF!</definedName>
    <definedName name="_________dur77">#REF!</definedName>
    <definedName name="_________dur78">#REF!</definedName>
    <definedName name="_________dur79">#REF!</definedName>
    <definedName name="_________dur8">#REF!</definedName>
    <definedName name="_________dur80">#REF!</definedName>
    <definedName name="_________dur81">#REF!</definedName>
    <definedName name="_________dur82">#REF!</definedName>
    <definedName name="_________dur83">#REF!</definedName>
    <definedName name="_________dur84">#REF!</definedName>
    <definedName name="_________dur85">#REF!</definedName>
    <definedName name="_________dur86">#REF!</definedName>
    <definedName name="_________dur87">#REF!</definedName>
    <definedName name="_________dur88">#REF!</definedName>
    <definedName name="_________dur89">#REF!</definedName>
    <definedName name="_________dur9">#REF!</definedName>
    <definedName name="_________dur90">#REF!</definedName>
    <definedName name="_________dur91">#REF!</definedName>
    <definedName name="_________dur92">#REF!</definedName>
    <definedName name="_________dur93">#REF!</definedName>
    <definedName name="_________dur94">#REF!</definedName>
    <definedName name="_________dur95">#REF!</definedName>
    <definedName name="_________dur96">#REF!</definedName>
    <definedName name="_________dur97">#REF!</definedName>
    <definedName name="_________dur98">#REF!</definedName>
    <definedName name="_________dur99">#REF!</definedName>
    <definedName name="_________EST10">#REF!</definedName>
    <definedName name="_________EST11">#REF!</definedName>
    <definedName name="_________EST12">#REF!</definedName>
    <definedName name="_________EST13">#REF!</definedName>
    <definedName name="_________EST14">#REF!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8">#REF!</definedName>
    <definedName name="_________EXC9">#REF!</definedName>
    <definedName name="_________F">#REF!</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ei1">#REF!</definedName>
    <definedName name="_________fei10">#REF!</definedName>
    <definedName name="_________fei11">#REF!</definedName>
    <definedName name="_________fei12">#REF!</definedName>
    <definedName name="_________fei13">#REF!</definedName>
    <definedName name="_________fei14">#REF!</definedName>
    <definedName name="_________fei15">#REF!</definedName>
    <definedName name="_________fei16">#REF!</definedName>
    <definedName name="_________fei17">#REF!</definedName>
    <definedName name="_________fei18">#REF!</definedName>
    <definedName name="_________fei19">#REF!</definedName>
    <definedName name="_________fei2">#REF!</definedName>
    <definedName name="_________fei3">#REF!</definedName>
    <definedName name="_________fei4">#REF!</definedName>
    <definedName name="_________fei5">#REF!</definedName>
    <definedName name="_________fei6">#REF!</definedName>
    <definedName name="_________fei7">#REF!</definedName>
    <definedName name="_________fei8">#REF!</definedName>
    <definedName name="_________fei9">#REF!</definedName>
    <definedName name="_________ff2005">#REF!</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#REF!</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HED1">#REF!</definedName>
    <definedName name="_________HED10">#REF!</definedName>
    <definedName name="_________HED11">#REF!</definedName>
    <definedName name="_________HED12">#REF!</definedName>
    <definedName name="_________HED13">#REF!</definedName>
    <definedName name="_________HED14">#REF!</definedName>
    <definedName name="_________HED15">#REF!</definedName>
    <definedName name="_________HED16">#REF!</definedName>
    <definedName name="_________HED17">#REF!</definedName>
    <definedName name="_________HED18">#REF!</definedName>
    <definedName name="_________HED19">#REF!</definedName>
    <definedName name="_________HED2">#REF!</definedName>
    <definedName name="_________HED20">#REF!</definedName>
    <definedName name="_________HED21">#REF!</definedName>
    <definedName name="_________HED22">#REF!</definedName>
    <definedName name="_________HED23">#REF!</definedName>
    <definedName name="_________HED24">#REF!</definedName>
    <definedName name="_________HED25">#REF!</definedName>
    <definedName name="_________HED26">#REF!</definedName>
    <definedName name="_________HED27">#REF!</definedName>
    <definedName name="_________HED28">#REF!</definedName>
    <definedName name="_________HED29">#REF!</definedName>
    <definedName name="_________HED3">#REF!</definedName>
    <definedName name="_________HED30">#REF!</definedName>
    <definedName name="_________HED31">#REF!</definedName>
    <definedName name="_________HED4">#REF!</definedName>
    <definedName name="_________HED5">#REF!</definedName>
    <definedName name="_________HED6">#REF!</definedName>
    <definedName name="_________HED7">#REF!</definedName>
    <definedName name="_________HED8">#REF!</definedName>
    <definedName name="_________HED9">#REF!</definedName>
    <definedName name="_________HED921">#REF!</definedName>
    <definedName name="_________HED922">#REF!</definedName>
    <definedName name="_________HED923">#REF!</definedName>
    <definedName name="_________HED924">#REF!</definedName>
    <definedName name="_________HED925">#REF!</definedName>
    <definedName name="_________HED926">#REF!</definedName>
    <definedName name="_________HED927">#REF!</definedName>
    <definedName name="_________HED928">#REF!</definedName>
    <definedName name="_________HED929">#REF!</definedName>
    <definedName name="_________HED930">#REF!</definedName>
    <definedName name="_________HEN1">#REF!</definedName>
    <definedName name="_________HEN10">#REF!</definedName>
    <definedName name="_________HEN11">#REF!</definedName>
    <definedName name="_________HEN12">#REF!</definedName>
    <definedName name="_________HEN13">#REF!</definedName>
    <definedName name="_________HEN14">#REF!</definedName>
    <definedName name="_________HEN15">#REF!</definedName>
    <definedName name="_________HEN16">#REF!</definedName>
    <definedName name="_________HEN17">#REF!</definedName>
    <definedName name="_________HEN18">#REF!</definedName>
    <definedName name="_________HEN19">#REF!</definedName>
    <definedName name="_________HEN2">#REF!</definedName>
    <definedName name="_________HEN20">#REF!</definedName>
    <definedName name="_________HEN21">#REF!</definedName>
    <definedName name="_________HEN22">#REF!</definedName>
    <definedName name="_________HEN23">#REF!</definedName>
    <definedName name="_________HEN24">#REF!</definedName>
    <definedName name="_________HEN25">#REF!</definedName>
    <definedName name="_________HEN26">#REF!</definedName>
    <definedName name="_________HEN27">#REF!</definedName>
    <definedName name="_________HEN28">#REF!</definedName>
    <definedName name="_________HEN29">#REF!</definedName>
    <definedName name="_________HEN3">#REF!</definedName>
    <definedName name="_________HEN30">#REF!</definedName>
    <definedName name="_________HEN31">#REF!</definedName>
    <definedName name="_________HEN4">#REF!</definedName>
    <definedName name="_________HEN5">#REF!</definedName>
    <definedName name="_________HEN6">#REF!</definedName>
    <definedName name="_________HEN7">#REF!</definedName>
    <definedName name="_________HEN8">#REF!</definedName>
    <definedName name="_________HEN9">#REF!</definedName>
    <definedName name="_________HEN921">#REF!</definedName>
    <definedName name="_________HEN922">#REF!</definedName>
    <definedName name="_________HEN923">#REF!</definedName>
    <definedName name="_________HEN924">#REF!</definedName>
    <definedName name="_________HEN925">#REF!</definedName>
    <definedName name="_________HEN926">#REF!</definedName>
    <definedName name="_________HEN927">#REF!</definedName>
    <definedName name="_________HEN928">#REF!</definedName>
    <definedName name="_________HEN929">#REF!</definedName>
    <definedName name="_________HEN930">#REF!</definedName>
    <definedName name="_________i1">#REF!</definedName>
    <definedName name="_________jj6">#REF!</definedName>
    <definedName name="_________key2" hidden="1">[22]INST!#REF!</definedName>
    <definedName name="_________MA2">#REF!</definedName>
    <definedName name="_________mun2">#REF!</definedName>
    <definedName name="_________num10">#REF!</definedName>
    <definedName name="_________num2">#REF!</definedName>
    <definedName name="_________num3">#REF!</definedName>
    <definedName name="_________num4">#REF!</definedName>
    <definedName name="_________num5">#REF!</definedName>
    <definedName name="_________num6">#REF!</definedName>
    <definedName name="_________num7">#REF!</definedName>
    <definedName name="_________num8">#REF!</definedName>
    <definedName name="_________num9">#REF!</definedName>
    <definedName name="_________oa55">#REF!</definedName>
    <definedName name="_________OCT2">#REF!</definedName>
    <definedName name="_________Pa1">'[19]Paral. 1'!$E:$E</definedName>
    <definedName name="_________Pa2">'[19]Paral. 2'!$E:$E</definedName>
    <definedName name="_________Pa3">'[19]Paral. 3'!$E:$E</definedName>
    <definedName name="_________Pa4">[19]Paral.4!$E:$E</definedName>
    <definedName name="_________PJ50">#REF!</definedName>
    <definedName name="_________pj51">#REF!</definedName>
    <definedName name="_________PMT5671">[23]MEMORIAS!#REF!</definedName>
    <definedName name="_________PMT5805">[23]MEMORIAS!#REF!</definedName>
    <definedName name="_________PMT5806">[23]MEMORIAS!#REF!</definedName>
    <definedName name="_________PMT5815">[23]MEMORIAS!#REF!</definedName>
    <definedName name="_________PMT5820">[23]MEMORIAS!#REF!</definedName>
    <definedName name="_________Po2">[16]REAJUSTESACTA1PROVI!#REF!</definedName>
    <definedName name="_________r">#REF!</definedName>
    <definedName name="_________Rc">#REF!</definedName>
    <definedName name="_________ref4">#REF!</definedName>
    <definedName name="_________SBC1">[11]INV!$A$12:$D$15</definedName>
    <definedName name="_________SBC3">[11]INV!$F$12:$I$15</definedName>
    <definedName name="_________SBC5">[11]INV!$K$12:$N$15</definedName>
    <definedName name="_________ST166">[20]BASE!$D$248</definedName>
    <definedName name="_________TPE8016">[20]BASE!$D$146</definedName>
    <definedName name="_________TPE8020">[20]BASE!$D$147</definedName>
    <definedName name="_________TPE8025">[20]BASE!$D$148</definedName>
    <definedName name="_________TPN1002">[20]BASE!$D$150</definedName>
    <definedName name="_________TPN1003">[20]BASE!$D$151</definedName>
    <definedName name="_________TPN1004">[20]BASE!$D$152</definedName>
    <definedName name="_________TPN1006">[20]BASE!$D$153</definedName>
    <definedName name="_________TPN1008">[20]BASE!$D$154</definedName>
    <definedName name="_________TPN1202">[20]BASE!$D$160</definedName>
    <definedName name="_________TPN1203">[20]BASE!$D$161</definedName>
    <definedName name="_________TPN1204">[20]BASE!$D$162</definedName>
    <definedName name="_________TPN1206">[20]BASE!$D$163</definedName>
    <definedName name="_________TPN1208">[20]BASE!$D$164</definedName>
    <definedName name="_________TPN16012">[20]BASE!$D$167</definedName>
    <definedName name="_________TPN1602">[20]BASE!$D$168</definedName>
    <definedName name="_________TPN1603">[20]BASE!$D$169</definedName>
    <definedName name="_________TPN1604">[20]BASE!$D$170</definedName>
    <definedName name="_________TPN1606">[20]BASE!$D$171</definedName>
    <definedName name="_________TPN1608">[20]BASE!$D$172</definedName>
    <definedName name="________A115042">#REF!</definedName>
    <definedName name="________A251140">#REF!</definedName>
    <definedName name="________A251150">#REF!</definedName>
    <definedName name="________AFC1">[11]INV!$A$25:$D$28</definedName>
    <definedName name="________AFC3">[11]INV!$F$25:$I$28</definedName>
    <definedName name="________AFC5">[11]INV!$K$25:$N$28</definedName>
    <definedName name="________aiu2">[24]AIU!$J$105</definedName>
    <definedName name="________apu1">#REF!</definedName>
    <definedName name="________APU221">#REF!</definedName>
    <definedName name="________APU24">#N/A</definedName>
    <definedName name="________APU465">[21]!absc</definedName>
    <definedName name="________B110111">#REF!</definedName>
    <definedName name="________BGC1">[11]INV!$A$5:$D$8</definedName>
    <definedName name="________BGC3">[11]INV!$F$5:$I$8</definedName>
    <definedName name="________BGC5">[11]INV!$K$5:$N$8</definedName>
    <definedName name="________CAC1">[11]INV!$A$19:$D$22</definedName>
    <definedName name="________CAC3">[11]INV!$F$19:$I$22</definedName>
    <definedName name="________CAC5">[11]INV!$K$19:$N$22</definedName>
    <definedName name="________COD1">#REF!</definedName>
    <definedName name="________DMD1">#REF!</definedName>
    <definedName name="________dur1">#REF!</definedName>
    <definedName name="________dur10">#REF!</definedName>
    <definedName name="________dur100">#REF!</definedName>
    <definedName name="________dur101">#REF!</definedName>
    <definedName name="________dur102">#REF!</definedName>
    <definedName name="________dur103">#REF!</definedName>
    <definedName name="________dur104">#REF!</definedName>
    <definedName name="________dur105">#REF!</definedName>
    <definedName name="________dur106">#REF!</definedName>
    <definedName name="________dur107">#REF!</definedName>
    <definedName name="________dur108">#REF!</definedName>
    <definedName name="________dur109">#REF!</definedName>
    <definedName name="________dur11">#REF!</definedName>
    <definedName name="________dur110">#REF!</definedName>
    <definedName name="________dur111">#REF!</definedName>
    <definedName name="________dur112">#REF!</definedName>
    <definedName name="________dur113">#REF!</definedName>
    <definedName name="________dur114">#REF!</definedName>
    <definedName name="________dur115">#REF!</definedName>
    <definedName name="________dur116">#REF!</definedName>
    <definedName name="________dur117">#REF!</definedName>
    <definedName name="________dur118">#REF!</definedName>
    <definedName name="________dur119">#REF!</definedName>
    <definedName name="________dur12">#REF!</definedName>
    <definedName name="________dur120">#REF!</definedName>
    <definedName name="________dur121">#REF!</definedName>
    <definedName name="________dur122">#REF!</definedName>
    <definedName name="________dur123">#REF!</definedName>
    <definedName name="________dur124">#REF!</definedName>
    <definedName name="________dur125">#REF!</definedName>
    <definedName name="________dur126">#REF!</definedName>
    <definedName name="________dur127">#REF!</definedName>
    <definedName name="________dur128">#REF!</definedName>
    <definedName name="________dur129">#REF!</definedName>
    <definedName name="________dur13">#REF!</definedName>
    <definedName name="________dur130">#REF!</definedName>
    <definedName name="________dur131">#REF!</definedName>
    <definedName name="________dur132">#REF!</definedName>
    <definedName name="________dur133">#REF!</definedName>
    <definedName name="________dur134">#REF!</definedName>
    <definedName name="________dur135">#REF!</definedName>
    <definedName name="________dur136">#REF!</definedName>
    <definedName name="________dur137">#REF!</definedName>
    <definedName name="________dur138">#REF!</definedName>
    <definedName name="________dur139">#REF!</definedName>
    <definedName name="________dur14">#REF!</definedName>
    <definedName name="________dur140">#REF!</definedName>
    <definedName name="________dur141">#REF!</definedName>
    <definedName name="________dur142">#REF!</definedName>
    <definedName name="________dur143">#REF!</definedName>
    <definedName name="________dur144">#REF!</definedName>
    <definedName name="________dur145">#REF!</definedName>
    <definedName name="________dur146">#REF!</definedName>
    <definedName name="________dur147">#REF!</definedName>
    <definedName name="________dur148">#REF!</definedName>
    <definedName name="________dur149">#REF!</definedName>
    <definedName name="________dur15">#REF!</definedName>
    <definedName name="________dur150">#REF!</definedName>
    <definedName name="________dur16">#REF!</definedName>
    <definedName name="________dur17">#REF!</definedName>
    <definedName name="________dur176">#REF!</definedName>
    <definedName name="________dur18">#REF!</definedName>
    <definedName name="________dur19">#REF!</definedName>
    <definedName name="________dur2">#REF!</definedName>
    <definedName name="________dur20">#REF!</definedName>
    <definedName name="________dur21">#REF!</definedName>
    <definedName name="________dur22">#REF!</definedName>
    <definedName name="________dur23">#REF!</definedName>
    <definedName name="________dur24">#REF!</definedName>
    <definedName name="________dur25">#REF!</definedName>
    <definedName name="________dur26">#REF!</definedName>
    <definedName name="________dur27">#REF!</definedName>
    <definedName name="________dur28">#REF!</definedName>
    <definedName name="________dur29">#REF!</definedName>
    <definedName name="________dur3">#REF!</definedName>
    <definedName name="________dur30">#REF!</definedName>
    <definedName name="________dur31">#REF!</definedName>
    <definedName name="________dur32">#REF!</definedName>
    <definedName name="________dur33">#REF!</definedName>
    <definedName name="________dur34">#REF!</definedName>
    <definedName name="________dur35">#REF!</definedName>
    <definedName name="________dur36">#REF!</definedName>
    <definedName name="________dur37">#REF!</definedName>
    <definedName name="________dur38">#REF!</definedName>
    <definedName name="________dur39">#REF!</definedName>
    <definedName name="________dur4">#REF!</definedName>
    <definedName name="________dur40">#REF!</definedName>
    <definedName name="________dur41">#REF!</definedName>
    <definedName name="________dur42">#REF!</definedName>
    <definedName name="________dur43">#REF!</definedName>
    <definedName name="________dur44">#REF!</definedName>
    <definedName name="________dur45">#REF!</definedName>
    <definedName name="________dur46">#REF!</definedName>
    <definedName name="________dur47">#REF!</definedName>
    <definedName name="________dur48">#REF!</definedName>
    <definedName name="________dur49">#REF!</definedName>
    <definedName name="________dur5">#REF!</definedName>
    <definedName name="________dur50">#REF!</definedName>
    <definedName name="________dur51">#REF!</definedName>
    <definedName name="________dur52">#REF!</definedName>
    <definedName name="________dur53">#REF!</definedName>
    <definedName name="________dur54">#REF!</definedName>
    <definedName name="________dur55">#REF!</definedName>
    <definedName name="________dur56">#REF!</definedName>
    <definedName name="________dur57">#REF!</definedName>
    <definedName name="________dur58">#REF!</definedName>
    <definedName name="________dur59">#REF!</definedName>
    <definedName name="________dur6">#REF!</definedName>
    <definedName name="________dur60">#REF!</definedName>
    <definedName name="________dur61">#REF!</definedName>
    <definedName name="________dur62">#REF!</definedName>
    <definedName name="________dur63">#REF!</definedName>
    <definedName name="________dur64">#REF!</definedName>
    <definedName name="________dur65">#REF!</definedName>
    <definedName name="________dur66">#REF!</definedName>
    <definedName name="________dur67">#REF!</definedName>
    <definedName name="________dur68">#REF!</definedName>
    <definedName name="________dur69">#REF!</definedName>
    <definedName name="________dur7">#REF!</definedName>
    <definedName name="________dur70">#REF!</definedName>
    <definedName name="________dur71">#REF!</definedName>
    <definedName name="________dur72">#REF!</definedName>
    <definedName name="________dur73">#REF!</definedName>
    <definedName name="________dur74">#REF!</definedName>
    <definedName name="________dur75">#REF!</definedName>
    <definedName name="________dur76">#REF!</definedName>
    <definedName name="________dur77">#REF!</definedName>
    <definedName name="________dur78">#REF!</definedName>
    <definedName name="________dur79">#REF!</definedName>
    <definedName name="________dur8">#REF!</definedName>
    <definedName name="________dur80">#REF!</definedName>
    <definedName name="________dur81">#REF!</definedName>
    <definedName name="________dur82">#REF!</definedName>
    <definedName name="________dur83">#REF!</definedName>
    <definedName name="________dur84">#REF!</definedName>
    <definedName name="________dur85">#REF!</definedName>
    <definedName name="________dur86">#REF!</definedName>
    <definedName name="________dur87">#REF!</definedName>
    <definedName name="________dur88">#REF!</definedName>
    <definedName name="________dur89">#REF!</definedName>
    <definedName name="________dur9">#REF!</definedName>
    <definedName name="________dur90">#REF!</definedName>
    <definedName name="________dur91">#REF!</definedName>
    <definedName name="________dur92">#REF!</definedName>
    <definedName name="________dur93">#REF!</definedName>
    <definedName name="________dur94">#REF!</definedName>
    <definedName name="________dur95">#REF!</definedName>
    <definedName name="________dur96">#REF!</definedName>
    <definedName name="________dur97">#REF!</definedName>
    <definedName name="________dur98">#REF!</definedName>
    <definedName name="________dur99">#REF!</definedName>
    <definedName name="________E11370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#REF!</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ei1">#REF!</definedName>
    <definedName name="________fei10">#REF!</definedName>
    <definedName name="________fei11">#REF!</definedName>
    <definedName name="________fei12">#REF!</definedName>
    <definedName name="________fei13">#REF!</definedName>
    <definedName name="________fei14">#REF!</definedName>
    <definedName name="________fei15">#REF!</definedName>
    <definedName name="________fei16">#REF!</definedName>
    <definedName name="________fei17">#REF!</definedName>
    <definedName name="________fei18">#REF!</definedName>
    <definedName name="________fei19">#REF!</definedName>
    <definedName name="________fei2">#REF!</definedName>
    <definedName name="________fei3">#REF!</definedName>
    <definedName name="________fei4">#REF!</definedName>
    <definedName name="________fei5">#REF!</definedName>
    <definedName name="________fei6">#REF!</definedName>
    <definedName name="________fei7">#REF!</definedName>
    <definedName name="________fei8">#REF!</definedName>
    <definedName name="________fei9">#REF!</definedName>
    <definedName name="________ff2005">[10]!ERR</definedName>
    <definedName name="________FS01">#REF!</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G118050">#REF!</definedName>
    <definedName name="________H191456">#REF!</definedName>
    <definedName name="________HED1">#REF!</definedName>
    <definedName name="________HED10">#REF!</definedName>
    <definedName name="________HED11">#REF!</definedName>
    <definedName name="________HED12">#REF!</definedName>
    <definedName name="________HED13">#REF!</definedName>
    <definedName name="________HED14">#REF!</definedName>
    <definedName name="________HED15">#REF!</definedName>
    <definedName name="________HED16">#REF!</definedName>
    <definedName name="________HED17">#REF!</definedName>
    <definedName name="________HED18">#REF!</definedName>
    <definedName name="________HED19">#REF!</definedName>
    <definedName name="________HED2">#REF!</definedName>
    <definedName name="________HED20">#REF!</definedName>
    <definedName name="________HED21">#REF!</definedName>
    <definedName name="________HED22">#REF!</definedName>
    <definedName name="________HED23">#REF!</definedName>
    <definedName name="________HED24">#REF!</definedName>
    <definedName name="________HED25">#REF!</definedName>
    <definedName name="________HED26">#REF!</definedName>
    <definedName name="________HED27">#REF!</definedName>
    <definedName name="________HED28">#REF!</definedName>
    <definedName name="________HED29">#REF!</definedName>
    <definedName name="________HED3">#REF!</definedName>
    <definedName name="________HED30">#REF!</definedName>
    <definedName name="________HED31">#REF!</definedName>
    <definedName name="________HED4">#REF!</definedName>
    <definedName name="________HED5">#REF!</definedName>
    <definedName name="________HED6">#REF!</definedName>
    <definedName name="________HED7">#REF!</definedName>
    <definedName name="________HED8">#REF!</definedName>
    <definedName name="________HED9">#REF!</definedName>
    <definedName name="________HED921">#REF!</definedName>
    <definedName name="________HED922">#REF!</definedName>
    <definedName name="________HED923">#REF!</definedName>
    <definedName name="________HED924">#REF!</definedName>
    <definedName name="________HED925">#REF!</definedName>
    <definedName name="________HED926">#REF!</definedName>
    <definedName name="________HED927">#REF!</definedName>
    <definedName name="________HED928">#REF!</definedName>
    <definedName name="________HED929">#REF!</definedName>
    <definedName name="________HED930">#REF!</definedName>
    <definedName name="________HEN1">#REF!</definedName>
    <definedName name="________HEN10">#REF!</definedName>
    <definedName name="________HEN11">#REF!</definedName>
    <definedName name="________HEN12">#REF!</definedName>
    <definedName name="________HEN13">#REF!</definedName>
    <definedName name="________HEN14">#REF!</definedName>
    <definedName name="________HEN15">#REF!</definedName>
    <definedName name="________HEN16">#REF!</definedName>
    <definedName name="________HEN17">#REF!</definedName>
    <definedName name="________HEN18">#REF!</definedName>
    <definedName name="________HEN19">#REF!</definedName>
    <definedName name="________HEN2">#REF!</definedName>
    <definedName name="________HEN20">#REF!</definedName>
    <definedName name="________HEN21">#REF!</definedName>
    <definedName name="________HEN22">#REF!</definedName>
    <definedName name="________HEN23">#REF!</definedName>
    <definedName name="________HEN24">#REF!</definedName>
    <definedName name="________HEN25">#REF!</definedName>
    <definedName name="________HEN26">#REF!</definedName>
    <definedName name="________HEN27">#REF!</definedName>
    <definedName name="________HEN28">#REF!</definedName>
    <definedName name="________HEN29">#REF!</definedName>
    <definedName name="________HEN3">#REF!</definedName>
    <definedName name="________HEN30">#REF!</definedName>
    <definedName name="________HEN31">#REF!</definedName>
    <definedName name="________HEN4">#REF!</definedName>
    <definedName name="________HEN5">#REF!</definedName>
    <definedName name="________HEN6">#REF!</definedName>
    <definedName name="________HEN7">#REF!</definedName>
    <definedName name="________HEN8">#REF!</definedName>
    <definedName name="________HEN9">#REF!</definedName>
    <definedName name="________HEN921">#REF!</definedName>
    <definedName name="________HEN922">#REF!</definedName>
    <definedName name="________HEN923">#REF!</definedName>
    <definedName name="________HEN924">#REF!</definedName>
    <definedName name="________HEN925">#REF!</definedName>
    <definedName name="________HEN926">#REF!</definedName>
    <definedName name="________HEN927">#REF!</definedName>
    <definedName name="________HEN928">#REF!</definedName>
    <definedName name="________HEN929">#REF!</definedName>
    <definedName name="________HEN930">#REF!</definedName>
    <definedName name="________i1">#REF!</definedName>
    <definedName name="________jj6">#REF!</definedName>
    <definedName name="________key2" hidden="1">[25]INST!#REF!</definedName>
    <definedName name="________key3" hidden="1">#REF!</definedName>
    <definedName name="________MA2">#REF!</definedName>
    <definedName name="________mun2">#REF!</definedName>
    <definedName name="________num10">#REF!</definedName>
    <definedName name="________num2">#REF!</definedName>
    <definedName name="________num3">#REF!</definedName>
    <definedName name="________num4">#REF!</definedName>
    <definedName name="________num5">#REF!</definedName>
    <definedName name="________num6">#REF!</definedName>
    <definedName name="________num7">#REF!</definedName>
    <definedName name="________num8">#REF!</definedName>
    <definedName name="________num9">#REF!</definedName>
    <definedName name="________o1" localSheetId="4" hidden="1">{#N/A,#N/A,FALSE,"SUMMARY";#N/A,#N/A,FALSE,"mcsh";#N/A,#N/A,FALSE,"vol&amp;rev";#N/A,#N/A,FALSE,"wkgcap";#N/A,#N/A,FALSE,"DEPR&amp;DT";#N/A,#N/A,FALSE,"ASSETS";#N/A,#N/A,FALSE,"NI&amp;OTH&amp;DIV";#N/A,#N/A,FALSE,"CASHFLOW";#N/A,#N/A,FALSE,"CAPEMPL";#N/A,#N/A,FALSE,"ROCE"}</definedName>
    <definedName name="________o1" hidden="1">{#N/A,#N/A,FALSE,"SUMMARY";#N/A,#N/A,FALSE,"mcsh";#N/A,#N/A,FALSE,"vol&amp;rev";#N/A,#N/A,FALSE,"wkgcap";#N/A,#N/A,FALSE,"DEPR&amp;DT";#N/A,#N/A,FALSE,"ASSETS";#N/A,#N/A,FALSE,"NI&amp;OTH&amp;DIV";#N/A,#N/A,FALSE,"CASHFLOW";#N/A,#N/A,FALSE,"CAPEMPL";#N/A,#N/A,FALSE,"ROCE"}</definedName>
    <definedName name="________oa55">#REF!</definedName>
    <definedName name="________OCT2">#REF!</definedName>
    <definedName name="________Pa1">'[19]Paral. 1'!$E:$E</definedName>
    <definedName name="________Pa2">'[19]Paral. 2'!$E:$E</definedName>
    <definedName name="________Pa3">'[19]Paral. 3'!$E:$E</definedName>
    <definedName name="________Pa4">[19]Paral.4!$E:$E</definedName>
    <definedName name="________PJ50">#REF!</definedName>
    <definedName name="________pj51">#REF!</definedName>
    <definedName name="________Po2">[16]REAJUSTESACTA1PROVI!#REF!</definedName>
    <definedName name="________r" localSheetId="4" hidden="1">{"TAB1",#N/A,TRUE,"GENERAL";"TAB2",#N/A,TRUE,"GENERAL";"TAB3",#N/A,TRUE,"GENERAL";"TAB4",#N/A,TRUE,"GENERAL";"TAB5",#N/A,TRUE,"GENERAL"}</definedName>
    <definedName name="________r" hidden="1">{"TAB1",#N/A,TRUE,"GENERAL";"TAB2",#N/A,TRUE,"GENERAL";"TAB3",#N/A,TRUE,"GENERAL";"TAB4",#N/A,TRUE,"GENERAL";"TAB5",#N/A,TRUE,"GENERAL"}</definedName>
    <definedName name="________r4r" localSheetId="4" hidden="1">{"via1",#N/A,TRUE,"general";"via2",#N/A,TRUE,"general";"via3",#N/A,TRUE,"general"}</definedName>
    <definedName name="________r4r" hidden="1">{"via1",#N/A,TRUE,"general";"via2",#N/A,TRUE,"general";"via3",#N/A,TRUE,"general"}</definedName>
    <definedName name="________rc">#REF!</definedName>
    <definedName name="________ref4">#REF!</definedName>
    <definedName name="________SBC1">[11]INV!$A$12:$D$15</definedName>
    <definedName name="________SBC3">[11]INV!$F$12:$I$15</definedName>
    <definedName name="________SBC5">[11]INV!$K$12:$N$15</definedName>
    <definedName name="________ST166">[20]BASE!$D$248</definedName>
    <definedName name="________TPE8016">[20]BASE!$D$146</definedName>
    <definedName name="________TPE8020">[20]BASE!$D$147</definedName>
    <definedName name="________TPE8025">[20]BASE!$D$148</definedName>
    <definedName name="________TPN1002">[20]BASE!$D$150</definedName>
    <definedName name="________TPN1003">[20]BASE!$D$151</definedName>
    <definedName name="________TPN1004">[20]BASE!$D$152</definedName>
    <definedName name="________TPN1006">[20]BASE!$D$153</definedName>
    <definedName name="________TPN1008">[20]BASE!$D$154</definedName>
    <definedName name="________TPN1202">[20]BASE!$D$160</definedName>
    <definedName name="________TPN1203">[20]BASE!$D$161</definedName>
    <definedName name="________TPN1204">[20]BASE!$D$162</definedName>
    <definedName name="________TPN1206">[20]BASE!$D$163</definedName>
    <definedName name="________TPN1208">[20]BASE!$D$164</definedName>
    <definedName name="________TPN16012">[20]BASE!$D$167</definedName>
    <definedName name="________TPN1602">[20]BASE!$D$168</definedName>
    <definedName name="________TPN1603">[20]BASE!$D$169</definedName>
    <definedName name="________TPN1604">[20]BASE!$D$170</definedName>
    <definedName name="________TPN1606">[20]BASE!$D$171</definedName>
    <definedName name="________TPN1608">[20]BASE!$D$172</definedName>
    <definedName name="________TYW6">#REF!</definedName>
    <definedName name="_______a1" localSheetId="4" hidden="1">{"TAB1",#N/A,TRUE,"GENERAL";"TAB2",#N/A,TRUE,"GENERAL";"TAB3",#N/A,TRUE,"GENERAL";"TAB4",#N/A,TRUE,"GENERAL";"TAB5",#N/A,TRUE,"GENERAL"}</definedName>
    <definedName name="_______a1" hidden="1">{"TAB1",#N/A,TRUE,"GENERAL";"TAB2",#N/A,TRUE,"GENERAL";"TAB3",#N/A,TRUE,"GENERAL";"TAB4",#N/A,TRUE,"GENERAL";"TAB5",#N/A,TRUE,"GENERAL"}</definedName>
    <definedName name="_______A115042">#REF!</definedName>
    <definedName name="_______A251140">#REF!</definedName>
    <definedName name="_______A251150">#REF!</definedName>
    <definedName name="_______a3" localSheetId="4" hidden="1">{"TAB1",#N/A,TRUE,"GENERAL";"TAB2",#N/A,TRUE,"GENERAL";"TAB3",#N/A,TRUE,"GENERAL";"TAB4",#N/A,TRUE,"GENERAL";"TAB5",#N/A,TRUE,"GENERAL"}</definedName>
    <definedName name="_______a3" hidden="1">{"TAB1",#N/A,TRUE,"GENERAL";"TAB2",#N/A,TRUE,"GENERAL";"TAB3",#N/A,TRUE,"GENERAL";"TAB4",#N/A,TRUE,"GENERAL";"TAB5",#N/A,TRUE,"GENERAL"}</definedName>
    <definedName name="_______a4" localSheetId="4" hidden="1">{"via1",#N/A,TRUE,"general";"via2",#N/A,TRUE,"general";"via3",#N/A,TRUE,"general"}</definedName>
    <definedName name="_______a4" hidden="1">{"via1",#N/A,TRUE,"general";"via2",#N/A,TRUE,"general";"via3",#N/A,TRUE,"general"}</definedName>
    <definedName name="_______a5" localSheetId="4" hidden="1">{"TAB1",#N/A,TRUE,"GENERAL";"TAB2",#N/A,TRUE,"GENERAL";"TAB3",#N/A,TRUE,"GENERAL";"TAB4",#N/A,TRUE,"GENERAL";"TAB5",#N/A,TRUE,"GENERAL"}</definedName>
    <definedName name="_______a5" hidden="1">{"TAB1",#N/A,TRUE,"GENERAL";"TAB2",#N/A,TRUE,"GENERAL";"TAB3",#N/A,TRUE,"GENERAL";"TAB4",#N/A,TRUE,"GENERAL";"TAB5",#N/A,TRUE,"GENERAL"}</definedName>
    <definedName name="_______a6" localSheetId="4"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IU2">[17]BASE!$C$5</definedName>
    <definedName name="_______ALL4">#REF!</definedName>
    <definedName name="_______apu1">#REF!</definedName>
    <definedName name="_______APU221">#REF!</definedName>
    <definedName name="_______APU24">#N/A</definedName>
    <definedName name="_______APU465">[21]!absc</definedName>
    <definedName name="_______B110111">#REF!</definedName>
    <definedName name="_______b2" localSheetId="4" hidden="1">{"TAB1",#N/A,TRUE,"GENERAL";"TAB2",#N/A,TRUE,"GENERAL";"TAB3",#N/A,TRUE,"GENERAL";"TAB4",#N/A,TRUE,"GENERAL";"TAB5",#N/A,TRUE,"GENERAL"}</definedName>
    <definedName name="_______b2" hidden="1">{"TAB1",#N/A,TRUE,"GENERAL";"TAB2",#N/A,TRUE,"GENERAL";"TAB3",#N/A,TRUE,"GENERAL";"TAB4",#N/A,TRUE,"GENERAL";"TAB5",#N/A,TRUE,"GENERAL"}</definedName>
    <definedName name="_______b3" localSheetId="4" hidden="1">{"TAB1",#N/A,TRUE,"GENERAL";"TAB2",#N/A,TRUE,"GENERAL";"TAB3",#N/A,TRUE,"GENERAL";"TAB4",#N/A,TRUE,"GENERAL";"TAB5",#N/A,TRUE,"GENERAL"}</definedName>
    <definedName name="_______b3" hidden="1">{"TAB1",#N/A,TRUE,"GENERAL";"TAB2",#N/A,TRUE,"GENERAL";"TAB3",#N/A,TRUE,"GENERAL";"TAB4",#N/A,TRUE,"GENERAL";"TAB5",#N/A,TRUE,"GENERAL"}</definedName>
    <definedName name="_______b4" localSheetId="4" hidden="1">{"TAB1",#N/A,TRUE,"GENERAL";"TAB2",#N/A,TRUE,"GENERAL";"TAB3",#N/A,TRUE,"GENERAL";"TAB4",#N/A,TRUE,"GENERAL";"TAB5",#N/A,TRUE,"GENERAL"}</definedName>
    <definedName name="_______b4" hidden="1">{"TAB1",#N/A,TRUE,"GENERAL";"TAB2",#N/A,TRUE,"GENERAL";"TAB3",#N/A,TRUE,"GENERAL";"TAB4",#N/A,TRUE,"GENERAL";"TAB5",#N/A,TRUE,"GENERAL"}</definedName>
    <definedName name="_______b5" localSheetId="4" hidden="1">{"TAB1",#N/A,TRUE,"GENERAL";"TAB2",#N/A,TRUE,"GENERAL";"TAB3",#N/A,TRUE,"GENERAL";"TAB4",#N/A,TRUE,"GENERAL";"TAB5",#N/A,TRUE,"GENERAL"}</definedName>
    <definedName name="_______b5" hidden="1">{"TAB1",#N/A,TRUE,"GENERAL";"TAB2",#N/A,TRUE,"GENERAL";"TAB3",#N/A,TRUE,"GENERAL";"TAB4",#N/A,TRUE,"GENERAL";"TAB5",#N/A,TRUE,"GENERAL"}</definedName>
    <definedName name="_______b6" localSheetId="4" hidden="1">{"TAB1",#N/A,TRUE,"GENERAL";"TAB2",#N/A,TRUE,"GENERAL";"TAB3",#N/A,TRUE,"GENERAL";"TAB4",#N/A,TRUE,"GENERAL";"TAB5",#N/A,TRUE,"GENERAL"}</definedName>
    <definedName name="_______b6" hidden="1">{"TAB1",#N/A,TRUE,"GENERAL";"TAB2",#N/A,TRUE,"GENERAL";"TAB3",#N/A,TRUE,"GENERAL";"TAB4",#N/A,TRUE,"GENERAL";"TAB5",#N/A,TRUE,"GENERAL"}</definedName>
    <definedName name="_______b7" localSheetId="4" hidden="1">{"via1",#N/A,TRUE,"general";"via2",#N/A,TRUE,"general";"via3",#N/A,TRUE,"general"}</definedName>
    <definedName name="_______b7" hidden="1">{"via1",#N/A,TRUE,"general";"via2",#N/A,TRUE,"general";"via3",#N/A,TRUE,"general"}</definedName>
    <definedName name="_______b8" localSheetId="4" hidden="1">{"via1",#N/A,TRUE,"general";"via2",#N/A,TRUE,"general";"via3",#N/A,TRUE,"general"}</definedName>
    <definedName name="_______b8" hidden="1">{"via1",#N/A,TRUE,"general";"via2",#N/A,TRUE,"general";"via3",#N/A,TRUE,"general"}</definedName>
    <definedName name="_______bb9" localSheetId="4" hidden="1">{"TAB1",#N/A,TRUE,"GENERAL";"TAB2",#N/A,TRUE,"GENERAL";"TAB3",#N/A,TRUE,"GENERAL";"TAB4",#N/A,TRUE,"GENERAL";"TAB5",#N/A,TRUE,"GENERAL"}</definedName>
    <definedName name="_______bb9" hidden="1">{"TAB1",#N/A,TRUE,"GENERAL";"TAB2",#N/A,TRUE,"GENERAL";"TAB3",#N/A,TRUE,"GENERAL";"TAB4",#N/A,TRUE,"GENERAL";"TAB5",#N/A,TRUE,"GENERAL"}</definedName>
    <definedName name="_______bgb5" localSheetId="4"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OD1">#REF!</definedName>
    <definedName name="_______cua1">'[26]ALCANTARILLADO RAS'!$A$4:$B$14</definedName>
    <definedName name="_______DF4" hidden="1">#REF!</definedName>
    <definedName name="_______DMD1">#REF!</definedName>
    <definedName name="_______dur1">#REF!</definedName>
    <definedName name="_______dur10">#REF!</definedName>
    <definedName name="_______dur100">#REF!</definedName>
    <definedName name="_______dur101">#REF!</definedName>
    <definedName name="_______dur102">#REF!</definedName>
    <definedName name="_______dur103">#REF!</definedName>
    <definedName name="_______dur104">#REF!</definedName>
    <definedName name="_______dur105">#REF!</definedName>
    <definedName name="_______dur106">#REF!</definedName>
    <definedName name="_______dur107">#REF!</definedName>
    <definedName name="_______dur108">#REF!</definedName>
    <definedName name="_______dur109">#REF!</definedName>
    <definedName name="_______dur11">#REF!</definedName>
    <definedName name="_______dur110">#REF!</definedName>
    <definedName name="_______dur111">#REF!</definedName>
    <definedName name="_______dur112">#REF!</definedName>
    <definedName name="_______dur113">#REF!</definedName>
    <definedName name="_______dur114">#REF!</definedName>
    <definedName name="_______dur115">#REF!</definedName>
    <definedName name="_______dur116">#REF!</definedName>
    <definedName name="_______dur117">#REF!</definedName>
    <definedName name="_______dur118">#REF!</definedName>
    <definedName name="_______dur119">#REF!</definedName>
    <definedName name="_______dur12">#REF!</definedName>
    <definedName name="_______dur120">#REF!</definedName>
    <definedName name="_______dur121">#REF!</definedName>
    <definedName name="_______dur122">#REF!</definedName>
    <definedName name="_______dur123">#REF!</definedName>
    <definedName name="_______dur124">#REF!</definedName>
    <definedName name="_______dur125">#REF!</definedName>
    <definedName name="_______dur126">#REF!</definedName>
    <definedName name="_______dur127">#REF!</definedName>
    <definedName name="_______dur128">#REF!</definedName>
    <definedName name="_______dur129">#REF!</definedName>
    <definedName name="_______dur13">#REF!</definedName>
    <definedName name="_______dur130">#REF!</definedName>
    <definedName name="_______dur131">#REF!</definedName>
    <definedName name="_______dur132">#REF!</definedName>
    <definedName name="_______dur133">#REF!</definedName>
    <definedName name="_______dur134">#REF!</definedName>
    <definedName name="_______dur135">#REF!</definedName>
    <definedName name="_______dur136">#REF!</definedName>
    <definedName name="_______dur137">#REF!</definedName>
    <definedName name="_______dur138">#REF!</definedName>
    <definedName name="_______dur139">#REF!</definedName>
    <definedName name="_______dur14">#REF!</definedName>
    <definedName name="_______dur140">#REF!</definedName>
    <definedName name="_______dur141">#REF!</definedName>
    <definedName name="_______dur142">#REF!</definedName>
    <definedName name="_______dur143">#REF!</definedName>
    <definedName name="_______dur144">#REF!</definedName>
    <definedName name="_______dur145">#REF!</definedName>
    <definedName name="_______dur146">#REF!</definedName>
    <definedName name="_______dur147">#REF!</definedName>
    <definedName name="_______dur148">#REF!</definedName>
    <definedName name="_______dur149">#REF!</definedName>
    <definedName name="_______dur15">#REF!</definedName>
    <definedName name="_______dur150">#REF!</definedName>
    <definedName name="_______dur16">#REF!</definedName>
    <definedName name="_______dur17">#REF!</definedName>
    <definedName name="_______dur176">#REF!</definedName>
    <definedName name="_______dur18">#REF!</definedName>
    <definedName name="_______dur19">#REF!</definedName>
    <definedName name="_______dur2">#REF!</definedName>
    <definedName name="_______dur20">#REF!</definedName>
    <definedName name="_______dur21">#REF!</definedName>
    <definedName name="_______dur22">#REF!</definedName>
    <definedName name="_______dur23">#REF!</definedName>
    <definedName name="_______dur24">#REF!</definedName>
    <definedName name="_______dur25">#REF!</definedName>
    <definedName name="_______dur26">#REF!</definedName>
    <definedName name="_______dur27">#REF!</definedName>
    <definedName name="_______dur28">#REF!</definedName>
    <definedName name="_______dur29">#REF!</definedName>
    <definedName name="_______dur3">#REF!</definedName>
    <definedName name="_______dur30">#REF!</definedName>
    <definedName name="_______dur31">#REF!</definedName>
    <definedName name="_______dur32">#REF!</definedName>
    <definedName name="_______dur33">#REF!</definedName>
    <definedName name="_______dur34">#REF!</definedName>
    <definedName name="_______dur35">#REF!</definedName>
    <definedName name="_______dur36">#REF!</definedName>
    <definedName name="_______dur37">#REF!</definedName>
    <definedName name="_______dur38">#REF!</definedName>
    <definedName name="_______dur39">#REF!</definedName>
    <definedName name="_______dur4">#REF!</definedName>
    <definedName name="_______dur40">#REF!</definedName>
    <definedName name="_______dur41">#REF!</definedName>
    <definedName name="_______dur42">#REF!</definedName>
    <definedName name="_______dur43">#REF!</definedName>
    <definedName name="_______dur44">#REF!</definedName>
    <definedName name="_______dur45">#REF!</definedName>
    <definedName name="_______dur46">#REF!</definedName>
    <definedName name="_______dur47">#REF!</definedName>
    <definedName name="_______dur48">#REF!</definedName>
    <definedName name="_______dur49">#REF!</definedName>
    <definedName name="_______dur5">#REF!</definedName>
    <definedName name="_______dur50">#REF!</definedName>
    <definedName name="_______dur51">#REF!</definedName>
    <definedName name="_______dur52">#REF!</definedName>
    <definedName name="_______dur53">#REF!</definedName>
    <definedName name="_______dur54">#REF!</definedName>
    <definedName name="_______dur55">#REF!</definedName>
    <definedName name="_______dur56">#REF!</definedName>
    <definedName name="_______dur57">#REF!</definedName>
    <definedName name="_______dur58">#REF!</definedName>
    <definedName name="_______dur59">#REF!</definedName>
    <definedName name="_______dur6">#REF!</definedName>
    <definedName name="_______dur60">#REF!</definedName>
    <definedName name="_______dur61">#REF!</definedName>
    <definedName name="_______dur62">#REF!</definedName>
    <definedName name="_______dur63">#REF!</definedName>
    <definedName name="_______dur64">#REF!</definedName>
    <definedName name="_______dur65">#REF!</definedName>
    <definedName name="_______dur66">#REF!</definedName>
    <definedName name="_______dur67">#REF!</definedName>
    <definedName name="_______dur68">#REF!</definedName>
    <definedName name="_______dur69">#REF!</definedName>
    <definedName name="_______dur7">#REF!</definedName>
    <definedName name="_______dur70">#REF!</definedName>
    <definedName name="_______dur71">#REF!</definedName>
    <definedName name="_______dur72">#REF!</definedName>
    <definedName name="_______dur73">#REF!</definedName>
    <definedName name="_______dur74">#REF!</definedName>
    <definedName name="_______dur75">#REF!</definedName>
    <definedName name="_______dur76">#REF!</definedName>
    <definedName name="_______dur77">#REF!</definedName>
    <definedName name="_______dur78">#REF!</definedName>
    <definedName name="_______dur79">#REF!</definedName>
    <definedName name="_______dur8">#REF!</definedName>
    <definedName name="_______dur80">#REF!</definedName>
    <definedName name="_______dur81">#REF!</definedName>
    <definedName name="_______dur82">#REF!</definedName>
    <definedName name="_______dur83">#REF!</definedName>
    <definedName name="_______dur84">#REF!</definedName>
    <definedName name="_______dur85">#REF!</definedName>
    <definedName name="_______dur86">#REF!</definedName>
    <definedName name="_______dur87">#REF!</definedName>
    <definedName name="_______dur88">#REF!</definedName>
    <definedName name="_______dur89">#REF!</definedName>
    <definedName name="_______dur9">#REF!</definedName>
    <definedName name="_______dur90">#REF!</definedName>
    <definedName name="_______dur91">#REF!</definedName>
    <definedName name="_______dur92">#REF!</definedName>
    <definedName name="_______dur93">#REF!</definedName>
    <definedName name="_______dur94">#REF!</definedName>
    <definedName name="_______dur95">#REF!</definedName>
    <definedName name="_______dur96">#REF!</definedName>
    <definedName name="_______dur97">#REF!</definedName>
    <definedName name="_______dur98">#REF!</definedName>
    <definedName name="_______dur99">#REF!</definedName>
    <definedName name="_______E11370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ei1">#REF!</definedName>
    <definedName name="_______fei10">#REF!</definedName>
    <definedName name="_______fei11">#REF!</definedName>
    <definedName name="_______fei12">#REF!</definedName>
    <definedName name="_______fei13">#REF!</definedName>
    <definedName name="_______fei14">#REF!</definedName>
    <definedName name="_______fei15">#REF!</definedName>
    <definedName name="_______fei16">#REF!</definedName>
    <definedName name="_______fei17">#REF!</definedName>
    <definedName name="_______fei18">#REF!</definedName>
    <definedName name="_______fei19">#REF!</definedName>
    <definedName name="_______fei2">#REF!</definedName>
    <definedName name="_______fei3">#REF!</definedName>
    <definedName name="_______fei4">#REF!</definedName>
    <definedName name="_______fei5">#REF!</definedName>
    <definedName name="_______fei6">#REF!</definedName>
    <definedName name="_______fei7">#REF!</definedName>
    <definedName name="_______fei8">#REF!</definedName>
    <definedName name="_______fei9">#REF!</definedName>
    <definedName name="_______ff2005">#REF!</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#REF!</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G118050">#REF!</definedName>
    <definedName name="_______g2" localSheetId="4" hidden="1">{"TAB1",#N/A,TRUE,"GENERAL";"TAB2",#N/A,TRUE,"GENERAL";"TAB3",#N/A,TRUE,"GENERAL";"TAB4",#N/A,TRUE,"GENERAL";"TAB5",#N/A,TRUE,"GENERAL"}</definedName>
    <definedName name="_______g2" hidden="1">{"TAB1",#N/A,TRUE,"GENERAL";"TAB2",#N/A,TRUE,"GENERAL";"TAB3",#N/A,TRUE,"GENERAL";"TAB4",#N/A,TRUE,"GENERAL";"TAB5",#N/A,TRUE,"GENERAL"}</definedName>
    <definedName name="_______g3" localSheetId="4" hidden="1">{"via1",#N/A,TRUE,"general";"via2",#N/A,TRUE,"general";"via3",#N/A,TRUE,"general"}</definedName>
    <definedName name="_______g3" hidden="1">{"via1",#N/A,TRUE,"general";"via2",#N/A,TRUE,"general";"via3",#N/A,TRUE,"general"}</definedName>
    <definedName name="_______g4" localSheetId="4" hidden="1">{"via1",#N/A,TRUE,"general";"via2",#N/A,TRUE,"general";"via3",#N/A,TRUE,"general"}</definedName>
    <definedName name="_______g4" hidden="1">{"via1",#N/A,TRUE,"general";"via2",#N/A,TRUE,"general";"via3",#N/A,TRUE,"general"}</definedName>
    <definedName name="_______g5" localSheetId="4" hidden="1">{"via1",#N/A,TRUE,"general";"via2",#N/A,TRUE,"general";"via3",#N/A,TRUE,"general"}</definedName>
    <definedName name="_______g5" hidden="1">{"via1",#N/A,TRUE,"general";"via2",#N/A,TRUE,"general";"via3",#N/A,TRUE,"general"}</definedName>
    <definedName name="_______g6" localSheetId="4" hidden="1">{"via1",#N/A,TRUE,"general";"via2",#N/A,TRUE,"general";"via3",#N/A,TRUE,"general"}</definedName>
    <definedName name="_______g6" hidden="1">{"via1",#N/A,TRUE,"general";"via2",#N/A,TRUE,"general";"via3",#N/A,TRUE,"general"}</definedName>
    <definedName name="_______g7" localSheetId="4" hidden="1">{"TAB1",#N/A,TRUE,"GENERAL";"TAB2",#N/A,TRUE,"GENERAL";"TAB3",#N/A,TRUE,"GENERAL";"TAB4",#N/A,TRUE,"GENERAL";"TAB5",#N/A,TRUE,"GENERAL"}</definedName>
    <definedName name="_______g7" hidden="1">{"TAB1",#N/A,TRUE,"GENERAL";"TAB2",#N/A,TRUE,"GENERAL";"TAB3",#N/A,TRUE,"GENERAL";"TAB4",#N/A,TRUE,"GENERAL";"TAB5",#N/A,TRUE,"GENERAL"}</definedName>
    <definedName name="_______GR1" localSheetId="4" hidden="1">{"TAB1",#N/A,TRUE,"GENERAL";"TAB2",#N/A,TRUE,"GENERAL";"TAB3",#N/A,TRUE,"GENERAL";"TAB4",#N/A,TRUE,"GENERAL";"TAB5",#N/A,TRUE,"GENERAL"}</definedName>
    <definedName name="_______GR1" hidden="1">{"TAB1",#N/A,TRUE,"GENERAL";"TAB2",#N/A,TRUE,"GENERAL";"TAB3",#N/A,TRUE,"GENERAL";"TAB4",#N/A,TRUE,"GENERAL";"TAB5",#N/A,TRUE,"GENERAL"}</definedName>
    <definedName name="_______gtr4" localSheetId="4" hidden="1">{"via1",#N/A,TRUE,"general";"via2",#N/A,TRUE,"general";"via3",#N/A,TRUE,"general"}</definedName>
    <definedName name="_______gtr4" hidden="1">{"via1",#N/A,TRUE,"general";"via2",#N/A,TRUE,"general";"via3",#N/A,TRUE,"general"}</definedName>
    <definedName name="_______H191456">#REF!</definedName>
    <definedName name="_______h2" localSheetId="4" hidden="1">{"via1",#N/A,TRUE,"general";"via2",#N/A,TRUE,"general";"via3",#N/A,TRUE,"general"}</definedName>
    <definedName name="_______h2" hidden="1">{"via1",#N/A,TRUE,"general";"via2",#N/A,TRUE,"general";"via3",#N/A,TRUE,"general"}</definedName>
    <definedName name="_______h3" localSheetId="4" hidden="1">{"via1",#N/A,TRUE,"general";"via2",#N/A,TRUE,"general";"via3",#N/A,TRUE,"general"}</definedName>
    <definedName name="_______h3" hidden="1">{"via1",#N/A,TRUE,"general";"via2",#N/A,TRUE,"general";"via3",#N/A,TRUE,"general"}</definedName>
    <definedName name="_______h4" localSheetId="4" hidden="1">{"TAB1",#N/A,TRUE,"GENERAL";"TAB2",#N/A,TRUE,"GENERAL";"TAB3",#N/A,TRUE,"GENERAL";"TAB4",#N/A,TRUE,"GENERAL";"TAB5",#N/A,TRUE,"GENERAL"}</definedName>
    <definedName name="_______h4" hidden="1">{"TAB1",#N/A,TRUE,"GENERAL";"TAB2",#N/A,TRUE,"GENERAL";"TAB3",#N/A,TRUE,"GENERAL";"TAB4",#N/A,TRUE,"GENERAL";"TAB5",#N/A,TRUE,"GENERAL"}</definedName>
    <definedName name="_______h5" localSheetId="4" hidden="1">{"TAB1",#N/A,TRUE,"GENERAL";"TAB2",#N/A,TRUE,"GENERAL";"TAB3",#N/A,TRUE,"GENERAL";"TAB4",#N/A,TRUE,"GENERAL";"TAB5",#N/A,TRUE,"GENERAL"}</definedName>
    <definedName name="_______h5" hidden="1">{"TAB1",#N/A,TRUE,"GENERAL";"TAB2",#N/A,TRUE,"GENERAL";"TAB3",#N/A,TRUE,"GENERAL";"TAB4",#N/A,TRUE,"GENERAL";"TAB5",#N/A,TRUE,"GENERAL"}</definedName>
    <definedName name="_______h6" localSheetId="4" hidden="1">{"via1",#N/A,TRUE,"general";"via2",#N/A,TRUE,"general";"via3",#N/A,TRUE,"general"}</definedName>
    <definedName name="_______h6" hidden="1">{"via1",#N/A,TRUE,"general";"via2",#N/A,TRUE,"general";"via3",#N/A,TRUE,"general"}</definedName>
    <definedName name="_______h7" localSheetId="4" hidden="1">{"TAB1",#N/A,TRUE,"GENERAL";"TAB2",#N/A,TRUE,"GENERAL";"TAB3",#N/A,TRUE,"GENERAL";"TAB4",#N/A,TRUE,"GENERAL";"TAB5",#N/A,TRUE,"GENERAL"}</definedName>
    <definedName name="_______h7" hidden="1">{"TAB1",#N/A,TRUE,"GENERAL";"TAB2",#N/A,TRUE,"GENERAL";"TAB3",#N/A,TRUE,"GENERAL";"TAB4",#N/A,TRUE,"GENERAL";"TAB5",#N/A,TRUE,"GENERAL"}</definedName>
    <definedName name="_______h8" localSheetId="4" hidden="1">{"via1",#N/A,TRUE,"general";"via2",#N/A,TRUE,"general";"via3",#N/A,TRUE,"general"}</definedName>
    <definedName name="_______h8" hidden="1">{"via1",#N/A,TRUE,"general";"via2",#N/A,TRUE,"general";"via3",#N/A,TRUE,"general"}</definedName>
    <definedName name="_______HED1">#REF!</definedName>
    <definedName name="_______HED10">#REF!</definedName>
    <definedName name="_______HED11">#REF!</definedName>
    <definedName name="_______HED12">#REF!</definedName>
    <definedName name="_______HED13">#REF!</definedName>
    <definedName name="_______HED14">#REF!</definedName>
    <definedName name="_______HED15">#REF!</definedName>
    <definedName name="_______HED16">#REF!</definedName>
    <definedName name="_______HED17">#REF!</definedName>
    <definedName name="_______HED18">#REF!</definedName>
    <definedName name="_______HED19">#REF!</definedName>
    <definedName name="_______HED2">#REF!</definedName>
    <definedName name="_______HED20">#REF!</definedName>
    <definedName name="_______HED21">#REF!</definedName>
    <definedName name="_______HED22">#REF!</definedName>
    <definedName name="_______HED23">#REF!</definedName>
    <definedName name="_______HED24">#REF!</definedName>
    <definedName name="_______HED25">#REF!</definedName>
    <definedName name="_______HED26">#REF!</definedName>
    <definedName name="_______HED27">#REF!</definedName>
    <definedName name="_______HED28">#REF!</definedName>
    <definedName name="_______HED29">#REF!</definedName>
    <definedName name="_______HED3">#REF!</definedName>
    <definedName name="_______HED30">#REF!</definedName>
    <definedName name="_______HED31">#REF!</definedName>
    <definedName name="_______HED4">#REF!</definedName>
    <definedName name="_______HED5">#REF!</definedName>
    <definedName name="_______HED6">#REF!</definedName>
    <definedName name="_______HED7">#REF!</definedName>
    <definedName name="_______HED8">#REF!</definedName>
    <definedName name="_______HED9">#REF!</definedName>
    <definedName name="_______HED921">#REF!</definedName>
    <definedName name="_______HED922">#REF!</definedName>
    <definedName name="_______HED923">#REF!</definedName>
    <definedName name="_______HED924">#REF!</definedName>
    <definedName name="_______HED925">#REF!</definedName>
    <definedName name="_______HED926">#REF!</definedName>
    <definedName name="_______HED927">#REF!</definedName>
    <definedName name="_______HED928">#REF!</definedName>
    <definedName name="_______HED929">#REF!</definedName>
    <definedName name="_______HED930">#REF!</definedName>
    <definedName name="_______HEN1">#REF!</definedName>
    <definedName name="_______HEN10">#REF!</definedName>
    <definedName name="_______HEN11">#REF!</definedName>
    <definedName name="_______HEN12">#REF!</definedName>
    <definedName name="_______HEN13">#REF!</definedName>
    <definedName name="_______HEN14">#REF!</definedName>
    <definedName name="_______HEN15">#REF!</definedName>
    <definedName name="_______HEN16">#REF!</definedName>
    <definedName name="_______HEN17">#REF!</definedName>
    <definedName name="_______HEN18">#REF!</definedName>
    <definedName name="_______HEN19">#REF!</definedName>
    <definedName name="_______HEN2">#REF!</definedName>
    <definedName name="_______HEN20">#REF!</definedName>
    <definedName name="_______HEN21">#REF!</definedName>
    <definedName name="_______HEN22">#REF!</definedName>
    <definedName name="_______HEN23">#REF!</definedName>
    <definedName name="_______HEN24">#REF!</definedName>
    <definedName name="_______HEN25">#REF!</definedName>
    <definedName name="_______HEN26">#REF!</definedName>
    <definedName name="_______HEN27">#REF!</definedName>
    <definedName name="_______HEN28">#REF!</definedName>
    <definedName name="_______HEN29">#REF!</definedName>
    <definedName name="_______HEN3">#REF!</definedName>
    <definedName name="_______HEN30">#REF!</definedName>
    <definedName name="_______HEN31">#REF!</definedName>
    <definedName name="_______HEN4">#REF!</definedName>
    <definedName name="_______HEN5">#REF!</definedName>
    <definedName name="_______HEN6">#REF!</definedName>
    <definedName name="_______HEN7">#REF!</definedName>
    <definedName name="_______HEN8">#REF!</definedName>
    <definedName name="_______HEN9">#REF!</definedName>
    <definedName name="_______HEN921">#REF!</definedName>
    <definedName name="_______HEN922">#REF!</definedName>
    <definedName name="_______HEN923">#REF!</definedName>
    <definedName name="_______HEN924">#REF!</definedName>
    <definedName name="_______HEN925">#REF!</definedName>
    <definedName name="_______HEN926">#REF!</definedName>
    <definedName name="_______HEN927">#REF!</definedName>
    <definedName name="_______HEN928">#REF!</definedName>
    <definedName name="_______HEN929">#REF!</definedName>
    <definedName name="_______HEN930">#REF!</definedName>
    <definedName name="_______hfh7" localSheetId="4" hidden="1">{"via1",#N/A,TRUE,"general";"via2",#N/A,TRUE,"general";"via3",#N/A,TRUE,"general"}</definedName>
    <definedName name="_______hfh7" hidden="1">{"via1",#N/A,TRUE,"general";"via2",#N/A,TRUE,"general";"via3",#N/A,TRUE,"general"}</definedName>
    <definedName name="_______i1">#REF!</definedName>
    <definedName name="_______i4" localSheetId="4" hidden="1">{"via1",#N/A,TRUE,"general";"via2",#N/A,TRUE,"general";"via3",#N/A,TRUE,"general"}</definedName>
    <definedName name="_______i4" hidden="1">{"via1",#N/A,TRUE,"general";"via2",#N/A,TRUE,"general";"via3",#N/A,TRUE,"general"}</definedName>
    <definedName name="_______i5" localSheetId="4" hidden="1">{"TAB1",#N/A,TRUE,"GENERAL";"TAB2",#N/A,TRUE,"GENERAL";"TAB3",#N/A,TRUE,"GENERAL";"TAB4",#N/A,TRUE,"GENERAL";"TAB5",#N/A,TRUE,"GENERAL"}</definedName>
    <definedName name="_______i5" hidden="1">{"TAB1",#N/A,TRUE,"GENERAL";"TAB2",#N/A,TRUE,"GENERAL";"TAB3",#N/A,TRUE,"GENERAL";"TAB4",#N/A,TRUE,"GENERAL";"TAB5",#N/A,TRUE,"GENERAL"}</definedName>
    <definedName name="_______i6" localSheetId="4" hidden="1">{"TAB1",#N/A,TRUE,"GENERAL";"TAB2",#N/A,TRUE,"GENERAL";"TAB3",#N/A,TRUE,"GENERAL";"TAB4",#N/A,TRUE,"GENERAL";"TAB5",#N/A,TRUE,"GENERAL"}</definedName>
    <definedName name="_______i6" hidden="1">{"TAB1",#N/A,TRUE,"GENERAL";"TAB2",#N/A,TRUE,"GENERAL";"TAB3",#N/A,TRUE,"GENERAL";"TAB4",#N/A,TRUE,"GENERAL";"TAB5",#N/A,TRUE,"GENERAL"}</definedName>
    <definedName name="_______i7" localSheetId="4" hidden="1">{"via1",#N/A,TRUE,"general";"via2",#N/A,TRUE,"general";"via3",#N/A,TRUE,"general"}</definedName>
    <definedName name="_______i7" hidden="1">{"via1",#N/A,TRUE,"general";"via2",#N/A,TRUE,"general";"via3",#N/A,TRUE,"general"}</definedName>
    <definedName name="_______i77" localSheetId="4" hidden="1">{"TAB1",#N/A,TRUE,"GENERAL";"TAB2",#N/A,TRUE,"GENERAL";"TAB3",#N/A,TRUE,"GENERAL";"TAB4",#N/A,TRUE,"GENERAL";"TAB5",#N/A,TRUE,"GENERAL"}</definedName>
    <definedName name="_______i77" hidden="1">{"TAB1",#N/A,TRUE,"GENERAL";"TAB2",#N/A,TRUE,"GENERAL";"TAB3",#N/A,TRUE,"GENERAL";"TAB4",#N/A,TRUE,"GENERAL";"TAB5",#N/A,TRUE,"GENERAL"}</definedName>
    <definedName name="_______i8" localSheetId="4" hidden="1">{"via1",#N/A,TRUE,"general";"via2",#N/A,TRUE,"general";"via3",#N/A,TRUE,"general"}</definedName>
    <definedName name="_______i8" hidden="1">{"via1",#N/A,TRUE,"general";"via2",#N/A,TRUE,"general";"via3",#N/A,TRUE,"general"}</definedName>
    <definedName name="_______i9" localSheetId="4" hidden="1">{"TAB1",#N/A,TRUE,"GENERAL";"TAB2",#N/A,TRUE,"GENERAL";"TAB3",#N/A,TRUE,"GENERAL";"TAB4",#N/A,TRUE,"GENERAL";"TAB5",#N/A,TRUE,"GENERAL"}</definedName>
    <definedName name="_______i9" hidden="1">{"TAB1",#N/A,TRUE,"GENERAL";"TAB2",#N/A,TRUE,"GENERAL";"TAB3",#N/A,TRUE,"GENERAL";"TAB4",#N/A,TRUE,"GENERAL";"TAB5",#N/A,TRUE,"GENERAL"}</definedName>
    <definedName name="_______jj6">#REF!</definedName>
    <definedName name="_______k3" localSheetId="4" hidden="1">{"TAB1",#N/A,TRUE,"GENERAL";"TAB2",#N/A,TRUE,"GENERAL";"TAB3",#N/A,TRUE,"GENERAL";"TAB4",#N/A,TRUE,"GENERAL";"TAB5",#N/A,TRUE,"GENERAL"}</definedName>
    <definedName name="_______k3" hidden="1">{"TAB1",#N/A,TRUE,"GENERAL";"TAB2",#N/A,TRUE,"GENERAL";"TAB3",#N/A,TRUE,"GENERAL";"TAB4",#N/A,TRUE,"GENERAL";"TAB5",#N/A,TRUE,"GENERAL"}</definedName>
    <definedName name="_______k4" localSheetId="4" hidden="1">{"via1",#N/A,TRUE,"general";"via2",#N/A,TRUE,"general";"via3",#N/A,TRUE,"general"}</definedName>
    <definedName name="_______k4" hidden="1">{"via1",#N/A,TRUE,"general";"via2",#N/A,TRUE,"general";"via3",#N/A,TRUE,"general"}</definedName>
    <definedName name="_______k5" localSheetId="4" hidden="1">{"via1",#N/A,TRUE,"general";"via2",#N/A,TRUE,"general";"via3",#N/A,TRUE,"general"}</definedName>
    <definedName name="_______k5" hidden="1">{"via1",#N/A,TRUE,"general";"via2",#N/A,TRUE,"general";"via3",#N/A,TRUE,"general"}</definedName>
    <definedName name="_______k6" localSheetId="4" hidden="1">{"TAB1",#N/A,TRUE,"GENERAL";"TAB2",#N/A,TRUE,"GENERAL";"TAB3",#N/A,TRUE,"GENERAL";"TAB4",#N/A,TRUE,"GENERAL";"TAB5",#N/A,TRUE,"GENERAL"}</definedName>
    <definedName name="_______k6" hidden="1">{"TAB1",#N/A,TRUE,"GENERAL";"TAB2",#N/A,TRUE,"GENERAL";"TAB3",#N/A,TRUE,"GENERAL";"TAB4",#N/A,TRUE,"GENERAL";"TAB5",#N/A,TRUE,"GENERAL"}</definedName>
    <definedName name="_______k7" localSheetId="4" hidden="1">{"via1",#N/A,TRUE,"general";"via2",#N/A,TRUE,"general";"via3",#N/A,TRUE,"general"}</definedName>
    <definedName name="_______k7" hidden="1">{"via1",#N/A,TRUE,"general";"via2",#N/A,TRUE,"general";"via3",#N/A,TRUE,"general"}</definedName>
    <definedName name="_______k8" localSheetId="4" hidden="1">{"via1",#N/A,TRUE,"general";"via2",#N/A,TRUE,"general";"via3",#N/A,TRUE,"general"}</definedName>
    <definedName name="_______k8" hidden="1">{"via1",#N/A,TRUE,"general";"via2",#N/A,TRUE,"general";"via3",#N/A,TRUE,"general"}</definedName>
    <definedName name="_______k9" localSheetId="4" hidden="1">{"TAB1",#N/A,TRUE,"GENERAL";"TAB2",#N/A,TRUE,"GENERAL";"TAB3",#N/A,TRUE,"GENERAL";"TAB4",#N/A,TRUE,"GENERAL";"TAB5",#N/A,TRUE,"GENERAL"}</definedName>
    <definedName name="_______k9" hidden="1">{"TAB1",#N/A,TRUE,"GENERAL";"TAB2",#N/A,TRUE,"GENERAL";"TAB3",#N/A,TRUE,"GENERAL";"TAB4",#N/A,TRUE,"GENERAL";"TAB5",#N/A,TRUE,"GENERAL"}</definedName>
    <definedName name="_______kjk6" localSheetId="4" hidden="1">{"TAB1",#N/A,TRUE,"GENERAL";"TAB2",#N/A,TRUE,"GENERAL";"TAB3",#N/A,TRUE,"GENERAL";"TAB4",#N/A,TRUE,"GENERAL";"TAB5",#N/A,TRUE,"GENERAL"}</definedName>
    <definedName name="_______kjk6" hidden="1">{"TAB1",#N/A,TRUE,"GENERAL";"TAB2",#N/A,TRUE,"GENERAL";"TAB3",#N/A,TRUE,"GENERAL";"TAB4",#N/A,TRUE,"GENERAL";"TAB5",#N/A,TRUE,"GENERAL"}</definedName>
    <definedName name="_______m3" localSheetId="4" hidden="1">{"via1",#N/A,TRUE,"general";"via2",#N/A,TRUE,"general";"via3",#N/A,TRUE,"general"}</definedName>
    <definedName name="_______m3" hidden="1">{"via1",#N/A,TRUE,"general";"via2",#N/A,TRUE,"general";"via3",#N/A,TRUE,"general"}</definedName>
    <definedName name="_______m4" localSheetId="4" hidden="1">{"TAB1",#N/A,TRUE,"GENERAL";"TAB2",#N/A,TRUE,"GENERAL";"TAB3",#N/A,TRUE,"GENERAL";"TAB4",#N/A,TRUE,"GENERAL";"TAB5",#N/A,TRUE,"GENERAL"}</definedName>
    <definedName name="_______m4" hidden="1">{"TAB1",#N/A,TRUE,"GENERAL";"TAB2",#N/A,TRUE,"GENERAL";"TAB3",#N/A,TRUE,"GENERAL";"TAB4",#N/A,TRUE,"GENERAL";"TAB5",#N/A,TRUE,"GENERAL"}</definedName>
    <definedName name="_______m5" localSheetId="4" hidden="1">{"via1",#N/A,TRUE,"general";"via2",#N/A,TRUE,"general";"via3",#N/A,TRUE,"general"}</definedName>
    <definedName name="_______m5" hidden="1">{"via1",#N/A,TRUE,"general";"via2",#N/A,TRUE,"general";"via3",#N/A,TRUE,"general"}</definedName>
    <definedName name="_______m6" localSheetId="4" hidden="1">{"TAB1",#N/A,TRUE,"GENERAL";"TAB2",#N/A,TRUE,"GENERAL";"TAB3",#N/A,TRUE,"GENERAL";"TAB4",#N/A,TRUE,"GENERAL";"TAB5",#N/A,TRUE,"GENERAL"}</definedName>
    <definedName name="_______m6" hidden="1">{"TAB1",#N/A,TRUE,"GENERAL";"TAB2",#N/A,TRUE,"GENERAL";"TAB3",#N/A,TRUE,"GENERAL";"TAB4",#N/A,TRUE,"GENERAL";"TAB5",#N/A,TRUE,"GENERAL"}</definedName>
    <definedName name="_______m7" localSheetId="4" hidden="1">{"TAB1",#N/A,TRUE,"GENERAL";"TAB2",#N/A,TRUE,"GENERAL";"TAB3",#N/A,TRUE,"GENERAL";"TAB4",#N/A,TRUE,"GENERAL";"TAB5",#N/A,TRUE,"GENERAL"}</definedName>
    <definedName name="_______m7" hidden="1">{"TAB1",#N/A,TRUE,"GENERAL";"TAB2",#N/A,TRUE,"GENERAL";"TAB3",#N/A,TRUE,"GENERAL";"TAB4",#N/A,TRUE,"GENERAL";"TAB5",#N/A,TRUE,"GENERAL"}</definedName>
    <definedName name="_______m8" localSheetId="4" hidden="1">{"via1",#N/A,TRUE,"general";"via2",#N/A,TRUE,"general";"via3",#N/A,TRUE,"general"}</definedName>
    <definedName name="_______m8" hidden="1">{"via1",#N/A,TRUE,"general";"via2",#N/A,TRUE,"general";"via3",#N/A,TRUE,"general"}</definedName>
    <definedName name="_______m9" localSheetId="4" hidden="1">{"via1",#N/A,TRUE,"general";"via2",#N/A,TRUE,"general";"via3",#N/A,TRUE,"general"}</definedName>
    <definedName name="_______m9" hidden="1">{"via1",#N/A,TRUE,"general";"via2",#N/A,TRUE,"general";"via3",#N/A,TRUE,"general"}</definedName>
    <definedName name="_______MA2">#REF!</definedName>
    <definedName name="_______mor15">#REF!</definedName>
    <definedName name="_______n3" localSheetId="4" hidden="1">{"TAB1",#N/A,TRUE,"GENERAL";"TAB2",#N/A,TRUE,"GENERAL";"TAB3",#N/A,TRUE,"GENERAL";"TAB4",#N/A,TRUE,"GENERAL";"TAB5",#N/A,TRUE,"GENERAL"}</definedName>
    <definedName name="_______n3" hidden="1">{"TAB1",#N/A,TRUE,"GENERAL";"TAB2",#N/A,TRUE,"GENERAL";"TAB3",#N/A,TRUE,"GENERAL";"TAB4",#N/A,TRUE,"GENERAL";"TAB5",#N/A,TRUE,"GENERAL"}</definedName>
    <definedName name="_______n4" localSheetId="4" hidden="1">{"via1",#N/A,TRUE,"general";"via2",#N/A,TRUE,"general";"via3",#N/A,TRUE,"general"}</definedName>
    <definedName name="_______n4" hidden="1">{"via1",#N/A,TRUE,"general";"via2",#N/A,TRUE,"general";"via3",#N/A,TRUE,"general"}</definedName>
    <definedName name="_______n5" localSheetId="4" hidden="1">{"TAB1",#N/A,TRUE,"GENERAL";"TAB2",#N/A,TRUE,"GENERAL";"TAB3",#N/A,TRUE,"GENERAL";"TAB4",#N/A,TRUE,"GENERAL";"TAB5",#N/A,TRUE,"GENERAL"}</definedName>
    <definedName name="_______n5" hidden="1">{"TAB1",#N/A,TRUE,"GENERAL";"TAB2",#N/A,TRUE,"GENERAL";"TAB3",#N/A,TRUE,"GENERAL";"TAB4",#N/A,TRUE,"GENERAL";"TAB5",#N/A,TRUE,"GENERAL"}</definedName>
    <definedName name="_______nyn7" localSheetId="4" hidden="1">{"via1",#N/A,TRUE,"general";"via2",#N/A,TRUE,"general";"via3",#N/A,TRUE,"general"}</definedName>
    <definedName name="_______nyn7" hidden="1">{"via1",#N/A,TRUE,"general";"via2",#N/A,TRUE,"general";"via3",#N/A,TRUE,"general"}</definedName>
    <definedName name="_______o4" localSheetId="4" hidden="1">{"via1",#N/A,TRUE,"general";"via2",#N/A,TRUE,"general";"via3",#N/A,TRUE,"general"}</definedName>
    <definedName name="_______o4" hidden="1">{"via1",#N/A,TRUE,"general";"via2",#N/A,TRUE,"general";"via3",#N/A,TRUE,"general"}</definedName>
    <definedName name="_______o5" localSheetId="4" hidden="1">{"TAB1",#N/A,TRUE,"GENERAL";"TAB2",#N/A,TRUE,"GENERAL";"TAB3",#N/A,TRUE,"GENERAL";"TAB4",#N/A,TRUE,"GENERAL";"TAB5",#N/A,TRUE,"GENERAL"}</definedName>
    <definedName name="_______o5" hidden="1">{"TAB1",#N/A,TRUE,"GENERAL";"TAB2",#N/A,TRUE,"GENERAL";"TAB3",#N/A,TRUE,"GENERAL";"TAB4",#N/A,TRUE,"GENERAL";"TAB5",#N/A,TRUE,"GENERAL"}</definedName>
    <definedName name="_______o6" localSheetId="4" hidden="1">{"TAB1",#N/A,TRUE,"GENERAL";"TAB2",#N/A,TRUE,"GENERAL";"TAB3",#N/A,TRUE,"GENERAL";"TAB4",#N/A,TRUE,"GENERAL";"TAB5",#N/A,TRUE,"GENERAL"}</definedName>
    <definedName name="_______o6" hidden="1">{"TAB1",#N/A,TRUE,"GENERAL";"TAB2",#N/A,TRUE,"GENERAL";"TAB3",#N/A,TRUE,"GENERAL";"TAB4",#N/A,TRUE,"GENERAL";"TAB5",#N/A,TRUE,"GENERAL"}</definedName>
    <definedName name="_______o7" localSheetId="4" hidden="1">{"TAB1",#N/A,TRUE,"GENERAL";"TAB2",#N/A,TRUE,"GENERAL";"TAB3",#N/A,TRUE,"GENERAL";"TAB4",#N/A,TRUE,"GENERAL";"TAB5",#N/A,TRUE,"GENERAL"}</definedName>
    <definedName name="_______o7" hidden="1">{"TAB1",#N/A,TRUE,"GENERAL";"TAB2",#N/A,TRUE,"GENERAL";"TAB3",#N/A,TRUE,"GENERAL";"TAB4",#N/A,TRUE,"GENERAL";"TAB5",#N/A,TRUE,"GENERAL"}</definedName>
    <definedName name="_______o8" localSheetId="4" hidden="1">{"via1",#N/A,TRUE,"general";"via2",#N/A,TRUE,"general";"via3",#N/A,TRUE,"general"}</definedName>
    <definedName name="_______o8" hidden="1">{"via1",#N/A,TRUE,"general";"via2",#N/A,TRUE,"general";"via3",#N/A,TRUE,"general"}</definedName>
    <definedName name="_______o9" localSheetId="4"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OCT2">#REF!</definedName>
    <definedName name="_______p6" localSheetId="4" hidden="1">{"via1",#N/A,TRUE,"general";"via2",#N/A,TRUE,"general";"via3",#N/A,TRUE,"general"}</definedName>
    <definedName name="_______p6" hidden="1">{"via1",#N/A,TRUE,"general";"via2",#N/A,TRUE,"general";"via3",#N/A,TRUE,"general"}</definedName>
    <definedName name="_______p7" localSheetId="4" hidden="1">{"via1",#N/A,TRUE,"general";"via2",#N/A,TRUE,"general";"via3",#N/A,TRUE,"general"}</definedName>
    <definedName name="_______p7" hidden="1">{"via1",#N/A,TRUE,"general";"via2",#N/A,TRUE,"general";"via3",#N/A,TRUE,"general"}</definedName>
    <definedName name="_______p8" localSheetId="4" hidden="1">{"TAB1",#N/A,TRUE,"GENERAL";"TAB2",#N/A,TRUE,"GENERAL";"TAB3",#N/A,TRUE,"GENERAL";"TAB4",#N/A,TRUE,"GENERAL";"TAB5",#N/A,TRUE,"GENERAL"}</definedName>
    <definedName name="_______p8" hidden="1">{"TAB1",#N/A,TRUE,"GENERAL";"TAB2",#N/A,TRUE,"GENERAL";"TAB3",#N/A,TRUE,"GENERAL";"TAB4",#N/A,TRUE,"GENERAL";"TAB5",#N/A,TRUE,"GENERAL"}</definedName>
    <definedName name="_______Pa1">'[19]Paral. 1'!$E:$E</definedName>
    <definedName name="_______Pa2">'[19]Paral. 2'!$E:$E</definedName>
    <definedName name="_______Pa3">'[19]Paral. 3'!$E:$E</definedName>
    <definedName name="_______Pa4">[19]Paral.4!$E:$E</definedName>
    <definedName name="_______PJ50">#REF!</definedName>
    <definedName name="_______pj51">#REF!</definedName>
    <definedName name="_______Po2">[16]REAJUSTESACTA1PROVI!#REF!</definedName>
    <definedName name="_______PRE12">#REF!</definedName>
    <definedName name="_______r" localSheetId="4" hidden="1">{"TAB1",#N/A,TRUE,"GENERAL";"TAB2",#N/A,TRUE,"GENERAL";"TAB3",#N/A,TRUE,"GENERAL";"TAB4",#N/A,TRUE,"GENERAL";"TAB5",#N/A,TRUE,"GENERAL"}</definedName>
    <definedName name="_______r" hidden="1">{"TAB1",#N/A,TRUE,"GENERAL";"TAB2",#N/A,TRUE,"GENERAL";"TAB3",#N/A,TRUE,"GENERAL";"TAB4",#N/A,TRUE,"GENERAL";"TAB5",#N/A,TRUE,"GENERAL"}</definedName>
    <definedName name="_______r4r" localSheetId="4" hidden="1">{"via1",#N/A,TRUE,"general";"via2",#N/A,TRUE,"general";"via3",#N/A,TRUE,"general"}</definedName>
    <definedName name="_______r4r" hidden="1">{"via1",#N/A,TRUE,"general";"via2",#N/A,TRUE,"general";"via3",#N/A,TRUE,"general"}</definedName>
    <definedName name="_______rc">#REF!</definedName>
    <definedName name="_______rtu6" localSheetId="4" hidden="1">{"via1",#N/A,TRUE,"general";"via2",#N/A,TRUE,"general";"via3",#N/A,TRUE,"general"}</definedName>
    <definedName name="_______rtu6" hidden="1">{"via1",#N/A,TRUE,"general";"via2",#N/A,TRUE,"general";"via3",#N/A,TRUE,"general"}</definedName>
    <definedName name="_______s1" localSheetId="4" hidden="1">{"via1",#N/A,TRUE,"general";"via2",#N/A,TRUE,"general";"via3",#N/A,TRUE,"general"}</definedName>
    <definedName name="_______s1" hidden="1">{"via1",#N/A,TRUE,"general";"via2",#N/A,TRUE,"general";"via3",#N/A,TRUE,"general"}</definedName>
    <definedName name="_______s2" localSheetId="4" hidden="1">{"TAB1",#N/A,TRUE,"GENERAL";"TAB2",#N/A,TRUE,"GENERAL";"TAB3",#N/A,TRUE,"GENERAL";"TAB4",#N/A,TRUE,"GENERAL";"TAB5",#N/A,TRUE,"GENERAL"}</definedName>
    <definedName name="_______s2" hidden="1">{"TAB1",#N/A,TRUE,"GENERAL";"TAB2",#N/A,TRUE,"GENERAL";"TAB3",#N/A,TRUE,"GENERAL";"TAB4",#N/A,TRUE,"GENERAL";"TAB5",#N/A,TRUE,"GENERAL"}</definedName>
    <definedName name="_______s3" localSheetId="4" hidden="1">{"TAB1",#N/A,TRUE,"GENERAL";"TAB2",#N/A,TRUE,"GENERAL";"TAB3",#N/A,TRUE,"GENERAL";"TAB4",#N/A,TRUE,"GENERAL";"TAB5",#N/A,TRUE,"GENERAL"}</definedName>
    <definedName name="_______s3" hidden="1">{"TAB1",#N/A,TRUE,"GENERAL";"TAB2",#N/A,TRUE,"GENERAL";"TAB3",#N/A,TRUE,"GENERAL";"TAB4",#N/A,TRUE,"GENERAL";"TAB5",#N/A,TRUE,"GENERAL"}</definedName>
    <definedName name="_______s4" localSheetId="4" hidden="1">{"via1",#N/A,TRUE,"general";"via2",#N/A,TRUE,"general";"via3",#N/A,TRUE,"general"}</definedName>
    <definedName name="_______s4" hidden="1">{"via1",#N/A,TRUE,"general";"via2",#N/A,TRUE,"general";"via3",#N/A,TRUE,"general"}</definedName>
    <definedName name="_______s5" localSheetId="4" hidden="1">{"via1",#N/A,TRUE,"general";"via2",#N/A,TRUE,"general";"via3",#N/A,TRUE,"general"}</definedName>
    <definedName name="_______s5" hidden="1">{"via1",#N/A,TRUE,"general";"via2",#N/A,TRUE,"general";"via3",#N/A,TRUE,"general"}</definedName>
    <definedName name="_______s6" localSheetId="4" hidden="1">{"TAB1",#N/A,TRUE,"GENERAL";"TAB2",#N/A,TRUE,"GENERAL";"TAB3",#N/A,TRUE,"GENERAL";"TAB4",#N/A,TRUE,"GENERAL";"TAB5",#N/A,TRUE,"GENERAL"}</definedName>
    <definedName name="_______s6" hidden="1">{"TAB1",#N/A,TRUE,"GENERAL";"TAB2",#N/A,TRUE,"GENERAL";"TAB3",#N/A,TRUE,"GENERAL";"TAB4",#N/A,TRUE,"GENERAL";"TAB5",#N/A,TRUE,"GENERAL"}</definedName>
    <definedName name="_______s7" localSheetId="4" hidden="1">{"via1",#N/A,TRUE,"general";"via2",#N/A,TRUE,"general";"via3",#N/A,TRUE,"general"}</definedName>
    <definedName name="_______s7" hidden="1">{"via1",#N/A,TRUE,"general";"via2",#N/A,TRUE,"general";"via3",#N/A,TRUE,"general"}</definedName>
    <definedName name="_______SBC1">#REF!</definedName>
    <definedName name="_______SBC3">#REF!</definedName>
    <definedName name="_______SBC5">#REF!</definedName>
    <definedName name="_______ST166">[20]BASE!$D$248</definedName>
    <definedName name="_______t3" localSheetId="4" hidden="1">{"TAB1",#N/A,TRUE,"GENERAL";"TAB2",#N/A,TRUE,"GENERAL";"TAB3",#N/A,TRUE,"GENERAL";"TAB4",#N/A,TRUE,"GENERAL";"TAB5",#N/A,TRUE,"GENERAL"}</definedName>
    <definedName name="_______t3" hidden="1">{"TAB1",#N/A,TRUE,"GENERAL";"TAB2",#N/A,TRUE,"GENERAL";"TAB3",#N/A,TRUE,"GENERAL";"TAB4",#N/A,TRUE,"GENERAL";"TAB5",#N/A,TRUE,"GENERAL"}</definedName>
    <definedName name="_______t4" localSheetId="4" hidden="1">{"via1",#N/A,TRUE,"general";"via2",#N/A,TRUE,"general";"via3",#N/A,TRUE,"general"}</definedName>
    <definedName name="_______t4" hidden="1">{"via1",#N/A,TRUE,"general";"via2",#N/A,TRUE,"general";"via3",#N/A,TRUE,"general"}</definedName>
    <definedName name="_______t5" localSheetId="4" hidden="1">{"TAB1",#N/A,TRUE,"GENERAL";"TAB2",#N/A,TRUE,"GENERAL";"TAB3",#N/A,TRUE,"GENERAL";"TAB4",#N/A,TRUE,"GENERAL";"TAB5",#N/A,TRUE,"GENERAL"}</definedName>
    <definedName name="_______t5" hidden="1">{"TAB1",#N/A,TRUE,"GENERAL";"TAB2",#N/A,TRUE,"GENERAL";"TAB3",#N/A,TRUE,"GENERAL";"TAB4",#N/A,TRUE,"GENERAL";"TAB5",#N/A,TRUE,"GENERAL"}</definedName>
    <definedName name="_______t6" localSheetId="4" hidden="1">{"via1",#N/A,TRUE,"general";"via2",#N/A,TRUE,"general";"via3",#N/A,TRUE,"general"}</definedName>
    <definedName name="_______t6" hidden="1">{"via1",#N/A,TRUE,"general";"via2",#N/A,TRUE,"general";"via3",#N/A,TRUE,"general"}</definedName>
    <definedName name="_______t66" localSheetId="4" hidden="1">{"TAB1",#N/A,TRUE,"GENERAL";"TAB2",#N/A,TRUE,"GENERAL";"TAB3",#N/A,TRUE,"GENERAL";"TAB4",#N/A,TRUE,"GENERAL";"TAB5",#N/A,TRUE,"GENERAL"}</definedName>
    <definedName name="_______t66" hidden="1">{"TAB1",#N/A,TRUE,"GENERAL";"TAB2",#N/A,TRUE,"GENERAL";"TAB3",#N/A,TRUE,"GENERAL";"TAB4",#N/A,TRUE,"GENERAL";"TAB5",#N/A,TRUE,"GENERAL"}</definedName>
    <definedName name="_______t7" localSheetId="4" hidden="1">{"via1",#N/A,TRUE,"general";"via2",#N/A,TRUE,"general";"via3",#N/A,TRUE,"general"}</definedName>
    <definedName name="_______t7" hidden="1">{"via1",#N/A,TRUE,"general";"via2",#N/A,TRUE,"general";"via3",#N/A,TRUE,"general"}</definedName>
    <definedName name="_______t77" localSheetId="4" hidden="1">{"TAB1",#N/A,TRUE,"GENERAL";"TAB2",#N/A,TRUE,"GENERAL";"TAB3",#N/A,TRUE,"GENERAL";"TAB4",#N/A,TRUE,"GENERAL";"TAB5",#N/A,TRUE,"GENERAL"}</definedName>
    <definedName name="_______t77" hidden="1">{"TAB1",#N/A,TRUE,"GENERAL";"TAB2",#N/A,TRUE,"GENERAL";"TAB3",#N/A,TRUE,"GENERAL";"TAB4",#N/A,TRUE,"GENERAL";"TAB5",#N/A,TRUE,"GENERAL"}</definedName>
    <definedName name="_______t8" localSheetId="4" hidden="1">{"TAB1",#N/A,TRUE,"GENERAL";"TAB2",#N/A,TRUE,"GENERAL";"TAB3",#N/A,TRUE,"GENERAL";"TAB4",#N/A,TRUE,"GENERAL";"TAB5",#N/A,TRUE,"GENERAL"}</definedName>
    <definedName name="_______t8" hidden="1">{"TAB1",#N/A,TRUE,"GENERAL";"TAB2",#N/A,TRUE,"GENERAL";"TAB3",#N/A,TRUE,"GENERAL";"TAB4",#N/A,TRUE,"GENERAL";"TAB5",#N/A,TRUE,"GENERAL"}</definedName>
    <definedName name="_______t88" localSheetId="4" hidden="1">{"via1",#N/A,TRUE,"general";"via2",#N/A,TRUE,"general";"via3",#N/A,TRUE,"general"}</definedName>
    <definedName name="_______t88" hidden="1">{"via1",#N/A,TRUE,"general";"via2",#N/A,TRUE,"general";"via3",#N/A,TRUE,"general"}</definedName>
    <definedName name="_______t9" localSheetId="4" hidden="1">{"TAB1",#N/A,TRUE,"GENERAL";"TAB2",#N/A,TRUE,"GENERAL";"TAB3",#N/A,TRUE,"GENERAL";"TAB4",#N/A,TRUE,"GENERAL";"TAB5",#N/A,TRUE,"GENERAL"}</definedName>
    <definedName name="_______t9" hidden="1">{"TAB1",#N/A,TRUE,"GENERAL";"TAB2",#N/A,TRUE,"GENERAL";"TAB3",#N/A,TRUE,"GENERAL";"TAB4",#N/A,TRUE,"GENERAL";"TAB5",#N/A,TRUE,"GENERAL"}</definedName>
    <definedName name="_______t99" localSheetId="4" hidden="1">{"via1",#N/A,TRUE,"general";"via2",#N/A,TRUE,"general";"via3",#N/A,TRUE,"general"}</definedName>
    <definedName name="_______t99" hidden="1">{"via1",#N/A,TRUE,"general";"via2",#N/A,TRUE,"general";"via3",#N/A,TRUE,"general"}</definedName>
    <definedName name="_______TD02">#REF!</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TPE8016">[20]BASE!$D$146</definedName>
    <definedName name="_______TPE8020">[20]BASE!$D$147</definedName>
    <definedName name="_______TPE8025">[20]BASE!$D$148</definedName>
    <definedName name="_______TPN1002">[20]BASE!$D$150</definedName>
    <definedName name="_______TPN1003">[20]BASE!$D$151</definedName>
    <definedName name="_______TPN1004">[20]BASE!$D$152</definedName>
    <definedName name="_______TPN1006">[20]BASE!$D$153</definedName>
    <definedName name="_______TPN1008">[20]BASE!$D$154</definedName>
    <definedName name="_______TPN1202">[20]BASE!$D$160</definedName>
    <definedName name="_______TPN1203">[20]BASE!$D$161</definedName>
    <definedName name="_______TPN1204">[20]BASE!$D$162</definedName>
    <definedName name="_______TPN1206">[20]BASE!$D$163</definedName>
    <definedName name="_______TPN1208">[20]BASE!$D$164</definedName>
    <definedName name="_______TPN16012">[20]BASE!$D$167</definedName>
    <definedName name="_______TPN1602">[20]BASE!$D$168</definedName>
    <definedName name="_______TPN1603">[20]BASE!$D$169</definedName>
    <definedName name="_______TPN1604">[20]BASE!$D$170</definedName>
    <definedName name="_______TPN1606">[20]BASE!$D$171</definedName>
    <definedName name="_______TPN1608">[20]BASE!$D$172</definedName>
    <definedName name="_______TYW6">#REF!</definedName>
    <definedName name="_______u4" localSheetId="4" hidden="1">{"TAB1",#N/A,TRUE,"GENERAL";"TAB2",#N/A,TRUE,"GENERAL";"TAB3",#N/A,TRUE,"GENERAL";"TAB4",#N/A,TRUE,"GENERAL";"TAB5",#N/A,TRUE,"GENERAL"}</definedName>
    <definedName name="_______u4" hidden="1">{"TAB1",#N/A,TRUE,"GENERAL";"TAB2",#N/A,TRUE,"GENERAL";"TAB3",#N/A,TRUE,"GENERAL";"TAB4",#N/A,TRUE,"GENERAL";"TAB5",#N/A,TRUE,"GENERAL"}</definedName>
    <definedName name="_______u5" localSheetId="4" hidden="1">{"TAB1",#N/A,TRUE,"GENERAL";"TAB2",#N/A,TRUE,"GENERAL";"TAB3",#N/A,TRUE,"GENERAL";"TAB4",#N/A,TRUE,"GENERAL";"TAB5",#N/A,TRUE,"GENERAL"}</definedName>
    <definedName name="_______u5" hidden="1">{"TAB1",#N/A,TRUE,"GENERAL";"TAB2",#N/A,TRUE,"GENERAL";"TAB3",#N/A,TRUE,"GENERAL";"TAB4",#N/A,TRUE,"GENERAL";"TAB5",#N/A,TRUE,"GENERAL"}</definedName>
    <definedName name="_______u6" localSheetId="4" hidden="1">{"TAB1",#N/A,TRUE,"GENERAL";"TAB2",#N/A,TRUE,"GENERAL";"TAB3",#N/A,TRUE,"GENERAL";"TAB4",#N/A,TRUE,"GENERAL";"TAB5",#N/A,TRUE,"GENERAL"}</definedName>
    <definedName name="_______u6" hidden="1">{"TAB1",#N/A,TRUE,"GENERAL";"TAB2",#N/A,TRUE,"GENERAL";"TAB3",#N/A,TRUE,"GENERAL";"TAB4",#N/A,TRUE,"GENERAL";"TAB5",#N/A,TRUE,"GENERAL"}</definedName>
    <definedName name="_______u7" localSheetId="4" hidden="1">{"via1",#N/A,TRUE,"general";"via2",#N/A,TRUE,"general";"via3",#N/A,TRUE,"general"}</definedName>
    <definedName name="_______u7" hidden="1">{"via1",#N/A,TRUE,"general";"via2",#N/A,TRUE,"general";"via3",#N/A,TRUE,"general"}</definedName>
    <definedName name="_______u8" localSheetId="4" hidden="1">{"TAB1",#N/A,TRUE,"GENERAL";"TAB2",#N/A,TRUE,"GENERAL";"TAB3",#N/A,TRUE,"GENERAL";"TAB4",#N/A,TRUE,"GENERAL";"TAB5",#N/A,TRUE,"GENERAL"}</definedName>
    <definedName name="_______u8" hidden="1">{"TAB1",#N/A,TRUE,"GENERAL";"TAB2",#N/A,TRUE,"GENERAL";"TAB3",#N/A,TRUE,"GENERAL";"TAB4",#N/A,TRUE,"GENERAL";"TAB5",#N/A,TRUE,"GENERAL"}</definedName>
    <definedName name="_______u9" localSheetId="4" hidden="1">{"TAB1",#N/A,TRUE,"GENERAL";"TAB2",#N/A,TRUE,"GENERAL";"TAB3",#N/A,TRUE,"GENERAL";"TAB4",#N/A,TRUE,"GENERAL";"TAB5",#N/A,TRUE,"GENERAL"}</definedName>
    <definedName name="_______u9" hidden="1">{"TAB1",#N/A,TRUE,"GENERAL";"TAB2",#N/A,TRUE,"GENERAL";"TAB3",#N/A,TRUE,"GENERAL";"TAB4",#N/A,TRUE,"GENERAL";"TAB5",#N/A,TRUE,"GENERAL"}</definedName>
    <definedName name="_______ur7" localSheetId="4" hidden="1">{"TAB1",#N/A,TRUE,"GENERAL";"TAB2",#N/A,TRUE,"GENERAL";"TAB3",#N/A,TRUE,"GENERAL";"TAB4",#N/A,TRUE,"GENERAL";"TAB5",#N/A,TRUE,"GENERAL"}</definedName>
    <definedName name="_______ur7" hidden="1">{"TAB1",#N/A,TRUE,"GENERAL";"TAB2",#N/A,TRUE,"GENERAL";"TAB3",#N/A,TRUE,"GENERAL";"TAB4",#N/A,TRUE,"GENERAL";"TAB5",#N/A,TRUE,"GENERAL"}</definedName>
    <definedName name="_______v2" localSheetId="4" hidden="1">{"via1",#N/A,TRUE,"general";"via2",#N/A,TRUE,"general";"via3",#N/A,TRUE,"general"}</definedName>
    <definedName name="_______v2" hidden="1">{"via1",#N/A,TRUE,"general";"via2",#N/A,TRUE,"general";"via3",#N/A,TRUE,"general"}</definedName>
    <definedName name="_______v3" localSheetId="4" hidden="1">{"TAB1",#N/A,TRUE,"GENERAL";"TAB2",#N/A,TRUE,"GENERAL";"TAB3",#N/A,TRUE,"GENERAL";"TAB4",#N/A,TRUE,"GENERAL";"TAB5",#N/A,TRUE,"GENERAL"}</definedName>
    <definedName name="_______v3" hidden="1">{"TAB1",#N/A,TRUE,"GENERAL";"TAB2",#N/A,TRUE,"GENERAL";"TAB3",#N/A,TRUE,"GENERAL";"TAB4",#N/A,TRUE,"GENERAL";"TAB5",#N/A,TRUE,"GENERAL"}</definedName>
    <definedName name="_______v4" localSheetId="4" hidden="1">{"TAB1",#N/A,TRUE,"GENERAL";"TAB2",#N/A,TRUE,"GENERAL";"TAB3",#N/A,TRUE,"GENERAL";"TAB4",#N/A,TRUE,"GENERAL";"TAB5",#N/A,TRUE,"GENERAL"}</definedName>
    <definedName name="_______v4" hidden="1">{"TAB1",#N/A,TRUE,"GENERAL";"TAB2",#N/A,TRUE,"GENERAL";"TAB3",#N/A,TRUE,"GENERAL";"TAB4",#N/A,TRUE,"GENERAL";"TAB5",#N/A,TRUE,"GENERAL"}</definedName>
    <definedName name="_______v5" localSheetId="4" hidden="1">{"TAB1",#N/A,TRUE,"GENERAL";"TAB2",#N/A,TRUE,"GENERAL";"TAB3",#N/A,TRUE,"GENERAL";"TAB4",#N/A,TRUE,"GENERAL";"TAB5",#N/A,TRUE,"GENERAL"}</definedName>
    <definedName name="_______v5" hidden="1">{"TAB1",#N/A,TRUE,"GENERAL";"TAB2",#N/A,TRUE,"GENERAL";"TAB3",#N/A,TRUE,"GENERAL";"TAB4",#N/A,TRUE,"GENERAL";"TAB5",#N/A,TRUE,"GENERAL"}</definedName>
    <definedName name="_______v6" localSheetId="4" hidden="1">{"TAB1",#N/A,TRUE,"GENERAL";"TAB2",#N/A,TRUE,"GENERAL";"TAB3",#N/A,TRUE,"GENERAL";"TAB4",#N/A,TRUE,"GENERAL";"TAB5",#N/A,TRUE,"GENERAL"}</definedName>
    <definedName name="_______v6" hidden="1">{"TAB1",#N/A,TRUE,"GENERAL";"TAB2",#N/A,TRUE,"GENERAL";"TAB3",#N/A,TRUE,"GENERAL";"TAB4",#N/A,TRUE,"GENERAL";"TAB5",#N/A,TRUE,"GENERAL"}</definedName>
    <definedName name="_______v7" localSheetId="4" hidden="1">{"via1",#N/A,TRUE,"general";"via2",#N/A,TRUE,"general";"via3",#N/A,TRUE,"general"}</definedName>
    <definedName name="_______v7" hidden="1">{"via1",#N/A,TRUE,"general";"via2",#N/A,TRUE,"general";"via3",#N/A,TRUE,"general"}</definedName>
    <definedName name="_______v8" localSheetId="4" hidden="1">{"TAB1",#N/A,TRUE,"GENERAL";"TAB2",#N/A,TRUE,"GENERAL";"TAB3",#N/A,TRUE,"GENERAL";"TAB4",#N/A,TRUE,"GENERAL";"TAB5",#N/A,TRUE,"GENERAL"}</definedName>
    <definedName name="_______v8" hidden="1">{"TAB1",#N/A,TRUE,"GENERAL";"TAB2",#N/A,TRUE,"GENERAL";"TAB3",#N/A,TRUE,"GENERAL";"TAB4",#N/A,TRUE,"GENERAL";"TAB5",#N/A,TRUE,"GENERAL"}</definedName>
    <definedName name="_______v9" localSheetId="4" hidden="1">{"TAB1",#N/A,TRUE,"GENERAL";"TAB2",#N/A,TRUE,"GENERAL";"TAB3",#N/A,TRUE,"GENERAL";"TAB4",#N/A,TRUE,"GENERAL";"TAB5",#N/A,TRUE,"GENERAL"}</definedName>
    <definedName name="_______v9" hidden="1">{"TAB1",#N/A,TRUE,"GENERAL";"TAB2",#N/A,TRUE,"GENERAL";"TAB3",#N/A,TRUE,"GENERAL";"TAB4",#N/A,TRUE,"GENERAL";"TAB5",#N/A,TRUE,"GENERAL"}</definedName>
    <definedName name="_______vfv4" localSheetId="4" hidden="1">{"via1",#N/A,TRUE,"general";"via2",#N/A,TRUE,"general";"via3",#N/A,TRUE,"general"}</definedName>
    <definedName name="_______vfv4" hidden="1">{"via1",#N/A,TRUE,"general";"via2",#N/A,TRUE,"general";"via3",#N/A,TRUE,"general"}</definedName>
    <definedName name="_______VPD1">[27]TARIFAS!$C$582</definedName>
    <definedName name="_______VPI1">[27]TARIFAS!$C$580</definedName>
    <definedName name="_______VRA1">[27]TARIFAS!$C$579</definedName>
    <definedName name="_______x1" localSheetId="4" hidden="1">{"TAB1",#N/A,TRUE,"GENERAL";"TAB2",#N/A,TRUE,"GENERAL";"TAB3",#N/A,TRUE,"GENERAL";"TAB4",#N/A,TRUE,"GENERAL";"TAB5",#N/A,TRUE,"GENERAL"}</definedName>
    <definedName name="_______x1" hidden="1">{"TAB1",#N/A,TRUE,"GENERAL";"TAB2",#N/A,TRUE,"GENERAL";"TAB3",#N/A,TRUE,"GENERAL";"TAB4",#N/A,TRUE,"GENERAL";"TAB5",#N/A,TRUE,"GENERAL"}</definedName>
    <definedName name="_______x2" localSheetId="4" hidden="1">{"via1",#N/A,TRUE,"general";"via2",#N/A,TRUE,"general";"via3",#N/A,TRUE,"general"}</definedName>
    <definedName name="_______x2" hidden="1">{"via1",#N/A,TRUE,"general";"via2",#N/A,TRUE,"general";"via3",#N/A,TRUE,"general"}</definedName>
    <definedName name="_______x3" localSheetId="4" hidden="1">{"via1",#N/A,TRUE,"general";"via2",#N/A,TRUE,"general";"via3",#N/A,TRUE,"general"}</definedName>
    <definedName name="_______x3" hidden="1">{"via1",#N/A,TRUE,"general";"via2",#N/A,TRUE,"general";"via3",#N/A,TRUE,"general"}</definedName>
    <definedName name="_______x4" localSheetId="4" hidden="1">{"via1",#N/A,TRUE,"general";"via2",#N/A,TRUE,"general";"via3",#N/A,TRUE,"general"}</definedName>
    <definedName name="_______x4" hidden="1">{"via1",#N/A,TRUE,"general";"via2",#N/A,TRUE,"general";"via3",#N/A,TRUE,"general"}</definedName>
    <definedName name="_______x5" localSheetId="4" hidden="1">{"TAB1",#N/A,TRUE,"GENERAL";"TAB2",#N/A,TRUE,"GENERAL";"TAB3",#N/A,TRUE,"GENERAL";"TAB4",#N/A,TRUE,"GENERAL";"TAB5",#N/A,TRUE,"GENERAL"}</definedName>
    <definedName name="_______x5" hidden="1">{"TAB1",#N/A,TRUE,"GENERAL";"TAB2",#N/A,TRUE,"GENERAL";"TAB3",#N/A,TRUE,"GENERAL";"TAB4",#N/A,TRUE,"GENERAL";"TAB5",#N/A,TRUE,"GENERAL"}</definedName>
    <definedName name="_______x6" localSheetId="4" hidden="1">{"TAB1",#N/A,TRUE,"GENERAL";"TAB2",#N/A,TRUE,"GENERAL";"TAB3",#N/A,TRUE,"GENERAL";"TAB4",#N/A,TRUE,"GENERAL";"TAB5",#N/A,TRUE,"GENERAL"}</definedName>
    <definedName name="_______x6" hidden="1">{"TAB1",#N/A,TRUE,"GENERAL";"TAB2",#N/A,TRUE,"GENERAL";"TAB3",#N/A,TRUE,"GENERAL";"TAB4",#N/A,TRUE,"GENERAL";"TAB5",#N/A,TRUE,"GENERAL"}</definedName>
    <definedName name="_______x7" localSheetId="4" hidden="1">{"TAB1",#N/A,TRUE,"GENERAL";"TAB2",#N/A,TRUE,"GENERAL";"TAB3",#N/A,TRUE,"GENERAL";"TAB4",#N/A,TRUE,"GENERAL";"TAB5",#N/A,TRUE,"GENERAL"}</definedName>
    <definedName name="_______x7" hidden="1">{"TAB1",#N/A,TRUE,"GENERAL";"TAB2",#N/A,TRUE,"GENERAL";"TAB3",#N/A,TRUE,"GENERAL";"TAB4",#N/A,TRUE,"GENERAL";"TAB5",#N/A,TRUE,"GENERAL"}</definedName>
    <definedName name="_______x8" localSheetId="4" hidden="1">{"via1",#N/A,TRUE,"general";"via2",#N/A,TRUE,"general";"via3",#N/A,TRUE,"general"}</definedName>
    <definedName name="_______x8" hidden="1">{"via1",#N/A,TRUE,"general";"via2",#N/A,TRUE,"general";"via3",#N/A,TRUE,"general"}</definedName>
    <definedName name="_______x9" localSheetId="4" hidden="1">{"TAB1",#N/A,TRUE,"GENERAL";"TAB2",#N/A,TRUE,"GENERAL";"TAB3",#N/A,TRUE,"GENERAL";"TAB4",#N/A,TRUE,"GENERAL";"TAB5",#N/A,TRUE,"GENERAL"}</definedName>
    <definedName name="_______x9" hidden="1">{"TAB1",#N/A,TRUE,"GENERAL";"TAB2",#N/A,TRUE,"GENERAL";"TAB3",#N/A,TRUE,"GENERAL";"TAB4",#N/A,TRUE,"GENERAL";"TAB5",#N/A,TRUE,"GENERAL"}</definedName>
    <definedName name="_______y2" localSheetId="4" hidden="1">{"TAB1",#N/A,TRUE,"GENERAL";"TAB2",#N/A,TRUE,"GENERAL";"TAB3",#N/A,TRUE,"GENERAL";"TAB4",#N/A,TRUE,"GENERAL";"TAB5",#N/A,TRUE,"GENERAL"}</definedName>
    <definedName name="_______y2" hidden="1">{"TAB1",#N/A,TRUE,"GENERAL";"TAB2",#N/A,TRUE,"GENERAL";"TAB3",#N/A,TRUE,"GENERAL";"TAB4",#N/A,TRUE,"GENERAL";"TAB5",#N/A,TRUE,"GENERAL"}</definedName>
    <definedName name="_______y3" localSheetId="4" hidden="1">{"via1",#N/A,TRUE,"general";"via2",#N/A,TRUE,"general";"via3",#N/A,TRUE,"general"}</definedName>
    <definedName name="_______y3" hidden="1">{"via1",#N/A,TRUE,"general";"via2",#N/A,TRUE,"general";"via3",#N/A,TRUE,"general"}</definedName>
    <definedName name="_______y4" localSheetId="4" hidden="1">{"via1",#N/A,TRUE,"general";"via2",#N/A,TRUE,"general";"via3",#N/A,TRUE,"general"}</definedName>
    <definedName name="_______y4" hidden="1">{"via1",#N/A,TRUE,"general";"via2",#N/A,TRUE,"general";"via3",#N/A,TRUE,"general"}</definedName>
    <definedName name="_______y5" localSheetId="4" hidden="1">{"TAB1",#N/A,TRUE,"GENERAL";"TAB2",#N/A,TRUE,"GENERAL";"TAB3",#N/A,TRUE,"GENERAL";"TAB4",#N/A,TRUE,"GENERAL";"TAB5",#N/A,TRUE,"GENERAL"}</definedName>
    <definedName name="_______y5" hidden="1">{"TAB1",#N/A,TRUE,"GENERAL";"TAB2",#N/A,TRUE,"GENERAL";"TAB3",#N/A,TRUE,"GENERAL";"TAB4",#N/A,TRUE,"GENERAL";"TAB5",#N/A,TRUE,"GENERAL"}</definedName>
    <definedName name="_______y6" localSheetId="4" hidden="1">{"via1",#N/A,TRUE,"general";"via2",#N/A,TRUE,"general";"via3",#N/A,TRUE,"general"}</definedName>
    <definedName name="_______y6" hidden="1">{"via1",#N/A,TRUE,"general";"via2",#N/A,TRUE,"general";"via3",#N/A,TRUE,"general"}</definedName>
    <definedName name="_______y7" localSheetId="4" hidden="1">{"via1",#N/A,TRUE,"general";"via2",#N/A,TRUE,"general";"via3",#N/A,TRUE,"general"}</definedName>
    <definedName name="_______y7" hidden="1">{"via1",#N/A,TRUE,"general";"via2",#N/A,TRUE,"general";"via3",#N/A,TRUE,"general"}</definedName>
    <definedName name="_______y8" localSheetId="4" hidden="1">{"via1",#N/A,TRUE,"general";"via2",#N/A,TRUE,"general";"via3",#N/A,TRUE,"general"}</definedName>
    <definedName name="_______y8" hidden="1">{"via1",#N/A,TRUE,"general";"via2",#N/A,TRUE,"general";"via3",#N/A,TRUE,"general"}</definedName>
    <definedName name="_______y9" localSheetId="4" hidden="1">{"TAB1",#N/A,TRUE,"GENERAL";"TAB2",#N/A,TRUE,"GENERAL";"TAB3",#N/A,TRUE,"GENERAL";"TAB4",#N/A,TRUE,"GENERAL";"TAB5",#N/A,TRUE,"GENERAL"}</definedName>
    <definedName name="_______y9" hidden="1">{"TAB1",#N/A,TRUE,"GENERAL";"TAB2",#N/A,TRUE,"GENERAL";"TAB3",#N/A,TRUE,"GENERAL";"TAB4",#N/A,TRUE,"GENERAL";"TAB5",#N/A,TRUE,"GENERAL"}</definedName>
    <definedName name="_______z1" localSheetId="4" hidden="1">{"TAB1",#N/A,TRUE,"GENERAL";"TAB2",#N/A,TRUE,"GENERAL";"TAB3",#N/A,TRUE,"GENERAL";"TAB4",#N/A,TRUE,"GENERAL";"TAB5",#N/A,TRUE,"GENERAL"}</definedName>
    <definedName name="_______z1" hidden="1">{"TAB1",#N/A,TRUE,"GENERAL";"TAB2",#N/A,TRUE,"GENERAL";"TAB3",#N/A,TRUE,"GENERAL";"TAB4",#N/A,TRUE,"GENERAL";"TAB5",#N/A,TRUE,"GENERAL"}</definedName>
    <definedName name="_______z2" localSheetId="4" hidden="1">{"via1",#N/A,TRUE,"general";"via2",#N/A,TRUE,"general";"via3",#N/A,TRUE,"general"}</definedName>
    <definedName name="_______z2" hidden="1">{"via1",#N/A,TRUE,"general";"via2",#N/A,TRUE,"general";"via3",#N/A,TRUE,"general"}</definedName>
    <definedName name="_______z3" localSheetId="4" hidden="1">{"via1",#N/A,TRUE,"general";"via2",#N/A,TRUE,"general";"via3",#N/A,TRUE,"general"}</definedName>
    <definedName name="_______z3" hidden="1">{"via1",#N/A,TRUE,"general";"via2",#N/A,TRUE,"general";"via3",#N/A,TRUE,"general"}</definedName>
    <definedName name="_______z4" localSheetId="4" hidden="1">{"TAB1",#N/A,TRUE,"GENERAL";"TAB2",#N/A,TRUE,"GENERAL";"TAB3",#N/A,TRUE,"GENERAL";"TAB4",#N/A,TRUE,"GENERAL";"TAB5",#N/A,TRUE,"GENERAL"}</definedName>
    <definedName name="_______z4" hidden="1">{"TAB1",#N/A,TRUE,"GENERAL";"TAB2",#N/A,TRUE,"GENERAL";"TAB3",#N/A,TRUE,"GENERAL";"TAB4",#N/A,TRUE,"GENERAL";"TAB5",#N/A,TRUE,"GENERAL"}</definedName>
    <definedName name="_______z5" localSheetId="4" hidden="1">{"via1",#N/A,TRUE,"general";"via2",#N/A,TRUE,"general";"via3",#N/A,TRUE,"general"}</definedName>
    <definedName name="_______z5" hidden="1">{"via1",#N/A,TRUE,"general";"via2",#N/A,TRUE,"general";"via3",#N/A,TRUE,"general"}</definedName>
    <definedName name="_______z6" localSheetId="4" hidden="1">{"TAB1",#N/A,TRUE,"GENERAL";"TAB2",#N/A,TRUE,"GENERAL";"TAB3",#N/A,TRUE,"GENERAL";"TAB4",#N/A,TRUE,"GENERAL";"TAB5",#N/A,TRUE,"GENERAL"}</definedName>
    <definedName name="_______z6" hidden="1">{"TAB1",#N/A,TRUE,"GENERAL";"TAB2",#N/A,TRUE,"GENERAL";"TAB3",#N/A,TRUE,"GENERAL";"TAB4",#N/A,TRUE,"GENERAL";"TAB5",#N/A,TRUE,"GENERAL"}</definedName>
    <definedName name="______a1" localSheetId="4" hidden="1">{"TAB1",#N/A,TRUE,"GENERAL";"TAB2",#N/A,TRUE,"GENERAL";"TAB3",#N/A,TRUE,"GENERAL";"TAB4",#N/A,TRUE,"GENERAL";"TAB5",#N/A,TRUE,"GENERAL"}</definedName>
    <definedName name="______a1" hidden="1">{"TAB1",#N/A,TRUE,"GENERAL";"TAB2",#N/A,TRUE,"GENERAL";"TAB3",#N/A,TRUE,"GENERAL";"TAB4",#N/A,TRUE,"GENERAL";"TAB5",#N/A,TRUE,"GENERAL"}</definedName>
    <definedName name="______A115042">#REF!</definedName>
    <definedName name="______A251140">#REF!</definedName>
    <definedName name="______A251150">#REF!</definedName>
    <definedName name="______a3" localSheetId="4"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4" hidden="1">{"via1",#N/A,TRUE,"general";"via2",#N/A,TRUE,"general";"via3",#N/A,TRUE,"general"}</definedName>
    <definedName name="______a4" hidden="1">{"via1",#N/A,TRUE,"general";"via2",#N/A,TRUE,"general";"via3",#N/A,TRUE,"general"}</definedName>
    <definedName name="______a5" localSheetId="4" hidden="1">{"TAB1",#N/A,TRUE,"GENERAL";"TAB2",#N/A,TRUE,"GENERAL";"TAB3",#N/A,TRUE,"GENERAL";"TAB4",#N/A,TRUE,"GENERAL";"TAB5",#N/A,TRUE,"GENERAL"}</definedName>
    <definedName name="______a5" hidden="1">{"TAB1",#N/A,TRUE,"GENERAL";"TAB2",#N/A,TRUE,"GENERAL";"TAB3",#N/A,TRUE,"GENERAL";"TAB4",#N/A,TRUE,"GENERAL";"TAB5",#N/A,TRUE,"GENERAL"}</definedName>
    <definedName name="______a6" localSheetId="4" hidden="1">{"TAB1",#N/A,TRUE,"GENERAL";"TAB2",#N/A,TRUE,"GENERAL";"TAB3",#N/A,TRUE,"GENERAL";"TAB4",#N/A,TRUE,"GENERAL";"TAB5",#N/A,TRUE,"GENERAL"}</definedName>
    <definedName name="______a6" hidden="1">{"TAB1",#N/A,TRUE,"GENERAL";"TAB2",#N/A,TRUE,"GENERAL";"TAB3",#N/A,TRUE,"GENERAL";"TAB4",#N/A,TRUE,"GENERAL";"TAB5",#N/A,TRUE,"GENERAL"}</definedName>
    <definedName name="______Abd2">'[28]Constantes Generales'!$D$223</definedName>
    <definedName name="______Abd4">'[28]Constantes Generales'!$D$231</definedName>
    <definedName name="______Abd6">'[28]Constantes Generales'!$D$238</definedName>
    <definedName name="______AcC1">'[28]Constantes Generales'!$D$206</definedName>
    <definedName name="______Act1">'[28]Constantes Generales'!$D$246</definedName>
    <definedName name="______AFC1">[11]INV!$A$25:$D$28</definedName>
    <definedName name="______AFC3">[11]INV!$F$25:$I$28</definedName>
    <definedName name="______AFC5">[11]INV!$K$25:$N$28</definedName>
    <definedName name="______Afo1">'[28]Constantes Generales'!$D$166</definedName>
    <definedName name="______AIU2">[17]BASE!$C$5</definedName>
    <definedName name="______ApC1">'[28]Constantes Generales'!$D$210</definedName>
    <definedName name="______APR2">'[28]Constantes Generales'!$D$127</definedName>
    <definedName name="______apu1">#REF!</definedName>
    <definedName name="______APU221">#REF!</definedName>
    <definedName name="______APU24">[29]!ERR</definedName>
    <definedName name="______APU465">[21]!absc</definedName>
    <definedName name="______ATT2">'[28]Constantes Generales'!$D$116</definedName>
    <definedName name="______B110111">#REF!</definedName>
    <definedName name="______B114854">'[30]APU  ADICIONALES'!#REF!</definedName>
    <definedName name="______b2" localSheetId="4" hidden="1">{"TAB1",#N/A,TRUE,"GENERAL";"TAB2",#N/A,TRUE,"GENERAL";"TAB3",#N/A,TRUE,"GENERAL";"TAB4",#N/A,TRUE,"GENERAL";"TAB5",#N/A,TRUE,"GENERAL"}</definedName>
    <definedName name="______b2" hidden="1">{"TAB1",#N/A,TRUE,"GENERAL";"TAB2",#N/A,TRUE,"GENERAL";"TAB3",#N/A,TRUE,"GENERAL";"TAB4",#N/A,TRUE,"GENERAL";"TAB5",#N/A,TRUE,"GENERAL"}</definedName>
    <definedName name="______b3" localSheetId="4" hidden="1">{"TAB1",#N/A,TRUE,"GENERAL";"TAB2",#N/A,TRUE,"GENERAL";"TAB3",#N/A,TRUE,"GENERAL";"TAB4",#N/A,TRUE,"GENERAL";"TAB5",#N/A,TRUE,"GENERAL"}</definedName>
    <definedName name="______b3" hidden="1">{"TAB1",#N/A,TRUE,"GENERAL";"TAB2",#N/A,TRUE,"GENERAL";"TAB3",#N/A,TRUE,"GENERAL";"TAB4",#N/A,TRUE,"GENERAL";"TAB5",#N/A,TRUE,"GENERAL"}</definedName>
    <definedName name="______b4" localSheetId="4" hidden="1">{"TAB1",#N/A,TRUE,"GENERAL";"TAB2",#N/A,TRUE,"GENERAL";"TAB3",#N/A,TRUE,"GENERAL";"TAB4",#N/A,TRUE,"GENERAL";"TAB5",#N/A,TRUE,"GENERAL"}</definedName>
    <definedName name="______b4" hidden="1">{"TAB1",#N/A,TRUE,"GENERAL";"TAB2",#N/A,TRUE,"GENERAL";"TAB3",#N/A,TRUE,"GENERAL";"TAB4",#N/A,TRUE,"GENERAL";"TAB5",#N/A,TRUE,"GENERAL"}</definedName>
    <definedName name="______b5" localSheetId="4" hidden="1">{"TAB1",#N/A,TRUE,"GENERAL";"TAB2",#N/A,TRUE,"GENERAL";"TAB3",#N/A,TRUE,"GENERAL";"TAB4",#N/A,TRUE,"GENERAL";"TAB5",#N/A,TRUE,"GENERAL"}</definedName>
    <definedName name="______b5" hidden="1">{"TAB1",#N/A,TRUE,"GENERAL";"TAB2",#N/A,TRUE,"GENERAL";"TAB3",#N/A,TRUE,"GENERAL";"TAB4",#N/A,TRUE,"GENERAL";"TAB5",#N/A,TRUE,"GENERAL"}</definedName>
    <definedName name="______b6" localSheetId="4" hidden="1">{"TAB1",#N/A,TRUE,"GENERAL";"TAB2",#N/A,TRUE,"GENERAL";"TAB3",#N/A,TRUE,"GENERAL";"TAB4",#N/A,TRUE,"GENERAL";"TAB5",#N/A,TRUE,"GENERAL"}</definedName>
    <definedName name="______b6" hidden="1">{"TAB1",#N/A,TRUE,"GENERAL";"TAB2",#N/A,TRUE,"GENERAL";"TAB3",#N/A,TRUE,"GENERAL";"TAB4",#N/A,TRUE,"GENERAL";"TAB5",#N/A,TRUE,"GENERAL"}</definedName>
    <definedName name="______b7" localSheetId="4" hidden="1">{"via1",#N/A,TRUE,"general";"via2",#N/A,TRUE,"general";"via3",#N/A,TRUE,"general"}</definedName>
    <definedName name="______b7" hidden="1">{"via1",#N/A,TRUE,"general";"via2",#N/A,TRUE,"general";"via3",#N/A,TRUE,"general"}</definedName>
    <definedName name="______b8" localSheetId="4" hidden="1">{"via1",#N/A,TRUE,"general";"via2",#N/A,TRUE,"general";"via3",#N/A,TRUE,"general"}</definedName>
    <definedName name="______b8" hidden="1">{"via1",#N/A,TRUE,"general";"via2",#N/A,TRUE,"general";"via3",#N/A,TRUE,"general"}</definedName>
    <definedName name="______bb9" localSheetId="4" hidden="1">{"TAB1",#N/A,TRUE,"GENERAL";"TAB2",#N/A,TRUE,"GENERAL";"TAB3",#N/A,TRUE,"GENERAL";"TAB4",#N/A,TRUE,"GENERAL";"TAB5",#N/A,TRUE,"GENERAL"}</definedName>
    <definedName name="______bb9" hidden="1">{"TAB1",#N/A,TRUE,"GENERAL";"TAB2",#N/A,TRUE,"GENERAL";"TAB3",#N/A,TRUE,"GENERAL";"TAB4",#N/A,TRUE,"GENERAL";"TAB5",#N/A,TRUE,"GENERAL"}</definedName>
    <definedName name="______bgb5" localSheetId="4" hidden="1">{"TAB1",#N/A,TRUE,"GENERAL";"TAB2",#N/A,TRUE,"GENERAL";"TAB3",#N/A,TRUE,"GENERAL";"TAB4",#N/A,TRUE,"GENERAL";"TAB5",#N/A,TRUE,"GENERAL"}</definedName>
    <definedName name="______bgb5" hidden="1">{"TAB1",#N/A,TRUE,"GENERAL";"TAB2",#N/A,TRUE,"GENERAL";"TAB3",#N/A,TRUE,"GENERAL";"TAB4",#N/A,TRUE,"GENERAL";"TAB5",#N/A,TRUE,"GENERAL"}</definedName>
    <definedName name="______BGC1">[11]INV!$A$5:$D$8</definedName>
    <definedName name="______BGC3">[11]INV!$F$5:$I$8</definedName>
    <definedName name="______BGC5">[11]INV!$K$5:$N$8</definedName>
    <definedName name="______BPR2">'[28]Constantes Generales'!$D$124</definedName>
    <definedName name="______BTT2">'[28]Constantes Generales'!$D$113</definedName>
    <definedName name="______CAC1">[11]INV!$A$19:$D$22</definedName>
    <definedName name="______CAC3">[11]INV!$F$19:$I$22</definedName>
    <definedName name="______CAC5">[11]INV!$K$19:$N$22</definedName>
    <definedName name="______COD1">#REF!</definedName>
    <definedName name="______cua1">'[26]ALCANTARILLADO RAS'!$A$4:$B$14</definedName>
    <definedName name="______D177945">'[30]APU  ADICIONALES'!#REF!</definedName>
    <definedName name="______DF4" hidden="1">#REF!</definedName>
    <definedName name="______DMD1">#REF!</definedName>
    <definedName name="______DPR2">'[28]Constantes Generales'!$D$129</definedName>
    <definedName name="______DTT2">'[28]Constantes Generales'!$D$118</definedName>
    <definedName name="______dur1">#REF!</definedName>
    <definedName name="______dur10">#REF!</definedName>
    <definedName name="______dur100">#REF!</definedName>
    <definedName name="______dur101">#REF!</definedName>
    <definedName name="______dur102">#REF!</definedName>
    <definedName name="______dur103">#REF!</definedName>
    <definedName name="______dur104">#REF!</definedName>
    <definedName name="______dur105">#REF!</definedName>
    <definedName name="______dur106">#REF!</definedName>
    <definedName name="______dur107">#REF!</definedName>
    <definedName name="______dur108">#REF!</definedName>
    <definedName name="______dur109">#REF!</definedName>
    <definedName name="______dur11">#REF!</definedName>
    <definedName name="______dur110">#REF!</definedName>
    <definedName name="______dur111">#REF!</definedName>
    <definedName name="______dur112">#REF!</definedName>
    <definedName name="______dur113">#REF!</definedName>
    <definedName name="______dur114">#REF!</definedName>
    <definedName name="______dur115">#REF!</definedName>
    <definedName name="______dur116">#REF!</definedName>
    <definedName name="______dur117">#REF!</definedName>
    <definedName name="______dur118">#REF!</definedName>
    <definedName name="______dur119">#REF!</definedName>
    <definedName name="______dur12">#REF!</definedName>
    <definedName name="______dur120">#REF!</definedName>
    <definedName name="______dur121">#REF!</definedName>
    <definedName name="______dur122">#REF!</definedName>
    <definedName name="______dur123">#REF!</definedName>
    <definedName name="______dur124">#REF!</definedName>
    <definedName name="______dur125">#REF!</definedName>
    <definedName name="______dur126">#REF!</definedName>
    <definedName name="______dur127">#REF!</definedName>
    <definedName name="______dur128">#REF!</definedName>
    <definedName name="______dur129">#REF!</definedName>
    <definedName name="______dur13">#REF!</definedName>
    <definedName name="______dur130">#REF!</definedName>
    <definedName name="______dur131">#REF!</definedName>
    <definedName name="______dur132">#REF!</definedName>
    <definedName name="______dur133">#REF!</definedName>
    <definedName name="______dur134">#REF!</definedName>
    <definedName name="______dur135">#REF!</definedName>
    <definedName name="______dur136">#REF!</definedName>
    <definedName name="______dur137">#REF!</definedName>
    <definedName name="______dur138">#REF!</definedName>
    <definedName name="______dur139">#REF!</definedName>
    <definedName name="______dur14">#REF!</definedName>
    <definedName name="______dur140">#REF!</definedName>
    <definedName name="______dur141">#REF!</definedName>
    <definedName name="______dur142">#REF!</definedName>
    <definedName name="______dur143">#REF!</definedName>
    <definedName name="______dur144">#REF!</definedName>
    <definedName name="______dur145">#REF!</definedName>
    <definedName name="______dur146">#REF!</definedName>
    <definedName name="______dur147">#REF!</definedName>
    <definedName name="______dur148">#REF!</definedName>
    <definedName name="______dur149">#REF!</definedName>
    <definedName name="______dur15">#REF!</definedName>
    <definedName name="______dur150">#REF!</definedName>
    <definedName name="______dur16">#REF!</definedName>
    <definedName name="______dur17">#REF!</definedName>
    <definedName name="______dur176">#REF!</definedName>
    <definedName name="______dur18">#REF!</definedName>
    <definedName name="______dur19">#REF!</definedName>
    <definedName name="______dur2">#REF!</definedName>
    <definedName name="______dur20">#REF!</definedName>
    <definedName name="______dur21">#REF!</definedName>
    <definedName name="______dur22">#REF!</definedName>
    <definedName name="______dur23">#REF!</definedName>
    <definedName name="______dur24">#REF!</definedName>
    <definedName name="______dur25">#REF!</definedName>
    <definedName name="______dur26">#REF!</definedName>
    <definedName name="______dur27">#REF!</definedName>
    <definedName name="______dur28">#REF!</definedName>
    <definedName name="______dur29">#REF!</definedName>
    <definedName name="______dur3">#REF!</definedName>
    <definedName name="______dur30">#REF!</definedName>
    <definedName name="______dur31">#REF!</definedName>
    <definedName name="______dur32">#REF!</definedName>
    <definedName name="______dur33">#REF!</definedName>
    <definedName name="______dur34">#REF!</definedName>
    <definedName name="______dur35">#REF!</definedName>
    <definedName name="______dur36">#REF!</definedName>
    <definedName name="______dur37">#REF!</definedName>
    <definedName name="______dur38">#REF!</definedName>
    <definedName name="______dur39">#REF!</definedName>
    <definedName name="______dur4">#REF!</definedName>
    <definedName name="______dur40">#REF!</definedName>
    <definedName name="______dur41">#REF!</definedName>
    <definedName name="______dur42">#REF!</definedName>
    <definedName name="______dur43">#REF!</definedName>
    <definedName name="______dur44">#REF!</definedName>
    <definedName name="______dur45">#REF!</definedName>
    <definedName name="______dur46">#REF!</definedName>
    <definedName name="______dur47">#REF!</definedName>
    <definedName name="______dur48">#REF!</definedName>
    <definedName name="______dur49">#REF!</definedName>
    <definedName name="______dur5">#REF!</definedName>
    <definedName name="______dur50">#REF!</definedName>
    <definedName name="______dur51">#REF!</definedName>
    <definedName name="______dur52">#REF!</definedName>
    <definedName name="______dur53">#REF!</definedName>
    <definedName name="______dur54">#REF!</definedName>
    <definedName name="______dur55">#REF!</definedName>
    <definedName name="______dur56">#REF!</definedName>
    <definedName name="______dur57">#REF!</definedName>
    <definedName name="______dur58">#REF!</definedName>
    <definedName name="______dur59">#REF!</definedName>
    <definedName name="______dur6">#REF!</definedName>
    <definedName name="______dur60">#REF!</definedName>
    <definedName name="______dur61">#REF!</definedName>
    <definedName name="______dur62">#REF!</definedName>
    <definedName name="______dur63">#REF!</definedName>
    <definedName name="______dur64">#REF!</definedName>
    <definedName name="______dur65">#REF!</definedName>
    <definedName name="______dur66">#REF!</definedName>
    <definedName name="______dur67">#REF!</definedName>
    <definedName name="______dur68">#REF!</definedName>
    <definedName name="______dur69">#REF!</definedName>
    <definedName name="______dur7">#REF!</definedName>
    <definedName name="______dur70">#REF!</definedName>
    <definedName name="______dur71">#REF!</definedName>
    <definedName name="______dur72">#REF!</definedName>
    <definedName name="______dur73">#REF!</definedName>
    <definedName name="______dur74">#REF!</definedName>
    <definedName name="______dur75">#REF!</definedName>
    <definedName name="______dur76">#REF!</definedName>
    <definedName name="______dur77">#REF!</definedName>
    <definedName name="______dur78">#REF!</definedName>
    <definedName name="______dur79">#REF!</definedName>
    <definedName name="______dur8">#REF!</definedName>
    <definedName name="______dur80">#REF!</definedName>
    <definedName name="______dur81">#REF!</definedName>
    <definedName name="______dur82">#REF!</definedName>
    <definedName name="______dur83">#REF!</definedName>
    <definedName name="______dur84">#REF!</definedName>
    <definedName name="______dur85">#REF!</definedName>
    <definedName name="______dur86">#REF!</definedName>
    <definedName name="______dur87">#REF!</definedName>
    <definedName name="______dur88">#REF!</definedName>
    <definedName name="______dur89">#REF!</definedName>
    <definedName name="______dur9">#REF!</definedName>
    <definedName name="______dur90">#REF!</definedName>
    <definedName name="______dur91">#REF!</definedName>
    <definedName name="______dur92">#REF!</definedName>
    <definedName name="______dur93">#REF!</definedName>
    <definedName name="______dur94">#REF!</definedName>
    <definedName name="______dur95">#REF!</definedName>
    <definedName name="______dur96">#REF!</definedName>
    <definedName name="______dur97">#REF!</definedName>
    <definedName name="______dur98">#REF!</definedName>
    <definedName name="______dur99">#REF!</definedName>
    <definedName name="______E113701">#REF!</definedName>
    <definedName name="______E169000">'[30]APU  ADICIONALES'!#REF!</definedName>
    <definedName name="______EPR2">'[28]Constantes Generales'!$D$128</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T2">'[28]Constantes Generales'!$D$117</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localSheetId="4">{"SUMINISTRO E INSTALACIÓN CANALETAS L=7.50"}</definedName>
    <definedName name="______F4">{"SUMINISTRO E INSTALACIÓN CANALETAS L=7.50"}</definedName>
    <definedName name="______fei1">#REF!</definedName>
    <definedName name="______fei10">#REF!</definedName>
    <definedName name="______fei11">#REF!</definedName>
    <definedName name="______fei12">#REF!</definedName>
    <definedName name="______fei13">#REF!</definedName>
    <definedName name="______fei14">#REF!</definedName>
    <definedName name="______fei15">#REF!</definedName>
    <definedName name="______fei16">#REF!</definedName>
    <definedName name="______fei17">#REF!</definedName>
    <definedName name="______fei18">#REF!</definedName>
    <definedName name="______fei19">#REF!</definedName>
    <definedName name="______fei2">#REF!</definedName>
    <definedName name="______fei3">#REF!</definedName>
    <definedName name="______fei4">#REF!</definedName>
    <definedName name="______fei5">#REF!</definedName>
    <definedName name="______fei6">#REF!</definedName>
    <definedName name="______fei7">#REF!</definedName>
    <definedName name="______fei8">#REF!</definedName>
    <definedName name="______fei9">#REF!</definedName>
    <definedName name="______ff2005">[10]!ERR</definedName>
    <definedName name="______FS01">#REF!</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G118050">#REF!</definedName>
    <definedName name="______G161484">'[30]APU  ADICIONALES'!#REF!</definedName>
    <definedName name="______g2" localSheetId="4" hidden="1">{"TAB1",#N/A,TRUE,"GENERAL";"TAB2",#N/A,TRUE,"GENERAL";"TAB3",#N/A,TRUE,"GENERAL";"TAB4",#N/A,TRUE,"GENERAL";"TAB5",#N/A,TRUE,"GENERAL"}</definedName>
    <definedName name="______g2" hidden="1">{"TAB1",#N/A,TRUE,"GENERAL";"TAB2",#N/A,TRUE,"GENERAL";"TAB3",#N/A,TRUE,"GENERAL";"TAB4",#N/A,TRUE,"GENERAL";"TAB5",#N/A,TRUE,"GENERAL"}</definedName>
    <definedName name="______g3" localSheetId="4" hidden="1">{"via1",#N/A,TRUE,"general";"via2",#N/A,TRUE,"general";"via3",#N/A,TRUE,"general"}</definedName>
    <definedName name="______g3" hidden="1">{"via1",#N/A,TRUE,"general";"via2",#N/A,TRUE,"general";"via3",#N/A,TRUE,"general"}</definedName>
    <definedName name="______g4" localSheetId="4" hidden="1">{"via1",#N/A,TRUE,"general";"via2",#N/A,TRUE,"general";"via3",#N/A,TRUE,"general"}</definedName>
    <definedName name="______g4" hidden="1">{"via1",#N/A,TRUE,"general";"via2",#N/A,TRUE,"general";"via3",#N/A,TRUE,"general"}</definedName>
    <definedName name="______g5" localSheetId="4" hidden="1">{"via1",#N/A,TRUE,"general";"via2",#N/A,TRUE,"general";"via3",#N/A,TRUE,"general"}</definedName>
    <definedName name="______g5" hidden="1">{"via1",#N/A,TRUE,"general";"via2",#N/A,TRUE,"general";"via3",#N/A,TRUE,"general"}</definedName>
    <definedName name="______g6" localSheetId="4" hidden="1">{"via1",#N/A,TRUE,"general";"via2",#N/A,TRUE,"general";"via3",#N/A,TRUE,"general"}</definedName>
    <definedName name="______g6" hidden="1">{"via1",#N/A,TRUE,"general";"via2",#N/A,TRUE,"general";"via3",#N/A,TRUE,"general"}</definedName>
    <definedName name="______g7" localSheetId="4" hidden="1">{"TAB1",#N/A,TRUE,"GENERAL";"TAB2",#N/A,TRUE,"GENERAL";"TAB3",#N/A,TRUE,"GENERAL";"TAB4",#N/A,TRUE,"GENERAL";"TAB5",#N/A,TRUE,"GENERAL"}</definedName>
    <definedName name="______g7" hidden="1">{"TAB1",#N/A,TRUE,"GENERAL";"TAB2",#N/A,TRUE,"GENERAL";"TAB3",#N/A,TRUE,"GENERAL";"TAB4",#N/A,TRUE,"GENERAL";"TAB5",#N/A,TRUE,"GENERAL"}</definedName>
    <definedName name="______GR1" localSheetId="4" hidden="1">{"TAB1",#N/A,TRUE,"GENERAL";"TAB2",#N/A,TRUE,"GENERAL";"TAB3",#N/A,TRUE,"GENERAL";"TAB4",#N/A,TRUE,"GENERAL";"TAB5",#N/A,TRUE,"GENERAL"}</definedName>
    <definedName name="______GR1" hidden="1">{"TAB1",#N/A,TRUE,"GENERAL";"TAB2",#N/A,TRUE,"GENERAL";"TAB3",#N/A,TRUE,"GENERAL";"TAB4",#N/A,TRUE,"GENERAL";"TAB5",#N/A,TRUE,"GENERAL"}</definedName>
    <definedName name="______gtr4" localSheetId="4" hidden="1">{"via1",#N/A,TRUE,"general";"via2",#N/A,TRUE,"general";"via3",#N/A,TRUE,"general"}</definedName>
    <definedName name="______gtr4" hidden="1">{"via1",#N/A,TRUE,"general";"via2",#N/A,TRUE,"general";"via3",#N/A,TRUE,"general"}</definedName>
    <definedName name="______H117562">'[30]APU  ADICIONALES'!#REF!</definedName>
    <definedName name="______H191456">#REF!</definedName>
    <definedName name="______h2" localSheetId="4" hidden="1">{"via1",#N/A,TRUE,"general";"via2",#N/A,TRUE,"general";"via3",#N/A,TRUE,"general"}</definedName>
    <definedName name="______h2" hidden="1">{"via1",#N/A,TRUE,"general";"via2",#N/A,TRUE,"general";"via3",#N/A,TRUE,"general"}</definedName>
    <definedName name="______h3" localSheetId="4" hidden="1">{"via1",#N/A,TRUE,"general";"via2",#N/A,TRUE,"general";"via3",#N/A,TRUE,"general"}</definedName>
    <definedName name="______h3" hidden="1">{"via1",#N/A,TRUE,"general";"via2",#N/A,TRUE,"general";"via3",#N/A,TRUE,"general"}</definedName>
    <definedName name="______h4" localSheetId="4" hidden="1">{"TAB1",#N/A,TRUE,"GENERAL";"TAB2",#N/A,TRUE,"GENERAL";"TAB3",#N/A,TRUE,"GENERAL";"TAB4",#N/A,TRUE,"GENERAL";"TAB5",#N/A,TRUE,"GENERAL"}</definedName>
    <definedName name="______h4" hidden="1">{"TAB1",#N/A,TRUE,"GENERAL";"TAB2",#N/A,TRUE,"GENERAL";"TAB3",#N/A,TRUE,"GENERAL";"TAB4",#N/A,TRUE,"GENERAL";"TAB5",#N/A,TRUE,"GENERAL"}</definedName>
    <definedName name="______h5" localSheetId="4" hidden="1">{"TAB1",#N/A,TRUE,"GENERAL";"TAB2",#N/A,TRUE,"GENERAL";"TAB3",#N/A,TRUE,"GENERAL";"TAB4",#N/A,TRUE,"GENERAL";"TAB5",#N/A,TRUE,"GENERAL"}</definedName>
    <definedName name="______h5" hidden="1">{"TAB1",#N/A,TRUE,"GENERAL";"TAB2",#N/A,TRUE,"GENERAL";"TAB3",#N/A,TRUE,"GENERAL";"TAB4",#N/A,TRUE,"GENERAL";"TAB5",#N/A,TRUE,"GENERAL"}</definedName>
    <definedName name="______h6" localSheetId="4" hidden="1">{"via1",#N/A,TRUE,"general";"via2",#N/A,TRUE,"general";"via3",#N/A,TRUE,"general"}</definedName>
    <definedName name="______h6" hidden="1">{"via1",#N/A,TRUE,"general";"via2",#N/A,TRUE,"general";"via3",#N/A,TRUE,"general"}</definedName>
    <definedName name="______h7" localSheetId="4" hidden="1">{"TAB1",#N/A,TRUE,"GENERAL";"TAB2",#N/A,TRUE,"GENERAL";"TAB3",#N/A,TRUE,"GENERAL";"TAB4",#N/A,TRUE,"GENERAL";"TAB5",#N/A,TRUE,"GENERAL"}</definedName>
    <definedName name="______h7" hidden="1">{"TAB1",#N/A,TRUE,"GENERAL";"TAB2",#N/A,TRUE,"GENERAL";"TAB3",#N/A,TRUE,"GENERAL";"TAB4",#N/A,TRUE,"GENERAL";"TAB5",#N/A,TRUE,"GENERAL"}</definedName>
    <definedName name="______h8" localSheetId="4" hidden="1">{"via1",#N/A,TRUE,"general";"via2",#N/A,TRUE,"general";"via3",#N/A,TRUE,"general"}</definedName>
    <definedName name="______h8" hidden="1">{"via1",#N/A,TRUE,"general";"via2",#N/A,TRUE,"general";"via3",#N/A,TRUE,"general"}</definedName>
    <definedName name="______HED1">#REF!</definedName>
    <definedName name="______HED10">#REF!</definedName>
    <definedName name="______HED11">#REF!</definedName>
    <definedName name="______HED12">#REF!</definedName>
    <definedName name="______HED13">#REF!</definedName>
    <definedName name="______HED14">#REF!</definedName>
    <definedName name="______HED15">#REF!</definedName>
    <definedName name="______HED16">#REF!</definedName>
    <definedName name="______HED17">#REF!</definedName>
    <definedName name="______HED18">#REF!</definedName>
    <definedName name="______HED19">#REF!</definedName>
    <definedName name="______HED2">#REF!</definedName>
    <definedName name="______HED20">#REF!</definedName>
    <definedName name="______HED21">#REF!</definedName>
    <definedName name="______HED22">#REF!</definedName>
    <definedName name="______HED23">#REF!</definedName>
    <definedName name="______HED24">#REF!</definedName>
    <definedName name="______HED25">#REF!</definedName>
    <definedName name="______HED26">#REF!</definedName>
    <definedName name="______HED27">#REF!</definedName>
    <definedName name="______HED28">#REF!</definedName>
    <definedName name="______HED29">#REF!</definedName>
    <definedName name="______HED3">#REF!</definedName>
    <definedName name="______HED30">#REF!</definedName>
    <definedName name="______HED31">#REF!</definedName>
    <definedName name="______HED4">#REF!</definedName>
    <definedName name="______HED5">#REF!</definedName>
    <definedName name="______HED6">#REF!</definedName>
    <definedName name="______HED7">#REF!</definedName>
    <definedName name="______HED8">#REF!</definedName>
    <definedName name="______HED9">#REF!</definedName>
    <definedName name="______HED921">#REF!</definedName>
    <definedName name="______HED922">#REF!</definedName>
    <definedName name="______HED923">#REF!</definedName>
    <definedName name="______HED924">#REF!</definedName>
    <definedName name="______HED925">#REF!</definedName>
    <definedName name="______HED926">#REF!</definedName>
    <definedName name="______HED927">#REF!</definedName>
    <definedName name="______HED928">#REF!</definedName>
    <definedName name="______HED929">#REF!</definedName>
    <definedName name="______HED930">#REF!</definedName>
    <definedName name="______HEN1">#REF!</definedName>
    <definedName name="______HEN10">#REF!</definedName>
    <definedName name="______HEN11">#REF!</definedName>
    <definedName name="______HEN12">#REF!</definedName>
    <definedName name="______HEN13">#REF!</definedName>
    <definedName name="______HEN14">#REF!</definedName>
    <definedName name="______HEN15">#REF!</definedName>
    <definedName name="______HEN16">#REF!</definedName>
    <definedName name="______HEN17">#REF!</definedName>
    <definedName name="______HEN18">#REF!</definedName>
    <definedName name="______HEN19">#REF!</definedName>
    <definedName name="______HEN2">#REF!</definedName>
    <definedName name="______HEN20">#REF!</definedName>
    <definedName name="______HEN21">#REF!</definedName>
    <definedName name="______HEN22">#REF!</definedName>
    <definedName name="______HEN23">#REF!</definedName>
    <definedName name="______HEN24">#REF!</definedName>
    <definedName name="______HEN25">#REF!</definedName>
    <definedName name="______HEN26">#REF!</definedName>
    <definedName name="______HEN27">#REF!</definedName>
    <definedName name="______HEN28">#REF!</definedName>
    <definedName name="______HEN29">#REF!</definedName>
    <definedName name="______HEN3">#REF!</definedName>
    <definedName name="______HEN30">#REF!</definedName>
    <definedName name="______HEN31">#REF!</definedName>
    <definedName name="______HEN4">#REF!</definedName>
    <definedName name="______HEN5">#REF!</definedName>
    <definedName name="______HEN6">#REF!</definedName>
    <definedName name="______HEN7">#REF!</definedName>
    <definedName name="______HEN8">#REF!</definedName>
    <definedName name="______HEN9">#REF!</definedName>
    <definedName name="______HEN921">#REF!</definedName>
    <definedName name="______HEN922">#REF!</definedName>
    <definedName name="______HEN923">#REF!</definedName>
    <definedName name="______HEN924">#REF!</definedName>
    <definedName name="______HEN925">#REF!</definedName>
    <definedName name="______HEN926">#REF!</definedName>
    <definedName name="______HEN927">#REF!</definedName>
    <definedName name="______HEN928">#REF!</definedName>
    <definedName name="______HEN929">#REF!</definedName>
    <definedName name="______HEN930">#REF!</definedName>
    <definedName name="______hfh7" localSheetId="4" hidden="1">{"via1",#N/A,TRUE,"general";"via2",#N/A,TRUE,"general";"via3",#N/A,TRUE,"general"}</definedName>
    <definedName name="______hfh7" hidden="1">{"via1",#N/A,TRUE,"general";"via2",#N/A,TRUE,"general";"via3",#N/A,TRUE,"general"}</definedName>
    <definedName name="______hpc6">'[28]Constantes Generales'!$D$244</definedName>
    <definedName name="______htC1">'[28]Constantes Generales'!$D$208</definedName>
    <definedName name="______i1">#REF!</definedName>
    <definedName name="______i4" localSheetId="4" hidden="1">{"via1",#N/A,TRUE,"general";"via2",#N/A,TRUE,"general";"via3",#N/A,TRUE,"general"}</definedName>
    <definedName name="______i4" hidden="1">{"via1",#N/A,TRUE,"general";"via2",#N/A,TRUE,"general";"via3",#N/A,TRUE,"general"}</definedName>
    <definedName name="______i5" localSheetId="4" hidden="1">{"TAB1",#N/A,TRUE,"GENERAL";"TAB2",#N/A,TRUE,"GENERAL";"TAB3",#N/A,TRUE,"GENERAL";"TAB4",#N/A,TRUE,"GENERAL";"TAB5",#N/A,TRUE,"GENERAL"}</definedName>
    <definedName name="______i5" hidden="1">{"TAB1",#N/A,TRUE,"GENERAL";"TAB2",#N/A,TRUE,"GENERAL";"TAB3",#N/A,TRUE,"GENERAL";"TAB4",#N/A,TRUE,"GENERAL";"TAB5",#N/A,TRUE,"GENERAL"}</definedName>
    <definedName name="______i6" localSheetId="4" hidden="1">{"TAB1",#N/A,TRUE,"GENERAL";"TAB2",#N/A,TRUE,"GENERAL";"TAB3",#N/A,TRUE,"GENERAL";"TAB4",#N/A,TRUE,"GENERAL";"TAB5",#N/A,TRUE,"GENERAL"}</definedName>
    <definedName name="______i6" hidden="1">{"TAB1",#N/A,TRUE,"GENERAL";"TAB2",#N/A,TRUE,"GENERAL";"TAB3",#N/A,TRUE,"GENERAL";"TAB4",#N/A,TRUE,"GENERAL";"TAB5",#N/A,TRUE,"GENERAL"}</definedName>
    <definedName name="______i7" localSheetId="4" hidden="1">{"via1",#N/A,TRUE,"general";"via2",#N/A,TRUE,"general";"via3",#N/A,TRUE,"general"}</definedName>
    <definedName name="______i7" hidden="1">{"via1",#N/A,TRUE,"general";"via2",#N/A,TRUE,"general";"via3",#N/A,TRUE,"general"}</definedName>
    <definedName name="______i77" localSheetId="4" hidden="1">{"TAB1",#N/A,TRUE,"GENERAL";"TAB2",#N/A,TRUE,"GENERAL";"TAB3",#N/A,TRUE,"GENERAL";"TAB4",#N/A,TRUE,"GENERAL";"TAB5",#N/A,TRUE,"GENERAL"}</definedName>
    <definedName name="______i77" hidden="1">{"TAB1",#N/A,TRUE,"GENERAL";"TAB2",#N/A,TRUE,"GENERAL";"TAB3",#N/A,TRUE,"GENERAL";"TAB4",#N/A,TRUE,"GENERAL";"TAB5",#N/A,TRUE,"GENERAL"}</definedName>
    <definedName name="______i8" localSheetId="4" hidden="1">{"via1",#N/A,TRUE,"general";"via2",#N/A,TRUE,"general";"via3",#N/A,TRUE,"general"}</definedName>
    <definedName name="______i8" hidden="1">{"via1",#N/A,TRUE,"general";"via2",#N/A,TRUE,"general";"via3",#N/A,TRUE,"general"}</definedName>
    <definedName name="______i9" localSheetId="4"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jdC1">'[28]Constantes Generales'!$D$214</definedName>
    <definedName name="______jj6">#REF!</definedName>
    <definedName name="______k3" localSheetId="4" hidden="1">{"TAB1",#N/A,TRUE,"GENERAL";"TAB2",#N/A,TRUE,"GENERAL";"TAB3",#N/A,TRUE,"GENERAL";"TAB4",#N/A,TRUE,"GENERAL";"TAB5",#N/A,TRUE,"GENERAL"}</definedName>
    <definedName name="______k3" hidden="1">{"TAB1",#N/A,TRUE,"GENERAL";"TAB2",#N/A,TRUE,"GENERAL";"TAB3",#N/A,TRUE,"GENERAL";"TAB4",#N/A,TRUE,"GENERAL";"TAB5",#N/A,TRUE,"GENERAL"}</definedName>
    <definedName name="______k4" localSheetId="4" hidden="1">{"via1",#N/A,TRUE,"general";"via2",#N/A,TRUE,"general";"via3",#N/A,TRUE,"general"}</definedName>
    <definedName name="______k4" hidden="1">{"via1",#N/A,TRUE,"general";"via2",#N/A,TRUE,"general";"via3",#N/A,TRUE,"general"}</definedName>
    <definedName name="______k5" localSheetId="4" hidden="1">{"via1",#N/A,TRUE,"general";"via2",#N/A,TRUE,"general";"via3",#N/A,TRUE,"general"}</definedName>
    <definedName name="______k5" hidden="1">{"via1",#N/A,TRUE,"general";"via2",#N/A,TRUE,"general";"via3",#N/A,TRUE,"general"}</definedName>
    <definedName name="______k6" localSheetId="4" hidden="1">{"TAB1",#N/A,TRUE,"GENERAL";"TAB2",#N/A,TRUE,"GENERAL";"TAB3",#N/A,TRUE,"GENERAL";"TAB4",#N/A,TRUE,"GENERAL";"TAB5",#N/A,TRUE,"GENERAL"}</definedName>
    <definedName name="______k6" hidden="1">{"TAB1",#N/A,TRUE,"GENERAL";"TAB2",#N/A,TRUE,"GENERAL";"TAB3",#N/A,TRUE,"GENERAL";"TAB4",#N/A,TRUE,"GENERAL";"TAB5",#N/A,TRUE,"GENERAL"}</definedName>
    <definedName name="______k7" localSheetId="4" hidden="1">{"via1",#N/A,TRUE,"general";"via2",#N/A,TRUE,"general";"via3",#N/A,TRUE,"general"}</definedName>
    <definedName name="______k7" hidden="1">{"via1",#N/A,TRUE,"general";"via2",#N/A,TRUE,"general";"via3",#N/A,TRUE,"general"}</definedName>
    <definedName name="______k8" localSheetId="4" hidden="1">{"via1",#N/A,TRUE,"general";"via2",#N/A,TRUE,"general";"via3",#N/A,TRUE,"general"}</definedName>
    <definedName name="______k8" hidden="1">{"via1",#N/A,TRUE,"general";"via2",#N/A,TRUE,"general";"via3",#N/A,TRUE,"general"}</definedName>
    <definedName name="______k9" localSheetId="4" hidden="1">{"TAB1",#N/A,TRUE,"GENERAL";"TAB2",#N/A,TRUE,"GENERAL";"TAB3",#N/A,TRUE,"GENERAL";"TAB4",#N/A,TRUE,"GENERAL";"TAB5",#N/A,TRUE,"GENERAL"}</definedName>
    <definedName name="______k9" hidden="1">{"TAB1",#N/A,TRUE,"GENERAL";"TAB2",#N/A,TRUE,"GENERAL";"TAB3",#N/A,TRUE,"GENERAL";"TAB4",#N/A,TRUE,"GENERAL";"TAB5",#N/A,TRUE,"GENERAL"}</definedName>
    <definedName name="______kjk6" localSheetId="4" hidden="1">{"TAB1",#N/A,TRUE,"GENERAL";"TAB2",#N/A,TRUE,"GENERAL";"TAB3",#N/A,TRUE,"GENERAL";"TAB4",#N/A,TRUE,"GENERAL";"TAB5",#N/A,TRUE,"GENERAL"}</definedName>
    <definedName name="______kjk6" hidden="1">{"TAB1",#N/A,TRUE,"GENERAL";"TAB2",#N/A,TRUE,"GENERAL";"TAB3",#N/A,TRUE,"GENERAL";"TAB4",#N/A,TRUE,"GENERAL";"TAB5",#N/A,TRUE,"GENERAL"}</definedName>
    <definedName name="______Lbd2">'[28]Constantes Generales'!$D$224</definedName>
    <definedName name="______Lbd4">'[28]Constantes Generales'!$D$232</definedName>
    <definedName name="______Lbd6">'[28]Constantes Generales'!$D$239</definedName>
    <definedName name="______LcC1">'[28]Constantes Generales'!$D$207</definedName>
    <definedName name="______Lct1">'[28]Constantes Generales'!$D$247</definedName>
    <definedName name="______lfo1">'[28]Constantes Generales'!$D$167</definedName>
    <definedName name="______LPR2">'[28]Constantes Generales'!$D$125</definedName>
    <definedName name="______LTT2">'[28]Constantes Generales'!$D$114</definedName>
    <definedName name="______m3" localSheetId="4" hidden="1">{"via1",#N/A,TRUE,"general";"via2",#N/A,TRUE,"general";"via3",#N/A,TRUE,"general"}</definedName>
    <definedName name="______m3" hidden="1">{"via1",#N/A,TRUE,"general";"via2",#N/A,TRUE,"general";"via3",#N/A,TRUE,"general"}</definedName>
    <definedName name="______m4" localSheetId="4" hidden="1">{"TAB1",#N/A,TRUE,"GENERAL";"TAB2",#N/A,TRUE,"GENERAL";"TAB3",#N/A,TRUE,"GENERAL";"TAB4",#N/A,TRUE,"GENERAL";"TAB5",#N/A,TRUE,"GENERAL"}</definedName>
    <definedName name="______m4" hidden="1">{"TAB1",#N/A,TRUE,"GENERAL";"TAB2",#N/A,TRUE,"GENERAL";"TAB3",#N/A,TRUE,"GENERAL";"TAB4",#N/A,TRUE,"GENERAL";"TAB5",#N/A,TRUE,"GENERAL"}</definedName>
    <definedName name="______m5" localSheetId="4" hidden="1">{"via1",#N/A,TRUE,"general";"via2",#N/A,TRUE,"general";"via3",#N/A,TRUE,"general"}</definedName>
    <definedName name="______m5" hidden="1">{"via1",#N/A,TRUE,"general";"via2",#N/A,TRUE,"general";"via3",#N/A,TRUE,"general"}</definedName>
    <definedName name="______m6" localSheetId="4" hidden="1">{"TAB1",#N/A,TRUE,"GENERAL";"TAB2",#N/A,TRUE,"GENERAL";"TAB3",#N/A,TRUE,"GENERAL";"TAB4",#N/A,TRUE,"GENERAL";"TAB5",#N/A,TRUE,"GENERAL"}</definedName>
    <definedName name="______m6" hidden="1">{"TAB1",#N/A,TRUE,"GENERAL";"TAB2",#N/A,TRUE,"GENERAL";"TAB3",#N/A,TRUE,"GENERAL";"TAB4",#N/A,TRUE,"GENERAL";"TAB5",#N/A,TRUE,"GENERAL"}</definedName>
    <definedName name="______m7" localSheetId="4" hidden="1">{"TAB1",#N/A,TRUE,"GENERAL";"TAB2",#N/A,TRUE,"GENERAL";"TAB3",#N/A,TRUE,"GENERAL";"TAB4",#N/A,TRUE,"GENERAL";"TAB5",#N/A,TRUE,"GENERAL"}</definedName>
    <definedName name="______m7" hidden="1">{"TAB1",#N/A,TRUE,"GENERAL";"TAB2",#N/A,TRUE,"GENERAL";"TAB3",#N/A,TRUE,"GENERAL";"TAB4",#N/A,TRUE,"GENERAL";"TAB5",#N/A,TRUE,"GENERAL"}</definedName>
    <definedName name="______m8" localSheetId="4" hidden="1">{"via1",#N/A,TRUE,"general";"via2",#N/A,TRUE,"general";"via3",#N/A,TRUE,"general"}</definedName>
    <definedName name="______m8" hidden="1">{"via1",#N/A,TRUE,"general";"via2",#N/A,TRUE,"general";"via3",#N/A,TRUE,"general"}</definedName>
    <definedName name="______m9" localSheetId="4" hidden="1">{"via1",#N/A,TRUE,"general";"via2",#N/A,TRUE,"general";"via3",#N/A,TRUE,"general"}</definedName>
    <definedName name="______m9" hidden="1">{"via1",#N/A,TRUE,"general";"via2",#N/A,TRUE,"general";"via3",#N/A,TRUE,"general"}</definedName>
    <definedName name="______MA2">#REF!</definedName>
    <definedName name="______mun2">#REF!</definedName>
    <definedName name="______n3" localSheetId="4" hidden="1">{"TAB1",#N/A,TRUE,"GENERAL";"TAB2",#N/A,TRUE,"GENERAL";"TAB3",#N/A,TRUE,"GENERAL";"TAB4",#N/A,TRUE,"GENERAL";"TAB5",#N/A,TRUE,"GENERAL"}</definedName>
    <definedName name="______n3" hidden="1">{"TAB1",#N/A,TRUE,"GENERAL";"TAB2",#N/A,TRUE,"GENERAL";"TAB3",#N/A,TRUE,"GENERAL";"TAB4",#N/A,TRUE,"GENERAL";"TAB5",#N/A,TRUE,"GENERAL"}</definedName>
    <definedName name="______n4" localSheetId="4" hidden="1">{"via1",#N/A,TRUE,"general";"via2",#N/A,TRUE,"general";"via3",#N/A,TRUE,"general"}</definedName>
    <definedName name="______n4" hidden="1">{"via1",#N/A,TRUE,"general";"via2",#N/A,TRUE,"general";"via3",#N/A,TRUE,"general"}</definedName>
    <definedName name="______n5" localSheetId="4" hidden="1">{"TAB1",#N/A,TRUE,"GENERAL";"TAB2",#N/A,TRUE,"GENERAL";"TAB3",#N/A,TRUE,"GENERAL";"TAB4",#N/A,TRUE,"GENERAL";"TAB5",#N/A,TRUE,"GENERAL"}</definedName>
    <definedName name="______n5" hidden="1">{"TAB1",#N/A,TRUE,"GENERAL";"TAB2",#N/A,TRUE,"GENERAL";"TAB3",#N/A,TRUE,"GENERAL";"TAB4",#N/A,TRUE,"GENERAL";"TAB5",#N/A,TRUE,"GENERAL"}</definedName>
    <definedName name="______num10">#REF!</definedName>
    <definedName name="______num2">#REF!</definedName>
    <definedName name="______num3">#REF!</definedName>
    <definedName name="______num4">#REF!</definedName>
    <definedName name="______num5">#REF!</definedName>
    <definedName name="______num6">#REF!</definedName>
    <definedName name="______num7">#REF!</definedName>
    <definedName name="______num8">#REF!</definedName>
    <definedName name="______num9">#REF!</definedName>
    <definedName name="______nyn7" localSheetId="4" hidden="1">{"via1",#N/A,TRUE,"general";"via2",#N/A,TRUE,"general";"via3",#N/A,TRUE,"general"}</definedName>
    <definedName name="______nyn7" hidden="1">{"via1",#N/A,TRUE,"general";"via2",#N/A,TRUE,"general";"via3",#N/A,TRUE,"general"}</definedName>
    <definedName name="______o1" localSheetId="4" hidden="1">{#N/A,#N/A,FALSE,"SUMMARY";#N/A,#N/A,FALSE,"mcsh";#N/A,#N/A,FALSE,"vol&amp;rev";#N/A,#N/A,FALSE,"wkgcap";#N/A,#N/A,FALSE,"DEPR&amp;DT";#N/A,#N/A,FALSE,"ASSETS";#N/A,#N/A,FALSE,"NI&amp;OTH&amp;DIV";#N/A,#N/A,FALSE,"CASHFLOW";#N/A,#N/A,FALSE,"CAPEMPL";#N/A,#N/A,FALSE,"ROCE"}</definedName>
    <definedName name="______o1" hidden="1">{#N/A,#N/A,FALSE,"SUMMARY";#N/A,#N/A,FALSE,"mcsh";#N/A,#N/A,FALSE,"vol&amp;rev";#N/A,#N/A,FALSE,"wkgcap";#N/A,#N/A,FALSE,"DEPR&amp;DT";#N/A,#N/A,FALSE,"ASSETS";#N/A,#N/A,FALSE,"NI&amp;OTH&amp;DIV";#N/A,#N/A,FALSE,"CASHFLOW";#N/A,#N/A,FALSE,"CAPEMPL";#N/A,#N/A,FALSE,"ROCE"}</definedName>
    <definedName name="______o4" localSheetId="4" hidden="1">{"via1",#N/A,TRUE,"general";"via2",#N/A,TRUE,"general";"via3",#N/A,TRUE,"general"}</definedName>
    <definedName name="______o4" hidden="1">{"via1",#N/A,TRUE,"general";"via2",#N/A,TRUE,"general";"via3",#N/A,TRUE,"general"}</definedName>
    <definedName name="______o5" localSheetId="4" hidden="1">{"TAB1",#N/A,TRUE,"GENERAL";"TAB2",#N/A,TRUE,"GENERAL";"TAB3",#N/A,TRUE,"GENERAL";"TAB4",#N/A,TRUE,"GENERAL";"TAB5",#N/A,TRUE,"GENERAL"}</definedName>
    <definedName name="______o5" hidden="1">{"TAB1",#N/A,TRUE,"GENERAL";"TAB2",#N/A,TRUE,"GENERAL";"TAB3",#N/A,TRUE,"GENERAL";"TAB4",#N/A,TRUE,"GENERAL";"TAB5",#N/A,TRUE,"GENERAL"}</definedName>
    <definedName name="______o6" localSheetId="4" hidden="1">{"TAB1",#N/A,TRUE,"GENERAL";"TAB2",#N/A,TRUE,"GENERAL";"TAB3",#N/A,TRUE,"GENERAL";"TAB4",#N/A,TRUE,"GENERAL";"TAB5",#N/A,TRUE,"GENERAL"}</definedName>
    <definedName name="______o6" hidden="1">{"TAB1",#N/A,TRUE,"GENERAL";"TAB2",#N/A,TRUE,"GENERAL";"TAB3",#N/A,TRUE,"GENERAL";"TAB4",#N/A,TRUE,"GENERAL";"TAB5",#N/A,TRUE,"GENERAL"}</definedName>
    <definedName name="______o7" localSheetId="4" hidden="1">{"TAB1",#N/A,TRUE,"GENERAL";"TAB2",#N/A,TRUE,"GENERAL";"TAB3",#N/A,TRUE,"GENERAL";"TAB4",#N/A,TRUE,"GENERAL";"TAB5",#N/A,TRUE,"GENERAL"}</definedName>
    <definedName name="______o7" hidden="1">{"TAB1",#N/A,TRUE,"GENERAL";"TAB2",#N/A,TRUE,"GENERAL";"TAB3",#N/A,TRUE,"GENERAL";"TAB4",#N/A,TRUE,"GENERAL";"TAB5",#N/A,TRUE,"GENERAL"}</definedName>
    <definedName name="______o8" localSheetId="4" hidden="1">{"via1",#N/A,TRUE,"general";"via2",#N/A,TRUE,"general";"via3",#N/A,TRUE,"general"}</definedName>
    <definedName name="______o8" hidden="1">{"via1",#N/A,TRUE,"general";"via2",#N/A,TRUE,"general";"via3",#N/A,TRUE,"general"}</definedName>
    <definedName name="______o9" localSheetId="4"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OCT2">#REF!</definedName>
    <definedName name="______p6" localSheetId="4" hidden="1">{"via1",#N/A,TRUE,"general";"via2",#N/A,TRUE,"general";"via3",#N/A,TRUE,"general"}</definedName>
    <definedName name="______p6" hidden="1">{"via1",#N/A,TRUE,"general";"via2",#N/A,TRUE,"general";"via3",#N/A,TRUE,"general"}</definedName>
    <definedName name="______p7" localSheetId="4" hidden="1">{"via1",#N/A,TRUE,"general";"via2",#N/A,TRUE,"general";"via3",#N/A,TRUE,"general"}</definedName>
    <definedName name="______p7" hidden="1">{"via1",#N/A,TRUE,"general";"via2",#N/A,TRUE,"general";"via3",#N/A,TRUE,"general"}</definedName>
    <definedName name="______p8" localSheetId="4" hidden="1">{"TAB1",#N/A,TRUE,"GENERAL";"TAB2",#N/A,TRUE,"GENERAL";"TAB3",#N/A,TRUE,"GENERAL";"TAB4",#N/A,TRUE,"GENERAL";"TAB5",#N/A,TRUE,"GENERAL"}</definedName>
    <definedName name="______p8" hidden="1">{"TAB1",#N/A,TRUE,"GENERAL";"TAB2",#N/A,TRUE,"GENERAL";"TAB3",#N/A,TRUE,"GENERAL";"TAB4",#N/A,TRUE,"GENERAL";"TAB5",#N/A,TRUE,"GENERAL"}</definedName>
    <definedName name="______Pa1">'[19]Paral. 1'!$E:$E</definedName>
    <definedName name="______Pa2">'[19]Paral. 2'!$E:$E</definedName>
    <definedName name="______Pa3">'[19]Paral. 3'!$E:$E</definedName>
    <definedName name="______Pa4">[19]Paral.4!$E:$E</definedName>
    <definedName name="______PJ50">#REF!</definedName>
    <definedName name="______pj51">#REF!</definedName>
    <definedName name="______PLC1">'[28]Constantes Generales'!$D$218</definedName>
    <definedName name="______Po2">[16]REAJUSTESACTA1PROVI!#REF!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'[28]Constantes Generales'!$D$216</definedName>
    <definedName name="______r" localSheetId="4" hidden="1">{"TAB1",#N/A,TRUE,"GENERAL";"TAB2",#N/A,TRUE,"GENERAL";"TAB3",#N/A,TRUE,"GENERAL";"TAB4",#N/A,TRUE,"GENERAL";"TAB5",#N/A,TRUE,"GENERAL"}</definedName>
    <definedName name="______r" hidden="1">{"TAB1",#N/A,TRUE,"GENERAL";"TAB2",#N/A,TRUE,"GENERAL";"TAB3",#N/A,TRUE,"GENERAL";"TAB4",#N/A,TRUE,"GENERAL";"TAB5",#N/A,TRUE,"GENERAL"}</definedName>
    <definedName name="______r4r" localSheetId="4" hidden="1">{"via1",#N/A,TRUE,"general";"via2",#N/A,TRUE,"general";"via3",#N/A,TRUE,"general"}</definedName>
    <definedName name="______r4r" hidden="1">{"via1",#N/A,TRUE,"general";"via2",#N/A,TRUE,"general";"via3",#N/A,TRUE,"general"}</definedName>
    <definedName name="______rc">#REF!</definedName>
    <definedName name="______ref4">#REF!</definedName>
    <definedName name="______rtu6" localSheetId="4" hidden="1">{"via1",#N/A,TRUE,"general";"via2",#N/A,TRUE,"general";"via3",#N/A,TRUE,"general"}</definedName>
    <definedName name="______rtu6" hidden="1">{"via1",#N/A,TRUE,"general";"via2",#N/A,TRUE,"general";"via3",#N/A,TRUE,"general"}</definedName>
    <definedName name="______s1" localSheetId="4" hidden="1">{"via1",#N/A,TRUE,"general";"via2",#N/A,TRUE,"general";"via3",#N/A,TRUE,"general"}</definedName>
    <definedName name="______s1" hidden="1">{"via1",#N/A,TRUE,"general";"via2",#N/A,TRUE,"general";"via3",#N/A,TRUE,"general"}</definedName>
    <definedName name="______s2" localSheetId="4" hidden="1">{"TAB1",#N/A,TRUE,"GENERAL";"TAB2",#N/A,TRUE,"GENERAL";"TAB3",#N/A,TRUE,"GENERAL";"TAB4",#N/A,TRUE,"GENERAL";"TAB5",#N/A,TRUE,"GENERAL"}</definedName>
    <definedName name="______s2" hidden="1">{"TAB1",#N/A,TRUE,"GENERAL";"TAB2",#N/A,TRUE,"GENERAL";"TAB3",#N/A,TRUE,"GENERAL";"TAB4",#N/A,TRUE,"GENERAL";"TAB5",#N/A,TRUE,"GENERAL"}</definedName>
    <definedName name="______s3" localSheetId="4" hidden="1">{"TAB1",#N/A,TRUE,"GENERAL";"TAB2",#N/A,TRUE,"GENERAL";"TAB3",#N/A,TRUE,"GENERAL";"TAB4",#N/A,TRUE,"GENERAL";"TAB5",#N/A,TRUE,"GENERAL"}</definedName>
    <definedName name="______s3" hidden="1">{"TAB1",#N/A,TRUE,"GENERAL";"TAB2",#N/A,TRUE,"GENERAL";"TAB3",#N/A,TRUE,"GENERAL";"TAB4",#N/A,TRUE,"GENERAL";"TAB5",#N/A,TRUE,"GENERAL"}</definedName>
    <definedName name="______s4" localSheetId="4" hidden="1">{"via1",#N/A,TRUE,"general";"via2",#N/A,TRUE,"general";"via3",#N/A,TRUE,"general"}</definedName>
    <definedName name="______s4" hidden="1">{"via1",#N/A,TRUE,"general";"via2",#N/A,TRUE,"general";"via3",#N/A,TRUE,"general"}</definedName>
    <definedName name="______s5" localSheetId="4" hidden="1">{"via1",#N/A,TRUE,"general";"via2",#N/A,TRUE,"general";"via3",#N/A,TRUE,"general"}</definedName>
    <definedName name="______s5" hidden="1">{"via1",#N/A,TRUE,"general";"via2",#N/A,TRUE,"general";"via3",#N/A,TRUE,"general"}</definedName>
    <definedName name="______s6" localSheetId="4" hidden="1">{"TAB1",#N/A,TRUE,"GENERAL";"TAB2",#N/A,TRUE,"GENERAL";"TAB3",#N/A,TRUE,"GENERAL";"TAB4",#N/A,TRUE,"GENERAL";"TAB5",#N/A,TRUE,"GENERAL"}</definedName>
    <definedName name="______s6" hidden="1">{"TAB1",#N/A,TRUE,"GENERAL";"TAB2",#N/A,TRUE,"GENERAL";"TAB3",#N/A,TRUE,"GENERAL";"TAB4",#N/A,TRUE,"GENERAL";"TAB5",#N/A,TRUE,"GENERAL"}</definedName>
    <definedName name="______s7" localSheetId="4" hidden="1">{"via1",#N/A,TRUE,"general";"via2",#N/A,TRUE,"general";"via3",#N/A,TRUE,"general"}</definedName>
    <definedName name="______s7" hidden="1">{"via1",#N/A,TRUE,"general";"via2",#N/A,TRUE,"general";"via3",#N/A,TRUE,"general"}</definedName>
    <definedName name="______SBC1">[11]INV!$A$12:$D$15</definedName>
    <definedName name="______SBC3">[11]INV!$F$12:$I$15</definedName>
    <definedName name="______SBC5">[11]INV!$K$12:$N$15</definedName>
    <definedName name="______sPR2">'[28]Constantes Generales'!$D$131</definedName>
    <definedName name="______ST166">[20]BASE!$D$248</definedName>
    <definedName name="______sTT2">'[28]Constantes Generales'!$D$120</definedName>
    <definedName name="______t3" localSheetId="4" hidden="1">{"TAB1",#N/A,TRUE,"GENERAL";"TAB2",#N/A,TRUE,"GENERAL";"TAB3",#N/A,TRUE,"GENERAL";"TAB4",#N/A,TRUE,"GENERAL";"TAB5",#N/A,TRUE,"GENERAL"}</definedName>
    <definedName name="______t3" hidden="1">{"TAB1",#N/A,TRUE,"GENERAL";"TAB2",#N/A,TRUE,"GENERAL";"TAB3",#N/A,TRUE,"GENERAL";"TAB4",#N/A,TRUE,"GENERAL";"TAB5",#N/A,TRUE,"GENERAL"}</definedName>
    <definedName name="______t4" localSheetId="4" hidden="1">{"via1",#N/A,TRUE,"general";"via2",#N/A,TRUE,"general";"via3",#N/A,TRUE,"general"}</definedName>
    <definedName name="______t4" hidden="1">{"via1",#N/A,TRUE,"general";"via2",#N/A,TRUE,"general";"via3",#N/A,TRUE,"general"}</definedName>
    <definedName name="______t5" localSheetId="4" hidden="1">{"TAB1",#N/A,TRUE,"GENERAL";"TAB2",#N/A,TRUE,"GENERAL";"TAB3",#N/A,TRUE,"GENERAL";"TAB4",#N/A,TRUE,"GENERAL";"TAB5",#N/A,TRUE,"GENERAL"}</definedName>
    <definedName name="______t5" hidden="1">{"TAB1",#N/A,TRUE,"GENERAL";"TAB2",#N/A,TRUE,"GENERAL";"TAB3",#N/A,TRUE,"GENERAL";"TAB4",#N/A,TRUE,"GENERAL";"TAB5",#N/A,TRUE,"GENERAL"}</definedName>
    <definedName name="______t6" localSheetId="4" hidden="1">{"via1",#N/A,TRUE,"general";"via2",#N/A,TRUE,"general";"via3",#N/A,TRUE,"general"}</definedName>
    <definedName name="______t6" hidden="1">{"via1",#N/A,TRUE,"general";"via2",#N/A,TRUE,"general";"via3",#N/A,TRUE,"general"}</definedName>
    <definedName name="______t66" localSheetId="4" hidden="1">{"TAB1",#N/A,TRUE,"GENERAL";"TAB2",#N/A,TRUE,"GENERAL";"TAB3",#N/A,TRUE,"GENERAL";"TAB4",#N/A,TRUE,"GENERAL";"TAB5",#N/A,TRUE,"GENERAL"}</definedName>
    <definedName name="______t66" hidden="1">{"TAB1",#N/A,TRUE,"GENERAL";"TAB2",#N/A,TRUE,"GENERAL";"TAB3",#N/A,TRUE,"GENERAL";"TAB4",#N/A,TRUE,"GENERAL";"TAB5",#N/A,TRUE,"GENERAL"}</definedName>
    <definedName name="______t7" localSheetId="4" hidden="1">{"via1",#N/A,TRUE,"general";"via2",#N/A,TRUE,"general";"via3",#N/A,TRUE,"general"}</definedName>
    <definedName name="______t7" hidden="1">{"via1",#N/A,TRUE,"general";"via2",#N/A,TRUE,"general";"via3",#N/A,TRUE,"general"}</definedName>
    <definedName name="______t77" localSheetId="4" hidden="1">{"TAB1",#N/A,TRUE,"GENERAL";"TAB2",#N/A,TRUE,"GENERAL";"TAB3",#N/A,TRUE,"GENERAL";"TAB4",#N/A,TRUE,"GENERAL";"TAB5",#N/A,TRUE,"GENERAL"}</definedName>
    <definedName name="______t77" hidden="1">{"TAB1",#N/A,TRUE,"GENERAL";"TAB2",#N/A,TRUE,"GENERAL";"TAB3",#N/A,TRUE,"GENERAL";"TAB4",#N/A,TRUE,"GENERAL";"TAB5",#N/A,TRUE,"GENERAL"}</definedName>
    <definedName name="______t8" localSheetId="4" hidden="1">{"TAB1",#N/A,TRUE,"GENERAL";"TAB2",#N/A,TRUE,"GENERAL";"TAB3",#N/A,TRUE,"GENERAL";"TAB4",#N/A,TRUE,"GENERAL";"TAB5",#N/A,TRUE,"GENERAL"}</definedName>
    <definedName name="______t8" hidden="1">{"TAB1",#N/A,TRUE,"GENERAL";"TAB2",#N/A,TRUE,"GENERAL";"TAB3",#N/A,TRUE,"GENERAL";"TAB4",#N/A,TRUE,"GENERAL";"TAB5",#N/A,TRUE,"GENERAL"}</definedName>
    <definedName name="______t88" localSheetId="4" hidden="1">{"via1",#N/A,TRUE,"general";"via2",#N/A,TRUE,"general";"via3",#N/A,TRUE,"general"}</definedName>
    <definedName name="______t88" hidden="1">{"via1",#N/A,TRUE,"general";"via2",#N/A,TRUE,"general";"via3",#N/A,TRUE,"general"}</definedName>
    <definedName name="______t9" localSheetId="4" hidden="1">{"TAB1",#N/A,TRUE,"GENERAL";"TAB2",#N/A,TRUE,"GENERAL";"TAB3",#N/A,TRUE,"GENERAL";"TAB4",#N/A,TRUE,"GENERAL";"TAB5",#N/A,TRUE,"GENERAL"}</definedName>
    <definedName name="______t9" hidden="1">{"TAB1",#N/A,TRUE,"GENERAL";"TAB2",#N/A,TRUE,"GENERAL";"TAB3",#N/A,TRUE,"GENERAL";"TAB4",#N/A,TRUE,"GENERAL";"TAB5",#N/A,TRUE,"GENERAL"}</definedName>
    <definedName name="______t99" localSheetId="4" hidden="1">{"via1",#N/A,TRUE,"general";"via2",#N/A,TRUE,"general";"via3",#N/A,TRUE,"general"}</definedName>
    <definedName name="______t99" hidden="1">{"via1",#N/A,TRUE,"general";"via2",#N/A,TRUE,"general";"via3",#N/A,TRUE,"general"}</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TPE8016">[20]BASE!$D$146</definedName>
    <definedName name="______TPE8020">[20]BASE!$D$147</definedName>
    <definedName name="______TPE8025">[20]BASE!$D$148</definedName>
    <definedName name="______TPN1002">[20]BASE!$D$150</definedName>
    <definedName name="______TPN1003">[20]BASE!$D$151</definedName>
    <definedName name="______TPN1004">[20]BASE!$D$152</definedName>
    <definedName name="______TPN1006">[20]BASE!$D$153</definedName>
    <definedName name="______TPN1008">[20]BASE!$D$154</definedName>
    <definedName name="______TPN1202">[20]BASE!$D$160</definedName>
    <definedName name="______TPN1203">[20]BASE!$D$161</definedName>
    <definedName name="______TPN1204">[20]BASE!$D$162</definedName>
    <definedName name="______TPN1206">[20]BASE!$D$163</definedName>
    <definedName name="______TPN1208">[20]BASE!$D$164</definedName>
    <definedName name="______TPN16012">[20]BASE!$D$167</definedName>
    <definedName name="______TPN1602">[20]BASE!$D$168</definedName>
    <definedName name="______TPN1603">[20]BASE!$D$169</definedName>
    <definedName name="______TPN1604">[20]BASE!$D$170</definedName>
    <definedName name="______TPN1606">[20]BASE!$D$171</definedName>
    <definedName name="______TPN1608">[20]BASE!$D$172</definedName>
    <definedName name="______TPR2">'[28]Constantes Generales'!$D$126</definedName>
    <definedName name="______TTT2">'[28]Constantes Generales'!$D$115</definedName>
    <definedName name="______TYW6">#REF!</definedName>
    <definedName name="______u4" localSheetId="4" hidden="1">{"TAB1",#N/A,TRUE,"GENERAL";"TAB2",#N/A,TRUE,"GENERAL";"TAB3",#N/A,TRUE,"GENERAL";"TAB4",#N/A,TRUE,"GENERAL";"TAB5",#N/A,TRUE,"GENERAL"}</definedName>
    <definedName name="______u4" hidden="1">{"TAB1",#N/A,TRUE,"GENERAL";"TAB2",#N/A,TRUE,"GENERAL";"TAB3",#N/A,TRUE,"GENERAL";"TAB4",#N/A,TRUE,"GENERAL";"TAB5",#N/A,TRUE,"GENERAL"}</definedName>
    <definedName name="______u5" localSheetId="4" hidden="1">{"TAB1",#N/A,TRUE,"GENERAL";"TAB2",#N/A,TRUE,"GENERAL";"TAB3",#N/A,TRUE,"GENERAL";"TAB4",#N/A,TRUE,"GENERAL";"TAB5",#N/A,TRUE,"GENERAL"}</definedName>
    <definedName name="______u5" hidden="1">{"TAB1",#N/A,TRUE,"GENERAL";"TAB2",#N/A,TRUE,"GENERAL";"TAB3",#N/A,TRUE,"GENERAL";"TAB4",#N/A,TRUE,"GENERAL";"TAB5",#N/A,TRUE,"GENERAL"}</definedName>
    <definedName name="______u6" localSheetId="4" hidden="1">{"TAB1",#N/A,TRUE,"GENERAL";"TAB2",#N/A,TRUE,"GENERAL";"TAB3",#N/A,TRUE,"GENERAL";"TAB4",#N/A,TRUE,"GENERAL";"TAB5",#N/A,TRUE,"GENERAL"}</definedName>
    <definedName name="______u6" hidden="1">{"TAB1",#N/A,TRUE,"GENERAL";"TAB2",#N/A,TRUE,"GENERAL";"TAB3",#N/A,TRUE,"GENERAL";"TAB4",#N/A,TRUE,"GENERAL";"TAB5",#N/A,TRUE,"GENERAL"}</definedName>
    <definedName name="______u7" localSheetId="4" hidden="1">{"via1",#N/A,TRUE,"general";"via2",#N/A,TRUE,"general";"via3",#N/A,TRUE,"general"}</definedName>
    <definedName name="______u7" hidden="1">{"via1",#N/A,TRUE,"general";"via2",#N/A,TRUE,"general";"via3",#N/A,TRUE,"general"}</definedName>
    <definedName name="______u8" localSheetId="4" hidden="1">{"TAB1",#N/A,TRUE,"GENERAL";"TAB2",#N/A,TRUE,"GENERAL";"TAB3",#N/A,TRUE,"GENERAL";"TAB4",#N/A,TRUE,"GENERAL";"TAB5",#N/A,TRUE,"GENERAL"}</definedName>
    <definedName name="______u8" hidden="1">{"TAB1",#N/A,TRUE,"GENERAL";"TAB2",#N/A,TRUE,"GENERAL";"TAB3",#N/A,TRUE,"GENERAL";"TAB4",#N/A,TRUE,"GENERAL";"TAB5",#N/A,TRUE,"GENERAL"}</definedName>
    <definedName name="______u9" localSheetId="4" hidden="1">{"TAB1",#N/A,TRUE,"GENERAL";"TAB2",#N/A,TRUE,"GENERAL";"TAB3",#N/A,TRUE,"GENERAL";"TAB4",#N/A,TRUE,"GENERAL";"TAB5",#N/A,TRUE,"GENERAL"}</definedName>
    <definedName name="______u9" hidden="1">{"TAB1",#N/A,TRUE,"GENERAL";"TAB2",#N/A,TRUE,"GENERAL";"TAB3",#N/A,TRUE,"GENERAL";"TAB4",#N/A,TRUE,"GENERAL";"TAB5",#N/A,TRUE,"GENERAL"}</definedName>
    <definedName name="______ur7" localSheetId="4" hidden="1">{"TAB1",#N/A,TRUE,"GENERAL";"TAB2",#N/A,TRUE,"GENERAL";"TAB3",#N/A,TRUE,"GENERAL";"TAB4",#N/A,TRUE,"GENERAL";"TAB5",#N/A,TRUE,"GENERAL"}</definedName>
    <definedName name="______ur7" hidden="1">{"TAB1",#N/A,TRUE,"GENERAL";"TAB2",#N/A,TRUE,"GENERAL";"TAB3",#N/A,TRUE,"GENERAL";"TAB4",#N/A,TRUE,"GENERAL";"TAB5",#N/A,TRUE,"GENERAL"}</definedName>
    <definedName name="______v2" localSheetId="4" hidden="1">{"via1",#N/A,TRUE,"general";"via2",#N/A,TRUE,"general";"via3",#N/A,TRUE,"general"}</definedName>
    <definedName name="______v2" hidden="1">{"via1",#N/A,TRUE,"general";"via2",#N/A,TRUE,"general";"via3",#N/A,TRUE,"general"}</definedName>
    <definedName name="______v3" localSheetId="4" hidden="1">{"TAB1",#N/A,TRUE,"GENERAL";"TAB2",#N/A,TRUE,"GENERAL";"TAB3",#N/A,TRUE,"GENERAL";"TAB4",#N/A,TRUE,"GENERAL";"TAB5",#N/A,TRUE,"GENERAL"}</definedName>
    <definedName name="______v3" hidden="1">{"TAB1",#N/A,TRUE,"GENERAL";"TAB2",#N/A,TRUE,"GENERAL";"TAB3",#N/A,TRUE,"GENERAL";"TAB4",#N/A,TRUE,"GENERAL";"TAB5",#N/A,TRUE,"GENERAL"}</definedName>
    <definedName name="______v4" localSheetId="4" hidden="1">{"TAB1",#N/A,TRUE,"GENERAL";"TAB2",#N/A,TRUE,"GENERAL";"TAB3",#N/A,TRUE,"GENERAL";"TAB4",#N/A,TRUE,"GENERAL";"TAB5",#N/A,TRUE,"GENERAL"}</definedName>
    <definedName name="______v4" hidden="1">{"TAB1",#N/A,TRUE,"GENERAL";"TAB2",#N/A,TRUE,"GENERAL";"TAB3",#N/A,TRUE,"GENERAL";"TAB4",#N/A,TRUE,"GENERAL";"TAB5",#N/A,TRUE,"GENERAL"}</definedName>
    <definedName name="______v5" localSheetId="4" hidden="1">{"TAB1",#N/A,TRUE,"GENERAL";"TAB2",#N/A,TRUE,"GENERAL";"TAB3",#N/A,TRUE,"GENERAL";"TAB4",#N/A,TRUE,"GENERAL";"TAB5",#N/A,TRUE,"GENERAL"}</definedName>
    <definedName name="______v5" hidden="1">{"TAB1",#N/A,TRUE,"GENERAL";"TAB2",#N/A,TRUE,"GENERAL";"TAB3",#N/A,TRUE,"GENERAL";"TAB4",#N/A,TRUE,"GENERAL";"TAB5",#N/A,TRUE,"GENERAL"}</definedName>
    <definedName name="______v6" localSheetId="4" hidden="1">{"TAB1",#N/A,TRUE,"GENERAL";"TAB2",#N/A,TRUE,"GENERAL";"TAB3",#N/A,TRUE,"GENERAL";"TAB4",#N/A,TRUE,"GENERAL";"TAB5",#N/A,TRUE,"GENERAL"}</definedName>
    <definedName name="______v6" hidden="1">{"TAB1",#N/A,TRUE,"GENERAL";"TAB2",#N/A,TRUE,"GENERAL";"TAB3",#N/A,TRUE,"GENERAL";"TAB4",#N/A,TRUE,"GENERAL";"TAB5",#N/A,TRUE,"GENERAL"}</definedName>
    <definedName name="______v7" localSheetId="4" hidden="1">{"via1",#N/A,TRUE,"general";"via2",#N/A,TRUE,"general";"via3",#N/A,TRUE,"general"}</definedName>
    <definedName name="______v7" hidden="1">{"via1",#N/A,TRUE,"general";"via2",#N/A,TRUE,"general";"via3",#N/A,TRUE,"general"}</definedName>
    <definedName name="______v8" localSheetId="4" hidden="1">{"TAB1",#N/A,TRUE,"GENERAL";"TAB2",#N/A,TRUE,"GENERAL";"TAB3",#N/A,TRUE,"GENERAL";"TAB4",#N/A,TRUE,"GENERAL";"TAB5",#N/A,TRUE,"GENERAL"}</definedName>
    <definedName name="______v8" hidden="1">{"TAB1",#N/A,TRUE,"GENERAL";"TAB2",#N/A,TRUE,"GENERAL";"TAB3",#N/A,TRUE,"GENERAL";"TAB4",#N/A,TRUE,"GENERAL";"TAB5",#N/A,TRUE,"GENERAL"}</definedName>
    <definedName name="______v9" localSheetId="4" hidden="1">{"TAB1",#N/A,TRUE,"GENERAL";"TAB2",#N/A,TRUE,"GENERAL";"TAB3",#N/A,TRUE,"GENERAL";"TAB4",#N/A,TRUE,"GENERAL";"TAB5",#N/A,TRUE,"GENERAL"}</definedName>
    <definedName name="______v9" hidden="1">{"TAB1",#N/A,TRUE,"GENERAL";"TAB2",#N/A,TRUE,"GENERAL";"TAB3",#N/A,TRUE,"GENERAL";"TAB4",#N/A,TRUE,"GENERAL";"TAB5",#N/A,TRUE,"GENERAL"}</definedName>
    <definedName name="______vfv4" localSheetId="4" hidden="1">{"via1",#N/A,TRUE,"general";"via2",#N/A,TRUE,"general";"via3",#N/A,TRUE,"general"}</definedName>
    <definedName name="______vfv4" hidden="1">{"via1",#N/A,TRUE,"general";"via2",#N/A,TRUE,"general";"via3",#N/A,TRUE,"general"}</definedName>
    <definedName name="______VPD1">[27]TARIFAS!$C$582</definedName>
    <definedName name="______VPI1">[27]TARIFAS!$C$580</definedName>
    <definedName name="______VRA1">[27]TARIFAS!$C$579</definedName>
    <definedName name="______x1" localSheetId="4" hidden="1">{"TAB1",#N/A,TRUE,"GENERAL";"TAB2",#N/A,TRUE,"GENERAL";"TAB3",#N/A,TRUE,"GENERAL";"TAB4",#N/A,TRUE,"GENERAL";"TAB5",#N/A,TRUE,"GENERAL"}</definedName>
    <definedName name="______x1" hidden="1">{"TAB1",#N/A,TRUE,"GENERAL";"TAB2",#N/A,TRUE,"GENERAL";"TAB3",#N/A,TRUE,"GENERAL";"TAB4",#N/A,TRUE,"GENERAL";"TAB5",#N/A,TRUE,"GENERAL"}</definedName>
    <definedName name="______x2" localSheetId="4" hidden="1">{"via1",#N/A,TRUE,"general";"via2",#N/A,TRUE,"general";"via3",#N/A,TRUE,"general"}</definedName>
    <definedName name="______x2" hidden="1">{"via1",#N/A,TRUE,"general";"via2",#N/A,TRUE,"general";"via3",#N/A,TRUE,"general"}</definedName>
    <definedName name="______x3" localSheetId="4" hidden="1">{"via1",#N/A,TRUE,"general";"via2",#N/A,TRUE,"general";"via3",#N/A,TRUE,"general"}</definedName>
    <definedName name="______x3" hidden="1">{"via1",#N/A,TRUE,"general";"via2",#N/A,TRUE,"general";"via3",#N/A,TRUE,"general"}</definedName>
    <definedName name="______x4" localSheetId="4" hidden="1">{"via1",#N/A,TRUE,"general";"via2",#N/A,TRUE,"general";"via3",#N/A,TRUE,"general"}</definedName>
    <definedName name="______x4" hidden="1">{"via1",#N/A,TRUE,"general";"via2",#N/A,TRUE,"general";"via3",#N/A,TRUE,"general"}</definedName>
    <definedName name="______x5" localSheetId="4" hidden="1">{"TAB1",#N/A,TRUE,"GENERAL";"TAB2",#N/A,TRUE,"GENERAL";"TAB3",#N/A,TRUE,"GENERAL";"TAB4",#N/A,TRUE,"GENERAL";"TAB5",#N/A,TRUE,"GENERAL"}</definedName>
    <definedName name="______x5" hidden="1">{"TAB1",#N/A,TRUE,"GENERAL";"TAB2",#N/A,TRUE,"GENERAL";"TAB3",#N/A,TRUE,"GENERAL";"TAB4",#N/A,TRUE,"GENERAL";"TAB5",#N/A,TRUE,"GENERAL"}</definedName>
    <definedName name="______x6" localSheetId="4" hidden="1">{"TAB1",#N/A,TRUE,"GENERAL";"TAB2",#N/A,TRUE,"GENERAL";"TAB3",#N/A,TRUE,"GENERAL";"TAB4",#N/A,TRUE,"GENERAL";"TAB5",#N/A,TRUE,"GENERAL"}</definedName>
    <definedName name="______x6" hidden="1">{"TAB1",#N/A,TRUE,"GENERAL";"TAB2",#N/A,TRUE,"GENERAL";"TAB3",#N/A,TRUE,"GENERAL";"TAB4",#N/A,TRUE,"GENERAL";"TAB5",#N/A,TRUE,"GENERAL"}</definedName>
    <definedName name="______x7" localSheetId="4" hidden="1">{"TAB1",#N/A,TRUE,"GENERAL";"TAB2",#N/A,TRUE,"GENERAL";"TAB3",#N/A,TRUE,"GENERAL";"TAB4",#N/A,TRUE,"GENERAL";"TAB5",#N/A,TRUE,"GENERAL"}</definedName>
    <definedName name="______x7" hidden="1">{"TAB1",#N/A,TRUE,"GENERAL";"TAB2",#N/A,TRUE,"GENERAL";"TAB3",#N/A,TRUE,"GENERAL";"TAB4",#N/A,TRUE,"GENERAL";"TAB5",#N/A,TRUE,"GENERAL"}</definedName>
    <definedName name="______x8" localSheetId="4" hidden="1">{"via1",#N/A,TRUE,"general";"via2",#N/A,TRUE,"general";"via3",#N/A,TRUE,"general"}</definedName>
    <definedName name="______x8" hidden="1">{"via1",#N/A,TRUE,"general";"via2",#N/A,TRUE,"general";"via3",#N/A,TRUE,"general"}</definedName>
    <definedName name="______x9" localSheetId="4" hidden="1">{"TAB1",#N/A,TRUE,"GENERAL";"TAB2",#N/A,TRUE,"GENERAL";"TAB3",#N/A,TRUE,"GENERAL";"TAB4",#N/A,TRUE,"GENERAL";"TAB5",#N/A,TRUE,"GENERAL"}</definedName>
    <definedName name="______x9" hidden="1">{"TAB1",#N/A,TRUE,"GENERAL";"TAB2",#N/A,TRUE,"GENERAL";"TAB3",#N/A,TRUE,"GENERAL";"TAB4",#N/A,TRUE,"GENERAL";"TAB5",#N/A,TRUE,"GENERAL"}</definedName>
    <definedName name="______y2" localSheetId="4" hidden="1">{"TAB1",#N/A,TRUE,"GENERAL";"TAB2",#N/A,TRUE,"GENERAL";"TAB3",#N/A,TRUE,"GENERAL";"TAB4",#N/A,TRUE,"GENERAL";"TAB5",#N/A,TRUE,"GENERAL"}</definedName>
    <definedName name="______y2" hidden="1">{"TAB1",#N/A,TRUE,"GENERAL";"TAB2",#N/A,TRUE,"GENERAL";"TAB3",#N/A,TRUE,"GENERAL";"TAB4",#N/A,TRUE,"GENERAL";"TAB5",#N/A,TRUE,"GENERAL"}</definedName>
    <definedName name="______y3" localSheetId="4" hidden="1">{"via1",#N/A,TRUE,"general";"via2",#N/A,TRUE,"general";"via3",#N/A,TRUE,"general"}</definedName>
    <definedName name="______y3" hidden="1">{"via1",#N/A,TRUE,"general";"via2",#N/A,TRUE,"general";"via3",#N/A,TRUE,"general"}</definedName>
    <definedName name="______y4" localSheetId="4" hidden="1">{"via1",#N/A,TRUE,"general";"via2",#N/A,TRUE,"general";"via3",#N/A,TRUE,"general"}</definedName>
    <definedName name="______y4" hidden="1">{"via1",#N/A,TRUE,"general";"via2",#N/A,TRUE,"general";"via3",#N/A,TRUE,"general"}</definedName>
    <definedName name="______y5" localSheetId="4" hidden="1">{"TAB1",#N/A,TRUE,"GENERAL";"TAB2",#N/A,TRUE,"GENERAL";"TAB3",#N/A,TRUE,"GENERAL";"TAB4",#N/A,TRUE,"GENERAL";"TAB5",#N/A,TRUE,"GENERAL"}</definedName>
    <definedName name="______y5" hidden="1">{"TAB1",#N/A,TRUE,"GENERAL";"TAB2",#N/A,TRUE,"GENERAL";"TAB3",#N/A,TRUE,"GENERAL";"TAB4",#N/A,TRUE,"GENERAL";"TAB5",#N/A,TRUE,"GENERAL"}</definedName>
    <definedName name="______y6" localSheetId="4" hidden="1">{"via1",#N/A,TRUE,"general";"via2",#N/A,TRUE,"general";"via3",#N/A,TRUE,"general"}</definedName>
    <definedName name="______y6" hidden="1">{"via1",#N/A,TRUE,"general";"via2",#N/A,TRUE,"general";"via3",#N/A,TRUE,"general"}</definedName>
    <definedName name="______y7" localSheetId="4" hidden="1">{"via1",#N/A,TRUE,"general";"via2",#N/A,TRUE,"general";"via3",#N/A,TRUE,"general"}</definedName>
    <definedName name="______y7" hidden="1">{"via1",#N/A,TRUE,"general";"via2",#N/A,TRUE,"general";"via3",#N/A,TRUE,"general"}</definedName>
    <definedName name="______y8" localSheetId="4" hidden="1">{"via1",#N/A,TRUE,"general";"via2",#N/A,TRUE,"general";"via3",#N/A,TRUE,"general"}</definedName>
    <definedName name="______y8" hidden="1">{"via1",#N/A,TRUE,"general";"via2",#N/A,TRUE,"general";"via3",#N/A,TRUE,"general"}</definedName>
    <definedName name="______y9" localSheetId="4" hidden="1">{"TAB1",#N/A,TRUE,"GENERAL";"TAB2",#N/A,TRUE,"GENERAL";"TAB3",#N/A,TRUE,"GENERAL";"TAB4",#N/A,TRUE,"GENERAL";"TAB5",#N/A,TRUE,"GENERAL"}</definedName>
    <definedName name="______y9" hidden="1">{"TAB1",#N/A,TRUE,"GENERAL";"TAB2",#N/A,TRUE,"GENERAL";"TAB3",#N/A,TRUE,"GENERAL";"TAB4",#N/A,TRUE,"GENERAL";"TAB5",#N/A,TRUE,"GENERAL"}</definedName>
    <definedName name="______z1" localSheetId="4" hidden="1">{"TAB1",#N/A,TRUE,"GENERAL";"TAB2",#N/A,TRUE,"GENERAL";"TAB3",#N/A,TRUE,"GENERAL";"TAB4",#N/A,TRUE,"GENERAL";"TAB5",#N/A,TRUE,"GENERAL"}</definedName>
    <definedName name="______z1" hidden="1">{"TAB1",#N/A,TRUE,"GENERAL";"TAB2",#N/A,TRUE,"GENERAL";"TAB3",#N/A,TRUE,"GENERAL";"TAB4",#N/A,TRUE,"GENERAL";"TAB5",#N/A,TRUE,"GENERAL"}</definedName>
    <definedName name="______z2" localSheetId="4" hidden="1">{"via1",#N/A,TRUE,"general";"via2",#N/A,TRUE,"general";"via3",#N/A,TRUE,"general"}</definedName>
    <definedName name="______z2" hidden="1">{"via1",#N/A,TRUE,"general";"via2",#N/A,TRUE,"general";"via3",#N/A,TRUE,"general"}</definedName>
    <definedName name="______z3" localSheetId="4" hidden="1">{"via1",#N/A,TRUE,"general";"via2",#N/A,TRUE,"general";"via3",#N/A,TRUE,"general"}</definedName>
    <definedName name="______z3" hidden="1">{"via1",#N/A,TRUE,"general";"via2",#N/A,TRUE,"general";"via3",#N/A,TRUE,"general"}</definedName>
    <definedName name="______z4" localSheetId="4" hidden="1">{"TAB1",#N/A,TRUE,"GENERAL";"TAB2",#N/A,TRUE,"GENERAL";"TAB3",#N/A,TRUE,"GENERAL";"TAB4",#N/A,TRUE,"GENERAL";"TAB5",#N/A,TRUE,"GENERAL"}</definedName>
    <definedName name="______z4" hidden="1">{"TAB1",#N/A,TRUE,"GENERAL";"TAB2",#N/A,TRUE,"GENERAL";"TAB3",#N/A,TRUE,"GENERAL";"TAB4",#N/A,TRUE,"GENERAL";"TAB5",#N/A,TRUE,"GENERAL"}</definedName>
    <definedName name="______z5" localSheetId="4" hidden="1">{"via1",#N/A,TRUE,"general";"via2",#N/A,TRUE,"general";"via3",#N/A,TRUE,"general"}</definedName>
    <definedName name="______z5" hidden="1">{"via1",#N/A,TRUE,"general";"via2",#N/A,TRUE,"general";"via3",#N/A,TRUE,"general"}</definedName>
    <definedName name="______z6" localSheetId="4" hidden="1">{"TAB1",#N/A,TRUE,"GENERAL";"TAB2",#N/A,TRUE,"GENERAL";"TAB3",#N/A,TRUE,"GENERAL";"TAB4",#N/A,TRUE,"GENERAL";"TAB5",#N/A,TRUE,"GENERAL"}</definedName>
    <definedName name="______z6" hidden="1">{"TAB1",#N/A,TRUE,"GENERAL";"TAB2",#N/A,TRUE,"GENERAL";"TAB3",#N/A,TRUE,"GENERAL";"TAB4",#N/A,TRUE,"GENERAL";"TAB5",#N/A,TRUE,"GENERAL"}</definedName>
    <definedName name="_____a1" localSheetId="4" hidden="1">{"TAB1",#N/A,TRUE,"GENERAL";"TAB2",#N/A,TRUE,"GENERAL";"TAB3",#N/A,TRUE,"GENERAL";"TAB4",#N/A,TRUE,"GENERAL";"TAB5",#N/A,TRUE,"GENERAL"}</definedName>
    <definedName name="_____a1" hidden="1">{"TAB1",#N/A,TRUE,"GENERAL";"TAB2",#N/A,TRUE,"GENERAL";"TAB3",#N/A,TRUE,"GENERAL";"TAB4",#N/A,TRUE,"GENERAL";"TAB5",#N/A,TRUE,"GENERAL"}</definedName>
    <definedName name="_____A115042">#REF!</definedName>
    <definedName name="_____A17000">#REF!</definedName>
    <definedName name="_____A20000">#REF!</definedName>
    <definedName name="_____A251140">#REF!</definedName>
    <definedName name="_____A251150">#REF!</definedName>
    <definedName name="_____a3" localSheetId="4"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4" hidden="1">{"via1",#N/A,TRUE,"general";"via2",#N/A,TRUE,"general";"via3",#N/A,TRUE,"general"}</definedName>
    <definedName name="_____a4" hidden="1">{"via1",#N/A,TRUE,"general";"via2",#N/A,TRUE,"general";"via3",#N/A,TRUE,"general"}</definedName>
    <definedName name="_____a5" localSheetId="4" hidden="1">{"TAB1",#N/A,TRUE,"GENERAL";"TAB2",#N/A,TRUE,"GENERAL";"TAB3",#N/A,TRUE,"GENERAL";"TAB4",#N/A,TRUE,"GENERAL";"TAB5",#N/A,TRUE,"GENERAL"}</definedName>
    <definedName name="_____a5" hidden="1">{"TAB1",#N/A,TRUE,"GENERAL";"TAB2",#N/A,TRUE,"GENERAL";"TAB3",#N/A,TRUE,"GENERAL";"TAB4",#N/A,TRUE,"GENERAL";"TAB5",#N/A,TRUE,"GENERAL"}</definedName>
    <definedName name="_____a6" localSheetId="4" hidden="1">{"TAB1",#N/A,TRUE,"GENERAL";"TAB2",#N/A,TRUE,"GENERAL";"TAB3",#N/A,TRUE,"GENERAL";"TAB4",#N/A,TRUE,"GENERAL";"TAB5",#N/A,TRUE,"GENERAL"}</definedName>
    <definedName name="_____a6" hidden="1">{"TAB1",#N/A,TRUE,"GENERAL";"TAB2",#N/A,TRUE,"GENERAL";"TAB3",#N/A,TRUE,"GENERAL";"TAB4",#N/A,TRUE,"GENERAL";"TAB5",#N/A,TRUE,"GENERAL"}</definedName>
    <definedName name="_____AAS1" localSheetId="4" hidden="1">{#N/A,#N/A,TRUE,"INGENIERIA";#N/A,#N/A,TRUE,"COMPRAS";#N/A,#N/A,TRUE,"DIRECCION";#N/A,#N/A,TRUE,"RESUMEN"}</definedName>
    <definedName name="_____AAS1" hidden="1">{#N/A,#N/A,TRUE,"INGENIERIA";#N/A,#N/A,TRUE,"COMPRAS";#N/A,#N/A,TRUE,"DIRECCION";#N/A,#N/A,TRUE,"RESUMEN"}</definedName>
    <definedName name="_____ABC1" localSheetId="4" hidden="1">{#N/A,#N/A,TRUE,"1842CWN0"}</definedName>
    <definedName name="_____ABC1" hidden="1">{#N/A,#N/A,TRUE,"1842CWN0"}</definedName>
    <definedName name="_____abc2" localSheetId="4" hidden="1">{#N/A,#N/A,TRUE,"1842CWN0"}</definedName>
    <definedName name="_____abc2" hidden="1">{#N/A,#N/A,TRUE,"1842CWN0"}</definedName>
    <definedName name="_____Abd2">'[28]Constantes Generales'!$D$223</definedName>
    <definedName name="_____Abd4">'[28]Constantes Generales'!$D$231</definedName>
    <definedName name="_____Abd6">'[28]Constantes Generales'!$D$238</definedName>
    <definedName name="_____AcC1">'[28]Constantes Generales'!$D$206</definedName>
    <definedName name="_____Act1">'[28]Constantes Generales'!$D$246</definedName>
    <definedName name="_____AFC1">[11]INV!$A$25:$D$28</definedName>
    <definedName name="_____AFC3">[11]INV!$F$25:$I$28</definedName>
    <definedName name="_____AFC5">[11]INV!$K$25:$N$28</definedName>
    <definedName name="_____Afo1">'[28]Constantes Generales'!$D$166</definedName>
    <definedName name="_____aiu2">[24]AIU!$J$105</definedName>
    <definedName name="_____ALL4">#REF!</definedName>
    <definedName name="_____ane7">[31]!_xlbgnm.ane7</definedName>
    <definedName name="_____ane8">[31]!_xlbgnm.ane8</definedName>
    <definedName name="_____ApC1">'[28]Constantes Generales'!$D$210</definedName>
    <definedName name="_____APR2">'[28]Constantes Generales'!$D$127</definedName>
    <definedName name="_____apu1">#REF!</definedName>
    <definedName name="_____APU221">#REF!</definedName>
    <definedName name="_____APU24">#N/A</definedName>
    <definedName name="_____APU465">[21]!absc</definedName>
    <definedName name="_____Atp2">[32]EMPRESA!$F$22</definedName>
    <definedName name="_____ATT2">'[28]Constantes Generales'!$D$116</definedName>
    <definedName name="_____B110111">#REF!</definedName>
    <definedName name="_____B114854">'[30]APU  ADICIONALES'!#REF!</definedName>
    <definedName name="_____b2" localSheetId="4" hidden="1">{"TAB1",#N/A,TRUE,"GENERAL";"TAB2",#N/A,TRUE,"GENERAL";"TAB3",#N/A,TRUE,"GENERAL";"TAB4",#N/A,TRUE,"GENERAL";"TAB5",#N/A,TRUE,"GENERAL"}</definedName>
    <definedName name="_____b2" hidden="1">{"TAB1",#N/A,TRUE,"GENERAL";"TAB2",#N/A,TRUE,"GENERAL";"TAB3",#N/A,TRUE,"GENERAL";"TAB4",#N/A,TRUE,"GENERAL";"TAB5",#N/A,TRUE,"GENERAL"}</definedName>
    <definedName name="_____b3" localSheetId="4" hidden="1">{"TAB1",#N/A,TRUE,"GENERAL";"TAB2",#N/A,TRUE,"GENERAL";"TAB3",#N/A,TRUE,"GENERAL";"TAB4",#N/A,TRUE,"GENERAL";"TAB5",#N/A,TRUE,"GENERAL"}</definedName>
    <definedName name="_____b3" hidden="1">{"TAB1",#N/A,TRUE,"GENERAL";"TAB2",#N/A,TRUE,"GENERAL";"TAB3",#N/A,TRUE,"GENERAL";"TAB4",#N/A,TRUE,"GENERAL";"TAB5",#N/A,TRUE,"GENERAL"}</definedName>
    <definedName name="_____b4" localSheetId="4" hidden="1">{"TAB1",#N/A,TRUE,"GENERAL";"TAB2",#N/A,TRUE,"GENERAL";"TAB3",#N/A,TRUE,"GENERAL";"TAB4",#N/A,TRUE,"GENERAL";"TAB5",#N/A,TRUE,"GENERAL"}</definedName>
    <definedName name="_____b4" hidden="1">{"TAB1",#N/A,TRUE,"GENERAL";"TAB2",#N/A,TRUE,"GENERAL";"TAB3",#N/A,TRUE,"GENERAL";"TAB4",#N/A,TRUE,"GENERAL";"TAB5",#N/A,TRUE,"GENERAL"}</definedName>
    <definedName name="_____b5" localSheetId="4" hidden="1">{"TAB1",#N/A,TRUE,"GENERAL";"TAB2",#N/A,TRUE,"GENERAL";"TAB3",#N/A,TRUE,"GENERAL";"TAB4",#N/A,TRUE,"GENERAL";"TAB5",#N/A,TRUE,"GENERAL"}</definedName>
    <definedName name="_____b5" hidden="1">{"TAB1",#N/A,TRUE,"GENERAL";"TAB2",#N/A,TRUE,"GENERAL";"TAB3",#N/A,TRUE,"GENERAL";"TAB4",#N/A,TRUE,"GENERAL";"TAB5",#N/A,TRUE,"GENERAL"}</definedName>
    <definedName name="_____b6" localSheetId="4" hidden="1">{"TAB1",#N/A,TRUE,"GENERAL";"TAB2",#N/A,TRUE,"GENERAL";"TAB3",#N/A,TRUE,"GENERAL";"TAB4",#N/A,TRUE,"GENERAL";"TAB5",#N/A,TRUE,"GENERAL"}</definedName>
    <definedName name="_____b6" hidden="1">{"TAB1",#N/A,TRUE,"GENERAL";"TAB2",#N/A,TRUE,"GENERAL";"TAB3",#N/A,TRUE,"GENERAL";"TAB4",#N/A,TRUE,"GENERAL";"TAB5",#N/A,TRUE,"GENERAL"}</definedName>
    <definedName name="_____b7" localSheetId="4" hidden="1">{"via1",#N/A,TRUE,"general";"via2",#N/A,TRUE,"general";"via3",#N/A,TRUE,"general"}</definedName>
    <definedName name="_____b7" hidden="1">{"via1",#N/A,TRUE,"general";"via2",#N/A,TRUE,"general";"via3",#N/A,TRUE,"general"}</definedName>
    <definedName name="_____b8" localSheetId="4" hidden="1">{"via1",#N/A,TRUE,"general";"via2",#N/A,TRUE,"general";"via3",#N/A,TRUE,"general"}</definedName>
    <definedName name="_____b8" hidden="1">{"via1",#N/A,TRUE,"general";"via2",#N/A,TRUE,"general";"via3",#N/A,TRUE,"general"}</definedName>
    <definedName name="_____bb9" localSheetId="4" hidden="1">{"TAB1",#N/A,TRUE,"GENERAL";"TAB2",#N/A,TRUE,"GENERAL";"TAB3",#N/A,TRUE,"GENERAL";"TAB4",#N/A,TRUE,"GENERAL";"TAB5",#N/A,TRUE,"GENERAL"}</definedName>
    <definedName name="_____bb9" hidden="1">{"TAB1",#N/A,TRUE,"GENERAL";"TAB2",#N/A,TRUE,"GENERAL";"TAB3",#N/A,TRUE,"GENERAL";"TAB4",#N/A,TRUE,"GENERAL";"TAB5",#N/A,TRUE,"GENERAL"}</definedName>
    <definedName name="_____bgb5" localSheetId="4" hidden="1">{"TAB1",#N/A,TRUE,"GENERAL";"TAB2",#N/A,TRUE,"GENERAL";"TAB3",#N/A,TRUE,"GENERAL";"TAB4",#N/A,TRUE,"GENERAL";"TAB5",#N/A,TRUE,"GENERAL"}</definedName>
    <definedName name="_____bgb5" hidden="1">{"TAB1",#N/A,TRUE,"GENERAL";"TAB2",#N/A,TRUE,"GENERAL";"TAB3",#N/A,TRUE,"GENERAL";"TAB4",#N/A,TRUE,"GENERAL";"TAB5",#N/A,TRUE,"GENERAL"}</definedName>
    <definedName name="_____BGC1">[11]INV!$A$5:$D$8</definedName>
    <definedName name="_____BGC3">[11]INV!$F$5:$I$8</definedName>
    <definedName name="_____BGC5">[11]INV!$K$5:$N$8</definedName>
    <definedName name="_____BPR2">'[28]Constantes Generales'!$D$124</definedName>
    <definedName name="_____BTT2">'[28]Constantes Generales'!$D$113</definedName>
    <definedName name="_____CAC1">[11]INV!$A$19:$D$22</definedName>
    <definedName name="_____CAC3">[11]INV!$F$19:$I$22</definedName>
    <definedName name="_____CAC5">[11]INV!$K$19:$N$22</definedName>
    <definedName name="_____COD1">#REF!</definedName>
    <definedName name="_____CON123">'[33]Base Datos'!$B$8</definedName>
    <definedName name="_____cua1">'[26]ALCANTARILLADO RAS'!$A$4:$B$14</definedName>
    <definedName name="_____D177945">'[30]APU  ADICIONALES'!#REF!</definedName>
    <definedName name="_____DCI1">[34]Tablas!#REF!</definedName>
    <definedName name="_____DDS1">[34]Tablas!#REF!</definedName>
    <definedName name="_____DF4" hidden="1">#REF!</definedName>
    <definedName name="_____DGO1">[34]Tablas!#REF!</definedName>
    <definedName name="_____DGP1">[34]Tablas!#REF!</definedName>
    <definedName name="_____DIJ1">[34]Tablas!#REF!</definedName>
    <definedName name="_____DMD1">#REF!</definedName>
    <definedName name="_____DPI1">[34]Tablas!#REF!</definedName>
    <definedName name="_____DPR2">'[28]Constantes Generales'!$D$129</definedName>
    <definedName name="_____DPY1">[34]Tablas!#REF!</definedName>
    <definedName name="_____DRI1">[34]Tablas!#REF!</definedName>
    <definedName name="_____DRL1">[34]Tablas!#REF!</definedName>
    <definedName name="_____DSP1">[34]Tablas!#REF!</definedName>
    <definedName name="_____DTT2">'[28]Constantes Generales'!$D$118</definedName>
    <definedName name="_____dur1">#REF!</definedName>
    <definedName name="_____dur10">#REF!</definedName>
    <definedName name="_____dur100">#REF!</definedName>
    <definedName name="_____dur101">#REF!</definedName>
    <definedName name="_____dur102">#REF!</definedName>
    <definedName name="_____dur103">#REF!</definedName>
    <definedName name="_____dur104">#REF!</definedName>
    <definedName name="_____dur105">#REF!</definedName>
    <definedName name="_____dur106">#REF!</definedName>
    <definedName name="_____dur107">#REF!</definedName>
    <definedName name="_____dur108">#REF!</definedName>
    <definedName name="_____dur109">#REF!</definedName>
    <definedName name="_____dur11">#REF!</definedName>
    <definedName name="_____dur110">#REF!</definedName>
    <definedName name="_____dur111">#REF!</definedName>
    <definedName name="_____dur112">#REF!</definedName>
    <definedName name="_____dur113">#REF!</definedName>
    <definedName name="_____dur114">#REF!</definedName>
    <definedName name="_____dur115">#REF!</definedName>
    <definedName name="_____dur116">#REF!</definedName>
    <definedName name="_____dur117">#REF!</definedName>
    <definedName name="_____dur118">#REF!</definedName>
    <definedName name="_____dur119">#REF!</definedName>
    <definedName name="_____dur12">#REF!</definedName>
    <definedName name="_____dur120">#REF!</definedName>
    <definedName name="_____dur121">#REF!</definedName>
    <definedName name="_____dur122">#REF!</definedName>
    <definedName name="_____dur123">#REF!</definedName>
    <definedName name="_____dur124">#REF!</definedName>
    <definedName name="_____dur125">#REF!</definedName>
    <definedName name="_____dur126">#REF!</definedName>
    <definedName name="_____dur127">#REF!</definedName>
    <definedName name="_____dur128">#REF!</definedName>
    <definedName name="_____dur129">#REF!</definedName>
    <definedName name="_____dur13">#REF!</definedName>
    <definedName name="_____dur130">#REF!</definedName>
    <definedName name="_____dur131">#REF!</definedName>
    <definedName name="_____dur132">#REF!</definedName>
    <definedName name="_____dur133">#REF!</definedName>
    <definedName name="_____dur134">#REF!</definedName>
    <definedName name="_____dur135">#REF!</definedName>
    <definedName name="_____dur136">#REF!</definedName>
    <definedName name="_____dur137">#REF!</definedName>
    <definedName name="_____dur138">#REF!</definedName>
    <definedName name="_____dur139">#REF!</definedName>
    <definedName name="_____dur14">#REF!</definedName>
    <definedName name="_____dur140">#REF!</definedName>
    <definedName name="_____dur141">#REF!</definedName>
    <definedName name="_____dur142">#REF!</definedName>
    <definedName name="_____dur143">#REF!</definedName>
    <definedName name="_____dur144">#REF!</definedName>
    <definedName name="_____dur145">#REF!</definedName>
    <definedName name="_____dur146">#REF!</definedName>
    <definedName name="_____dur147">#REF!</definedName>
    <definedName name="_____dur148">#REF!</definedName>
    <definedName name="_____dur149">#REF!</definedName>
    <definedName name="_____dur15">#REF!</definedName>
    <definedName name="_____dur150">#REF!</definedName>
    <definedName name="_____dur16">#REF!</definedName>
    <definedName name="_____dur17">#REF!</definedName>
    <definedName name="_____dur176">#REF!</definedName>
    <definedName name="_____dur18">#REF!</definedName>
    <definedName name="_____dur19">#REF!</definedName>
    <definedName name="_____dur2">#REF!</definedName>
    <definedName name="_____dur20">#REF!</definedName>
    <definedName name="_____dur21">#REF!</definedName>
    <definedName name="_____dur22">#REF!</definedName>
    <definedName name="_____dur23">#REF!</definedName>
    <definedName name="_____dur24">#REF!</definedName>
    <definedName name="_____dur25">#REF!</definedName>
    <definedName name="_____dur26">#REF!</definedName>
    <definedName name="_____dur27">#REF!</definedName>
    <definedName name="_____dur28">#REF!</definedName>
    <definedName name="_____dur29">#REF!</definedName>
    <definedName name="_____dur3">#REF!</definedName>
    <definedName name="_____dur30">#REF!</definedName>
    <definedName name="_____dur31">#REF!</definedName>
    <definedName name="_____dur32">#REF!</definedName>
    <definedName name="_____dur33">#REF!</definedName>
    <definedName name="_____dur34">#REF!</definedName>
    <definedName name="_____dur35">#REF!</definedName>
    <definedName name="_____dur36">#REF!</definedName>
    <definedName name="_____dur37">#REF!</definedName>
    <definedName name="_____dur38">#REF!</definedName>
    <definedName name="_____dur39">#REF!</definedName>
    <definedName name="_____dur4">#REF!</definedName>
    <definedName name="_____dur40">#REF!</definedName>
    <definedName name="_____dur41">#REF!</definedName>
    <definedName name="_____dur42">#REF!</definedName>
    <definedName name="_____dur43">#REF!</definedName>
    <definedName name="_____dur44">#REF!</definedName>
    <definedName name="_____dur45">#REF!</definedName>
    <definedName name="_____dur46">#REF!</definedName>
    <definedName name="_____dur47">#REF!</definedName>
    <definedName name="_____dur48">#REF!</definedName>
    <definedName name="_____dur49">#REF!</definedName>
    <definedName name="_____dur5">#REF!</definedName>
    <definedName name="_____dur50">#REF!</definedName>
    <definedName name="_____dur51">#REF!</definedName>
    <definedName name="_____dur52">#REF!</definedName>
    <definedName name="_____dur53">#REF!</definedName>
    <definedName name="_____dur54">#REF!</definedName>
    <definedName name="_____dur55">#REF!</definedName>
    <definedName name="_____dur56">#REF!</definedName>
    <definedName name="_____dur57">#REF!</definedName>
    <definedName name="_____dur58">#REF!</definedName>
    <definedName name="_____dur59">#REF!</definedName>
    <definedName name="_____dur6">#REF!</definedName>
    <definedName name="_____dur60">#REF!</definedName>
    <definedName name="_____dur61">#REF!</definedName>
    <definedName name="_____dur62">#REF!</definedName>
    <definedName name="_____dur63">#REF!</definedName>
    <definedName name="_____dur64">#REF!</definedName>
    <definedName name="_____dur65">#REF!</definedName>
    <definedName name="_____dur66">#REF!</definedName>
    <definedName name="_____dur67">#REF!</definedName>
    <definedName name="_____dur68">#REF!</definedName>
    <definedName name="_____dur69">#REF!</definedName>
    <definedName name="_____dur7">#REF!</definedName>
    <definedName name="_____dur70">#REF!</definedName>
    <definedName name="_____dur71">#REF!</definedName>
    <definedName name="_____dur72">#REF!</definedName>
    <definedName name="_____dur73">#REF!</definedName>
    <definedName name="_____dur74">#REF!</definedName>
    <definedName name="_____dur75">#REF!</definedName>
    <definedName name="_____dur76">#REF!</definedName>
    <definedName name="_____dur77">#REF!</definedName>
    <definedName name="_____dur78">#REF!</definedName>
    <definedName name="_____dur79">#REF!</definedName>
    <definedName name="_____dur8">#REF!</definedName>
    <definedName name="_____dur80">#REF!</definedName>
    <definedName name="_____dur81">#REF!</definedName>
    <definedName name="_____dur82">#REF!</definedName>
    <definedName name="_____dur83">#REF!</definedName>
    <definedName name="_____dur84">#REF!</definedName>
    <definedName name="_____dur85">#REF!</definedName>
    <definedName name="_____dur86">#REF!</definedName>
    <definedName name="_____dur87">#REF!</definedName>
    <definedName name="_____dur88">#REF!</definedName>
    <definedName name="_____dur89">#REF!</definedName>
    <definedName name="_____dur9">#REF!</definedName>
    <definedName name="_____dur90">#REF!</definedName>
    <definedName name="_____dur91">#REF!</definedName>
    <definedName name="_____dur92">#REF!</definedName>
    <definedName name="_____dur93">#REF!</definedName>
    <definedName name="_____dur94">#REF!</definedName>
    <definedName name="_____dur95">#REF!</definedName>
    <definedName name="_____dur96">#REF!</definedName>
    <definedName name="_____dur97">#REF!</definedName>
    <definedName name="_____dur98">#REF!</definedName>
    <definedName name="_____dur99">#REF!</definedName>
    <definedName name="_____E113701">#REF!</definedName>
    <definedName name="_____E169000">'[30]APU  ADICIONALES'!#REF!</definedName>
    <definedName name="_____ECP1">[34]Tablas!#REF!</definedName>
    <definedName name="_____EPR2">'[28]Constantes Generales'!$D$128</definedName>
    <definedName name="_____EQP1">'[35]Base Datos'!$B$20</definedName>
    <definedName name="_____EQP10">'[35]Base Datos'!$B$29</definedName>
    <definedName name="_____EQP11">'[35]Base Datos'!$B$30</definedName>
    <definedName name="_____EQP12">'[35]Base Datos'!$B$31</definedName>
    <definedName name="_____EQP13">'[35]Base Datos'!$B$32</definedName>
    <definedName name="_____EQP14">'[35]Base Datos'!$B$33</definedName>
    <definedName name="_____EQP15">'[35]Base Datos'!$B$34</definedName>
    <definedName name="_____EQP16">'[35]Base Datos'!$B$35</definedName>
    <definedName name="_____EQP17">'[35]Base Datos'!$B$36</definedName>
    <definedName name="_____EQP18">'[35]Base Datos'!$B$37</definedName>
    <definedName name="_____EQP19">'[35]Base Datos'!$B$38</definedName>
    <definedName name="_____EQP2">'[35]Base Datos'!$B$21</definedName>
    <definedName name="_____EQP20">'[35]Base Datos'!$B$39</definedName>
    <definedName name="_____EQP3">'[35]Base Datos'!$B$22</definedName>
    <definedName name="_____EQP4">'[35]Base Datos'!$B$23</definedName>
    <definedName name="_____EQP5">'[35]Base Datos'!$B$24</definedName>
    <definedName name="_____EQP6">'[35]Base Datos'!$B$25</definedName>
    <definedName name="_____EQP7">'[35]Base Datos'!$B$26</definedName>
    <definedName name="_____EQP8">'[35]Base Datos'!$B$27</definedName>
    <definedName name="_____EQP9">'[35]Base Datos'!$B$28</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T2">'[28]Constantes Generales'!$D$117</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#N/A</definedName>
    <definedName name="_____F_1">#NAME?</definedName>
    <definedName name="_____F_2">#NAME?</definedName>
    <definedName name="_____F_4">#NAME?</definedName>
    <definedName name="_____F_6">#NAME?</definedName>
    <definedName name="_____F_7">#NAME?</definedName>
    <definedName name="_____F_8">#NAME?</definedName>
    <definedName name="_____F4" localSheetId="4" hidden="1">{"SUMINISTRO E INSTALACIÓN CANALETAS L=7.50"}</definedName>
    <definedName name="_____F4" hidden="1">{"SUMINISTRO E INSTALACIÓN CANALETAS L=7.50"}</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G118050">#REF!</definedName>
    <definedName name="_____G161484">'[30]APU  ADICIONALES'!#REF!</definedName>
    <definedName name="_____g2" localSheetId="4" hidden="1">{"TAB1",#N/A,TRUE,"GENERAL";"TAB2",#N/A,TRUE,"GENERAL";"TAB3",#N/A,TRUE,"GENERAL";"TAB4",#N/A,TRUE,"GENERAL";"TAB5",#N/A,TRUE,"GENERAL"}</definedName>
    <definedName name="_____g2" hidden="1">{"TAB1",#N/A,TRUE,"GENERAL";"TAB2",#N/A,TRUE,"GENERAL";"TAB3",#N/A,TRUE,"GENERAL";"TAB4",#N/A,TRUE,"GENERAL";"TAB5",#N/A,TRUE,"GENERAL"}</definedName>
    <definedName name="_____g3" localSheetId="4" hidden="1">{"via1",#N/A,TRUE,"general";"via2",#N/A,TRUE,"general";"via3",#N/A,TRUE,"general"}</definedName>
    <definedName name="_____g3" hidden="1">{"via1",#N/A,TRUE,"general";"via2",#N/A,TRUE,"general";"via3",#N/A,TRUE,"general"}</definedName>
    <definedName name="_____g4" localSheetId="4" hidden="1">{"via1",#N/A,TRUE,"general";"via2",#N/A,TRUE,"general";"via3",#N/A,TRUE,"general"}</definedName>
    <definedName name="_____g4" hidden="1">{"via1",#N/A,TRUE,"general";"via2",#N/A,TRUE,"general";"via3",#N/A,TRUE,"general"}</definedName>
    <definedName name="_____g5" localSheetId="4" hidden="1">{"via1",#N/A,TRUE,"general";"via2",#N/A,TRUE,"general";"via3",#N/A,TRUE,"general"}</definedName>
    <definedName name="_____g5" hidden="1">{"via1",#N/A,TRUE,"general";"via2",#N/A,TRUE,"general";"via3",#N/A,TRUE,"general"}</definedName>
    <definedName name="_____g6" localSheetId="4" hidden="1">{"via1",#N/A,TRUE,"general";"via2",#N/A,TRUE,"general";"via3",#N/A,TRUE,"general"}</definedName>
    <definedName name="_____g6" hidden="1">{"via1",#N/A,TRUE,"general";"via2",#N/A,TRUE,"general";"via3",#N/A,TRUE,"general"}</definedName>
    <definedName name="_____g7" localSheetId="4" hidden="1">{"TAB1",#N/A,TRUE,"GENERAL";"TAB2",#N/A,TRUE,"GENERAL";"TAB3",#N/A,TRUE,"GENERAL";"TAB4",#N/A,TRUE,"GENERAL";"TAB5",#N/A,TRUE,"GENERAL"}</definedName>
    <definedName name="_____g7" hidden="1">{"TAB1",#N/A,TRUE,"GENERAL";"TAB2",#N/A,TRUE,"GENERAL";"TAB3",#N/A,TRUE,"GENERAL";"TAB4",#N/A,TRUE,"GENERAL";"TAB5",#N/A,TRUE,"GENERAL"}</definedName>
    <definedName name="_____GR1" localSheetId="4" hidden="1">{"TAB1",#N/A,TRUE,"GENERAL";"TAB2",#N/A,TRUE,"GENERAL";"TAB3",#N/A,TRUE,"GENERAL";"TAB4",#N/A,TRUE,"GENERAL";"TAB5",#N/A,TRUE,"GENERAL"}</definedName>
    <definedName name="_____GR1" hidden="1">{"TAB1",#N/A,TRUE,"GENERAL";"TAB2",#N/A,TRUE,"GENERAL";"TAB3",#N/A,TRUE,"GENERAL";"TAB4",#N/A,TRUE,"GENERAL";"TAB5",#N/A,TRUE,"GENERAL"}</definedName>
    <definedName name="_____gtr4" localSheetId="4" hidden="1">{"via1",#N/A,TRUE,"general";"via2",#N/A,TRUE,"general";"via3",#N/A,TRUE,"general"}</definedName>
    <definedName name="_____gtr4" hidden="1">{"via1",#N/A,TRUE,"general";"via2",#N/A,TRUE,"general";"via3",#N/A,TRUE,"general"}</definedName>
    <definedName name="_____H117562">'[30]APU  ADICIONALES'!#REF!</definedName>
    <definedName name="_____H191456">#REF!</definedName>
    <definedName name="_____h2" localSheetId="4" hidden="1">{"via1",#N/A,TRUE,"general";"via2",#N/A,TRUE,"general";"via3",#N/A,TRUE,"general"}</definedName>
    <definedName name="_____h2" hidden="1">{"via1",#N/A,TRUE,"general";"via2",#N/A,TRUE,"general";"via3",#N/A,TRUE,"general"}</definedName>
    <definedName name="_____h3" localSheetId="4" hidden="1">{"via1",#N/A,TRUE,"general";"via2",#N/A,TRUE,"general";"via3",#N/A,TRUE,"general"}</definedName>
    <definedName name="_____h3" hidden="1">{"via1",#N/A,TRUE,"general";"via2",#N/A,TRUE,"general";"via3",#N/A,TRUE,"general"}</definedName>
    <definedName name="_____h4" localSheetId="4" hidden="1">{"TAB1",#N/A,TRUE,"GENERAL";"TAB2",#N/A,TRUE,"GENERAL";"TAB3",#N/A,TRUE,"GENERAL";"TAB4",#N/A,TRUE,"GENERAL";"TAB5",#N/A,TRUE,"GENERAL"}</definedName>
    <definedName name="_____h4" hidden="1">{"TAB1",#N/A,TRUE,"GENERAL";"TAB2",#N/A,TRUE,"GENERAL";"TAB3",#N/A,TRUE,"GENERAL";"TAB4",#N/A,TRUE,"GENERAL";"TAB5",#N/A,TRUE,"GENERAL"}</definedName>
    <definedName name="_____h5" localSheetId="4" hidden="1">{"TAB1",#N/A,TRUE,"GENERAL";"TAB2",#N/A,TRUE,"GENERAL";"TAB3",#N/A,TRUE,"GENERAL";"TAB4",#N/A,TRUE,"GENERAL";"TAB5",#N/A,TRUE,"GENERAL"}</definedName>
    <definedName name="_____h5" hidden="1">{"TAB1",#N/A,TRUE,"GENERAL";"TAB2",#N/A,TRUE,"GENERAL";"TAB3",#N/A,TRUE,"GENERAL";"TAB4",#N/A,TRUE,"GENERAL";"TAB5",#N/A,TRUE,"GENERAL"}</definedName>
    <definedName name="_____h6" localSheetId="4" hidden="1">{"via1",#N/A,TRUE,"general";"via2",#N/A,TRUE,"general";"via3",#N/A,TRUE,"general"}</definedName>
    <definedName name="_____h6" hidden="1">{"via1",#N/A,TRUE,"general";"via2",#N/A,TRUE,"general";"via3",#N/A,TRUE,"general"}</definedName>
    <definedName name="_____h7" localSheetId="4" hidden="1">{"TAB1",#N/A,TRUE,"GENERAL";"TAB2",#N/A,TRUE,"GENERAL";"TAB3",#N/A,TRUE,"GENERAL";"TAB4",#N/A,TRUE,"GENERAL";"TAB5",#N/A,TRUE,"GENERAL"}</definedName>
    <definedName name="_____h7" hidden="1">{"TAB1",#N/A,TRUE,"GENERAL";"TAB2",#N/A,TRUE,"GENERAL";"TAB3",#N/A,TRUE,"GENERAL";"TAB4",#N/A,TRUE,"GENERAL";"TAB5",#N/A,TRUE,"GENERAL"}</definedName>
    <definedName name="_____h8" localSheetId="4" hidden="1">{"via1",#N/A,TRUE,"general";"via2",#N/A,TRUE,"general";"via3",#N/A,TRUE,"general"}</definedName>
    <definedName name="_____h8" hidden="1">{"via1",#N/A,TRUE,"general";"via2",#N/A,TRUE,"general";"via3",#N/A,TRUE,"general"}</definedName>
    <definedName name="_____HED1">#REF!</definedName>
    <definedName name="_____HED10">#REF!</definedName>
    <definedName name="_____HED11">#REF!</definedName>
    <definedName name="_____HED12">#REF!</definedName>
    <definedName name="_____HED13">#REF!</definedName>
    <definedName name="_____HED14">#REF!</definedName>
    <definedName name="_____HED15">#REF!</definedName>
    <definedName name="_____HED16">#REF!</definedName>
    <definedName name="_____HED17">#REF!</definedName>
    <definedName name="_____HED18">#REF!</definedName>
    <definedName name="_____HED19">#REF!</definedName>
    <definedName name="_____HED2">#REF!</definedName>
    <definedName name="_____HED20">#REF!</definedName>
    <definedName name="_____HED21">#REF!</definedName>
    <definedName name="_____HED22">#REF!</definedName>
    <definedName name="_____HED23">#REF!</definedName>
    <definedName name="_____HED24">#REF!</definedName>
    <definedName name="_____HED25">#REF!</definedName>
    <definedName name="_____HED26">#REF!</definedName>
    <definedName name="_____HED27">#REF!</definedName>
    <definedName name="_____HED28">#REF!</definedName>
    <definedName name="_____HED29">#REF!</definedName>
    <definedName name="_____HED3">#REF!</definedName>
    <definedName name="_____HED30">#REF!</definedName>
    <definedName name="_____HED31">#REF!</definedName>
    <definedName name="_____HED4">#REF!</definedName>
    <definedName name="_____HED5">#REF!</definedName>
    <definedName name="_____HED6">#REF!</definedName>
    <definedName name="_____HED7">#REF!</definedName>
    <definedName name="_____HED8">#REF!</definedName>
    <definedName name="_____HED9">#REF!</definedName>
    <definedName name="_____HED921">#REF!</definedName>
    <definedName name="_____HED922">#REF!</definedName>
    <definedName name="_____HED923">#REF!</definedName>
    <definedName name="_____HED924">#REF!</definedName>
    <definedName name="_____HED925">#REF!</definedName>
    <definedName name="_____HED926">#REF!</definedName>
    <definedName name="_____HED927">#REF!</definedName>
    <definedName name="_____HED928">#REF!</definedName>
    <definedName name="_____HED929">#REF!</definedName>
    <definedName name="_____HED930">#REF!</definedName>
    <definedName name="_____HEN1">#REF!</definedName>
    <definedName name="_____HEN10">#REF!</definedName>
    <definedName name="_____HEN11">#REF!</definedName>
    <definedName name="_____HEN12">#REF!</definedName>
    <definedName name="_____HEN13">#REF!</definedName>
    <definedName name="_____HEN14">#REF!</definedName>
    <definedName name="_____HEN15">#REF!</definedName>
    <definedName name="_____HEN16">#REF!</definedName>
    <definedName name="_____HEN17">#REF!</definedName>
    <definedName name="_____HEN18">#REF!</definedName>
    <definedName name="_____HEN19">#REF!</definedName>
    <definedName name="_____HEN2">#REF!</definedName>
    <definedName name="_____HEN20">#REF!</definedName>
    <definedName name="_____HEN21">#REF!</definedName>
    <definedName name="_____HEN22">#REF!</definedName>
    <definedName name="_____HEN23">#REF!</definedName>
    <definedName name="_____HEN24">#REF!</definedName>
    <definedName name="_____HEN25">#REF!</definedName>
    <definedName name="_____HEN26">#REF!</definedName>
    <definedName name="_____HEN27">#REF!</definedName>
    <definedName name="_____HEN28">#REF!</definedName>
    <definedName name="_____HEN29">#REF!</definedName>
    <definedName name="_____HEN3">#REF!</definedName>
    <definedName name="_____HEN30">#REF!</definedName>
    <definedName name="_____HEN31">#REF!</definedName>
    <definedName name="_____HEN4">#REF!</definedName>
    <definedName name="_____HEN5">#REF!</definedName>
    <definedName name="_____HEN6">#REF!</definedName>
    <definedName name="_____HEN7">#REF!</definedName>
    <definedName name="_____HEN8">#REF!</definedName>
    <definedName name="_____HEN9">#REF!</definedName>
    <definedName name="_____HEN921">#REF!</definedName>
    <definedName name="_____HEN922">#REF!</definedName>
    <definedName name="_____HEN923">#REF!</definedName>
    <definedName name="_____HEN924">#REF!</definedName>
    <definedName name="_____HEN925">#REF!</definedName>
    <definedName name="_____HEN926">#REF!</definedName>
    <definedName name="_____HEN927">#REF!</definedName>
    <definedName name="_____HEN928">#REF!</definedName>
    <definedName name="_____HEN929">#REF!</definedName>
    <definedName name="_____HEN930">#REF!</definedName>
    <definedName name="_____hfh7" localSheetId="4" hidden="1">{"via1",#N/A,TRUE,"general";"via2",#N/A,TRUE,"general";"via3",#N/A,TRUE,"general"}</definedName>
    <definedName name="_____hfh7" hidden="1">{"via1",#N/A,TRUE,"general";"via2",#N/A,TRUE,"general";"via3",#N/A,TRUE,"general"}</definedName>
    <definedName name="_____hpc6">'[28]Constantes Generales'!$D$244</definedName>
    <definedName name="_____htC1">'[28]Constantes Generales'!$D$208</definedName>
    <definedName name="_____i1">#REF!</definedName>
    <definedName name="_____i4" localSheetId="4" hidden="1">{"via1",#N/A,TRUE,"general";"via2",#N/A,TRUE,"general";"via3",#N/A,TRUE,"general"}</definedName>
    <definedName name="_____i4" hidden="1">{"via1",#N/A,TRUE,"general";"via2",#N/A,TRUE,"general";"via3",#N/A,TRUE,"general"}</definedName>
    <definedName name="_____i5" localSheetId="4" hidden="1">{"TAB1",#N/A,TRUE,"GENERAL";"TAB2",#N/A,TRUE,"GENERAL";"TAB3",#N/A,TRUE,"GENERAL";"TAB4",#N/A,TRUE,"GENERAL";"TAB5",#N/A,TRUE,"GENERAL"}</definedName>
    <definedName name="_____i5" hidden="1">{"TAB1",#N/A,TRUE,"GENERAL";"TAB2",#N/A,TRUE,"GENERAL";"TAB3",#N/A,TRUE,"GENERAL";"TAB4",#N/A,TRUE,"GENERAL";"TAB5",#N/A,TRUE,"GENERAL"}</definedName>
    <definedName name="_____i6" localSheetId="4" hidden="1">{"TAB1",#N/A,TRUE,"GENERAL";"TAB2",#N/A,TRUE,"GENERAL";"TAB3",#N/A,TRUE,"GENERAL";"TAB4",#N/A,TRUE,"GENERAL";"TAB5",#N/A,TRUE,"GENERAL"}</definedName>
    <definedName name="_____i6" hidden="1">{"TAB1",#N/A,TRUE,"GENERAL";"TAB2",#N/A,TRUE,"GENERAL";"TAB3",#N/A,TRUE,"GENERAL";"TAB4",#N/A,TRUE,"GENERAL";"TAB5",#N/A,TRUE,"GENERAL"}</definedName>
    <definedName name="_____i7" localSheetId="4" hidden="1">{"via1",#N/A,TRUE,"general";"via2",#N/A,TRUE,"general";"via3",#N/A,TRUE,"general"}</definedName>
    <definedName name="_____i7" hidden="1">{"via1",#N/A,TRUE,"general";"via2",#N/A,TRUE,"general";"via3",#N/A,TRUE,"general"}</definedName>
    <definedName name="_____i77" localSheetId="4" hidden="1">{"TAB1",#N/A,TRUE,"GENERAL";"TAB2",#N/A,TRUE,"GENERAL";"TAB3",#N/A,TRUE,"GENERAL";"TAB4",#N/A,TRUE,"GENERAL";"TAB5",#N/A,TRUE,"GENERAL"}</definedName>
    <definedName name="_____i77" hidden="1">{"TAB1",#N/A,TRUE,"GENERAL";"TAB2",#N/A,TRUE,"GENERAL";"TAB3",#N/A,TRUE,"GENERAL";"TAB4",#N/A,TRUE,"GENERAL";"TAB5",#N/A,TRUE,"GENERAL"}</definedName>
    <definedName name="_____i8" localSheetId="4" hidden="1">{"via1",#N/A,TRUE,"general";"via2",#N/A,TRUE,"general";"via3",#N/A,TRUE,"general"}</definedName>
    <definedName name="_____i8" hidden="1">{"via1",#N/A,TRUE,"general";"via2",#N/A,TRUE,"general";"via3",#N/A,TRUE,"general"}</definedName>
    <definedName name="_____i9" localSheetId="4" hidden="1">{"TAB1",#N/A,TRUE,"GENERAL";"TAB2",#N/A,TRUE,"GENERAL";"TAB3",#N/A,TRUE,"GENERAL";"TAB4",#N/A,TRUE,"GENERAL";"TAB5",#N/A,TRUE,"GENERAL"}</definedName>
    <definedName name="_____i9" hidden="1">{"TAB1",#N/A,TRUE,"GENERAL";"TAB2",#N/A,TRUE,"GENERAL";"TAB3",#N/A,TRUE,"GENERAL";"TAB4",#N/A,TRUE,"GENERAL";"TAB5",#N/A,TRUE,"GENERAL"}</definedName>
    <definedName name="_____ICP1">[34]Tablas!#REF!</definedName>
    <definedName name="_____ITM4">#REF!</definedName>
    <definedName name="_____jdC1">'[28]Constantes Generales'!$D$214</definedName>
    <definedName name="_____jj6">#REF!</definedName>
    <definedName name="_____k3" localSheetId="4" hidden="1">{"TAB1",#N/A,TRUE,"GENERAL";"TAB2",#N/A,TRUE,"GENERAL";"TAB3",#N/A,TRUE,"GENERAL";"TAB4",#N/A,TRUE,"GENERAL";"TAB5",#N/A,TRUE,"GENERAL"}</definedName>
    <definedName name="_____k3" hidden="1">{"TAB1",#N/A,TRUE,"GENERAL";"TAB2",#N/A,TRUE,"GENERAL";"TAB3",#N/A,TRUE,"GENERAL";"TAB4",#N/A,TRUE,"GENERAL";"TAB5",#N/A,TRUE,"GENERAL"}</definedName>
    <definedName name="_____k4" localSheetId="4" hidden="1">{"via1",#N/A,TRUE,"general";"via2",#N/A,TRUE,"general";"via3",#N/A,TRUE,"general"}</definedName>
    <definedName name="_____k4" hidden="1">{"via1",#N/A,TRUE,"general";"via2",#N/A,TRUE,"general";"via3",#N/A,TRUE,"general"}</definedName>
    <definedName name="_____k5" localSheetId="4" hidden="1">{"via1",#N/A,TRUE,"general";"via2",#N/A,TRUE,"general";"via3",#N/A,TRUE,"general"}</definedName>
    <definedName name="_____k5" hidden="1">{"via1",#N/A,TRUE,"general";"via2",#N/A,TRUE,"general";"via3",#N/A,TRUE,"general"}</definedName>
    <definedName name="_____k6" localSheetId="4" hidden="1">{"TAB1",#N/A,TRUE,"GENERAL";"TAB2",#N/A,TRUE,"GENERAL";"TAB3",#N/A,TRUE,"GENERAL";"TAB4",#N/A,TRUE,"GENERAL";"TAB5",#N/A,TRUE,"GENERAL"}</definedName>
    <definedName name="_____k6" hidden="1">{"TAB1",#N/A,TRUE,"GENERAL";"TAB2",#N/A,TRUE,"GENERAL";"TAB3",#N/A,TRUE,"GENERAL";"TAB4",#N/A,TRUE,"GENERAL";"TAB5",#N/A,TRUE,"GENERAL"}</definedName>
    <definedName name="_____k7" localSheetId="4" hidden="1">{"via1",#N/A,TRUE,"general";"via2",#N/A,TRUE,"general";"via3",#N/A,TRUE,"general"}</definedName>
    <definedName name="_____k7" hidden="1">{"via1",#N/A,TRUE,"general";"via2",#N/A,TRUE,"general";"via3",#N/A,TRUE,"general"}</definedName>
    <definedName name="_____k8" localSheetId="4" hidden="1">{"via1",#N/A,TRUE,"general";"via2",#N/A,TRUE,"general";"via3",#N/A,TRUE,"general"}</definedName>
    <definedName name="_____k8" hidden="1">{"via1",#N/A,TRUE,"general";"via2",#N/A,TRUE,"general";"via3",#N/A,TRUE,"general"}</definedName>
    <definedName name="_____k9" localSheetId="4" hidden="1">{"TAB1",#N/A,TRUE,"GENERAL";"TAB2",#N/A,TRUE,"GENERAL";"TAB3",#N/A,TRUE,"GENERAL";"TAB4",#N/A,TRUE,"GENERAL";"TAB5",#N/A,TRUE,"GENERAL"}</definedName>
    <definedName name="_____k9" hidden="1">{"TAB1",#N/A,TRUE,"GENERAL";"TAB2",#N/A,TRUE,"GENERAL";"TAB3",#N/A,TRUE,"GENERAL";"TAB4",#N/A,TRUE,"GENERAL";"TAB5",#N/A,TRUE,"GENERAL"}</definedName>
    <definedName name="_____kjk6" localSheetId="4" hidden="1">{"TAB1",#N/A,TRUE,"GENERAL";"TAB2",#N/A,TRUE,"GENERAL";"TAB3",#N/A,TRUE,"GENERAL";"TAB4",#N/A,TRUE,"GENERAL";"TAB5",#N/A,TRUE,"GENERAL"}</definedName>
    <definedName name="_____kjk6" hidden="1">{"TAB1",#N/A,TRUE,"GENERAL";"TAB2",#N/A,TRUE,"GENERAL";"TAB3",#N/A,TRUE,"GENERAL";"TAB4",#N/A,TRUE,"GENERAL";"TAB5",#N/A,TRUE,"GENERAL"}</definedName>
    <definedName name="_____Lbd2">'[28]Constantes Generales'!$D$224</definedName>
    <definedName name="_____Lbd4">'[28]Constantes Generales'!$D$232</definedName>
    <definedName name="_____Lbd6">'[28]Constantes Generales'!$D$239</definedName>
    <definedName name="_____LcC1">'[28]Constantes Generales'!$D$207</definedName>
    <definedName name="_____Lct1">'[28]Constantes Generales'!$D$247</definedName>
    <definedName name="_____lfo1">'[28]Constantes Generales'!$D$167</definedName>
    <definedName name="_____LPR2">'[28]Constantes Generales'!$D$125</definedName>
    <definedName name="_____LTT2">'[28]Constantes Generales'!$D$114</definedName>
    <definedName name="_____M14">'[33]Base Datos'!$B$9</definedName>
    <definedName name="_____m3" localSheetId="4" hidden="1">{"via1",#N/A,TRUE,"general";"via2",#N/A,TRUE,"general";"via3",#N/A,TRUE,"general"}</definedName>
    <definedName name="_____m3" hidden="1">{"via1",#N/A,TRUE,"general";"via2",#N/A,TRUE,"general";"via3",#N/A,TRUE,"general"}</definedName>
    <definedName name="_____m4" localSheetId="4" hidden="1">{"TAB1",#N/A,TRUE,"GENERAL";"TAB2",#N/A,TRUE,"GENERAL";"TAB3",#N/A,TRUE,"GENERAL";"TAB4",#N/A,TRUE,"GENERAL";"TAB5",#N/A,TRUE,"GENERAL"}</definedName>
    <definedName name="_____m4" hidden="1">{"TAB1",#N/A,TRUE,"GENERAL";"TAB2",#N/A,TRUE,"GENERAL";"TAB3",#N/A,TRUE,"GENERAL";"TAB4",#N/A,TRUE,"GENERAL";"TAB5",#N/A,TRUE,"GENERAL"}</definedName>
    <definedName name="_____m5" localSheetId="4" hidden="1">{"via1",#N/A,TRUE,"general";"via2",#N/A,TRUE,"general";"via3",#N/A,TRUE,"general"}</definedName>
    <definedName name="_____m5" hidden="1">{"via1",#N/A,TRUE,"general";"via2",#N/A,TRUE,"general";"via3",#N/A,TRUE,"general"}</definedName>
    <definedName name="_____m6" localSheetId="4" hidden="1">{"TAB1",#N/A,TRUE,"GENERAL";"TAB2",#N/A,TRUE,"GENERAL";"TAB3",#N/A,TRUE,"GENERAL";"TAB4",#N/A,TRUE,"GENERAL";"TAB5",#N/A,TRUE,"GENERAL"}</definedName>
    <definedName name="_____m6" hidden="1">{"TAB1",#N/A,TRUE,"GENERAL";"TAB2",#N/A,TRUE,"GENERAL";"TAB3",#N/A,TRUE,"GENERAL";"TAB4",#N/A,TRUE,"GENERAL";"TAB5",#N/A,TRUE,"GENERAL"}</definedName>
    <definedName name="_____m7" localSheetId="4" hidden="1">{"TAB1",#N/A,TRUE,"GENERAL";"TAB2",#N/A,TRUE,"GENERAL";"TAB3",#N/A,TRUE,"GENERAL";"TAB4",#N/A,TRUE,"GENERAL";"TAB5",#N/A,TRUE,"GENERAL"}</definedName>
    <definedName name="_____m7" hidden="1">{"TAB1",#N/A,TRUE,"GENERAL";"TAB2",#N/A,TRUE,"GENERAL";"TAB3",#N/A,TRUE,"GENERAL";"TAB4",#N/A,TRUE,"GENERAL";"TAB5",#N/A,TRUE,"GENERAL"}</definedName>
    <definedName name="_____m8" localSheetId="4" hidden="1">{"via1",#N/A,TRUE,"general";"via2",#N/A,TRUE,"general";"via3",#N/A,TRUE,"general"}</definedName>
    <definedName name="_____m8" hidden="1">{"via1",#N/A,TRUE,"general";"via2",#N/A,TRUE,"general";"via3",#N/A,TRUE,"general"}</definedName>
    <definedName name="_____m9" localSheetId="4" hidden="1">{"via1",#N/A,TRUE,"general";"via2",#N/A,TRUE,"general";"via3",#N/A,TRUE,"general"}</definedName>
    <definedName name="_____m9" hidden="1">{"via1",#N/A,TRUE,"general";"via2",#N/A,TRUE,"general";"via3",#N/A,TRUE,"general"}</definedName>
    <definedName name="_____MA2">#REF!</definedName>
    <definedName name="_____MAT1">'[35]Base Datos'!$B$43</definedName>
    <definedName name="_____MAT10">'[35]Base Datos'!$B$53</definedName>
    <definedName name="_____MAT11">'[35]Base Datos'!$B$54</definedName>
    <definedName name="_____MAT1111">'[33]Base Datos'!$B$43</definedName>
    <definedName name="_____MAT12">'[35]Base Datos'!$B$55</definedName>
    <definedName name="_____MAT13">'[35]Base Datos'!$B$56</definedName>
    <definedName name="_____MAT14">'[35]Base Datos'!$B$57</definedName>
    <definedName name="_____MAT15">'[35]Base Datos'!$B$58</definedName>
    <definedName name="_____MAT16">'[35]Base Datos'!$B$59</definedName>
    <definedName name="_____MAT17">'[35]Base Datos'!$B$60</definedName>
    <definedName name="_____MAT170">'[36]Base Datos'!$B$212</definedName>
    <definedName name="_____MAT171">'[36]Base Datos'!$B$213</definedName>
    <definedName name="_____MAT18">'[35]Base Datos'!$B$61</definedName>
    <definedName name="_____MAT19">'[35]Base Datos'!$B$62</definedName>
    <definedName name="_____MAT2">'[35]Base Datos'!$B$44</definedName>
    <definedName name="_____MAT20">'[35]Base Datos'!$B$63</definedName>
    <definedName name="_____MAT21">'[35]Base Datos'!$B$64</definedName>
    <definedName name="_____MAT22">'[35]Base Datos'!$B$65</definedName>
    <definedName name="_____MAT23">'[35]Base Datos'!$B$66</definedName>
    <definedName name="_____MAT24">'[35]Base Datos'!$B$67</definedName>
    <definedName name="_____MAT25">'[35]Base Datos'!$B$68</definedName>
    <definedName name="_____MAT26">'[35]Base Datos'!$B$69</definedName>
    <definedName name="_____MAT27">'[35]Base Datos'!$B$70</definedName>
    <definedName name="_____MAT28">'[35]Base Datos'!$B$71</definedName>
    <definedName name="_____MAT29">'[35]Base Datos'!$B$72</definedName>
    <definedName name="_____MAT3">'[35]Base Datos'!$B$45</definedName>
    <definedName name="_____MAT30">'[35]Base Datos'!$B$73</definedName>
    <definedName name="_____MAT31">'[35]Base Datos'!$B$74</definedName>
    <definedName name="_____MAT32">'[35]Base Datos'!$B$75</definedName>
    <definedName name="_____MAT33">'[35]Base Datos'!$B$76</definedName>
    <definedName name="_____MAT34">'[35]Base Datos'!$B$77</definedName>
    <definedName name="_____MAT35">'[35]Base Datos'!$B$78</definedName>
    <definedName name="_____MAT36">'[35]Base Datos'!$B$79</definedName>
    <definedName name="_____MAT37">'[35]Base Datos'!$B$80</definedName>
    <definedName name="_____MAT4">'[35]Base Datos'!$B$46</definedName>
    <definedName name="_____MAT5">'[35]Base Datos'!$B$48</definedName>
    <definedName name="_____MAT6">'[35]Base Datos'!$B$49</definedName>
    <definedName name="_____MAT7">'[35]Base Datos'!$B$50</definedName>
    <definedName name="_____MAT8">'[35]Base Datos'!$B$51</definedName>
    <definedName name="_____MAT832">'[37]Base Datos'!$B$125</definedName>
    <definedName name="_____MAT9">'[35]Base Datos'!$B$52</definedName>
    <definedName name="_____MAY88">'[38]Base Datos'!$B$11</definedName>
    <definedName name="_____MO1">'[35]Base Datos'!$B$216</definedName>
    <definedName name="_____MO10">'[35]Base Datos'!$B$225</definedName>
    <definedName name="_____MO2">'[35]Base Datos'!$B$217</definedName>
    <definedName name="_____MO3">'[35]Base Datos'!$B$218</definedName>
    <definedName name="_____MO4">'[35]Base Datos'!$B$219</definedName>
    <definedName name="_____MO5">'[35]Base Datos'!$B$220</definedName>
    <definedName name="_____MO6">'[35]Base Datos'!$B$221</definedName>
    <definedName name="_____MO7">'[35]Base Datos'!$B$222</definedName>
    <definedName name="_____MO8">'[35]Base Datos'!$B$223</definedName>
    <definedName name="_____MO9">'[35]Base Datos'!$B$224</definedName>
    <definedName name="_____mor15">#REF!</definedName>
    <definedName name="_____mun2">#REF!</definedName>
    <definedName name="_____MV1">'[35]Base Datos'!$B$230</definedName>
    <definedName name="_____MV10">'[35]Base Datos'!$B$239</definedName>
    <definedName name="_____MV11">'[35]Base Datos'!$B$240</definedName>
    <definedName name="_____MV12">'[35]Base Datos'!$B$241</definedName>
    <definedName name="_____MV13">'[35]Base Datos'!$B$242</definedName>
    <definedName name="_____MV14">'[35]Base Datos'!$B$243</definedName>
    <definedName name="_____MV15">'[35]Base Datos'!$B$244</definedName>
    <definedName name="_____MV16">'[35]Base Datos'!$B$245</definedName>
    <definedName name="_____MV17">'[35]Base Datos'!$B$246</definedName>
    <definedName name="_____MV18">'[35]Base Datos'!$B$247</definedName>
    <definedName name="_____MV19">'[35]Base Datos'!$B$248</definedName>
    <definedName name="_____MV2">'[35]Base Datos'!$B$231</definedName>
    <definedName name="_____MV20">'[35]Base Datos'!$B$249</definedName>
    <definedName name="_____MV3">'[35]Base Datos'!$B$232</definedName>
    <definedName name="_____MV5">'[35]Base Datos'!$B$234</definedName>
    <definedName name="_____MV6">'[35]Base Datos'!$B$235</definedName>
    <definedName name="_____MV7">'[35]Base Datos'!$B$236</definedName>
    <definedName name="_____MV8">'[35]Base Datos'!$B$237</definedName>
    <definedName name="_____MV9">'[35]Base Datos'!$B$238</definedName>
    <definedName name="_____n3" localSheetId="4" hidden="1">{"TAB1",#N/A,TRUE,"GENERAL";"TAB2",#N/A,TRUE,"GENERAL";"TAB3",#N/A,TRUE,"GENERAL";"TAB4",#N/A,TRUE,"GENERAL";"TAB5",#N/A,TRUE,"GENERAL"}</definedName>
    <definedName name="_____n3" hidden="1">{"TAB1",#N/A,TRUE,"GENERAL";"TAB2",#N/A,TRUE,"GENERAL";"TAB3",#N/A,TRUE,"GENERAL";"TAB4",#N/A,TRUE,"GENERAL";"TAB5",#N/A,TRUE,"GENERAL"}</definedName>
    <definedName name="_____n4" localSheetId="4" hidden="1">{"via1",#N/A,TRUE,"general";"via2",#N/A,TRUE,"general";"via3",#N/A,TRUE,"general"}</definedName>
    <definedName name="_____n4" hidden="1">{"via1",#N/A,TRUE,"general";"via2",#N/A,TRUE,"general";"via3",#N/A,TRUE,"general"}</definedName>
    <definedName name="_____n5" localSheetId="4" hidden="1">{"TAB1",#N/A,TRUE,"GENERAL";"TAB2",#N/A,TRUE,"GENERAL";"TAB3",#N/A,TRUE,"GENERAL";"TAB4",#N/A,TRUE,"GENERAL";"TAB5",#N/A,TRUE,"GENERAL"}</definedName>
    <definedName name="_____n5" hidden="1">{"TAB1",#N/A,TRUE,"GENERAL";"TAB2",#N/A,TRUE,"GENERAL";"TAB3",#N/A,TRUE,"GENERAL";"TAB4",#N/A,TRUE,"GENERAL";"TAB5",#N/A,TRUE,"GENERAL"}</definedName>
    <definedName name="_____NG1">[39]CONCRETO!$AG$5:$AG$105</definedName>
    <definedName name="_____NG2">[39]CONCRETO!$AL$5:$AL$80</definedName>
    <definedName name="_____NG3">[39]CONCRETO!$AQ$5:$AQ$80</definedName>
    <definedName name="_____NG4">[39]CONCRETO!$AU$5:$AU$80</definedName>
    <definedName name="_____num10">#REF!</definedName>
    <definedName name="_____num2">#REF!</definedName>
    <definedName name="_____num3">#REF!</definedName>
    <definedName name="_____num4">#REF!</definedName>
    <definedName name="_____num5">#REF!</definedName>
    <definedName name="_____num6">#REF!</definedName>
    <definedName name="_____num7">#REF!</definedName>
    <definedName name="_____num8">#REF!</definedName>
    <definedName name="_____num9">#REF!</definedName>
    <definedName name="_____nyn7" localSheetId="4" hidden="1">{"via1",#N/A,TRUE,"general";"via2",#N/A,TRUE,"general";"via3",#N/A,TRUE,"general"}</definedName>
    <definedName name="_____nyn7" hidden="1">{"via1",#N/A,TRUE,"general";"via2",#N/A,TRUE,"general";"via3",#N/A,TRUE,"general"}</definedName>
    <definedName name="_____o1" localSheetId="4" hidden="1">{#N/A,#N/A,FALSE,"SUMMARY";#N/A,#N/A,FALSE,"mcsh";#N/A,#N/A,FALSE,"vol&amp;rev";#N/A,#N/A,FALSE,"wkgcap";#N/A,#N/A,FALSE,"DEPR&amp;DT";#N/A,#N/A,FALSE,"ASSETS";#N/A,#N/A,FALSE,"NI&amp;OTH&amp;DIV";#N/A,#N/A,FALSE,"CASHFLOW";#N/A,#N/A,FALSE,"CAPEMPL";#N/A,#N/A,FALSE,"ROCE"}</definedName>
    <definedName name="_____o1" hidden="1">{#N/A,#N/A,FALSE,"SUMMARY";#N/A,#N/A,FALSE,"mcsh";#N/A,#N/A,FALSE,"vol&amp;rev";#N/A,#N/A,FALSE,"wkgcap";#N/A,#N/A,FALSE,"DEPR&amp;DT";#N/A,#N/A,FALSE,"ASSETS";#N/A,#N/A,FALSE,"NI&amp;OTH&amp;DIV";#N/A,#N/A,FALSE,"CASHFLOW";#N/A,#N/A,FALSE,"CAPEMPL";#N/A,#N/A,FALSE,"ROCE"}</definedName>
    <definedName name="_____o4" localSheetId="4" hidden="1">{"via1",#N/A,TRUE,"general";"via2",#N/A,TRUE,"general";"via3",#N/A,TRUE,"general"}</definedName>
    <definedName name="_____o4" hidden="1">{"via1",#N/A,TRUE,"general";"via2",#N/A,TRUE,"general";"via3",#N/A,TRUE,"general"}</definedName>
    <definedName name="_____o5" localSheetId="4" hidden="1">{"TAB1",#N/A,TRUE,"GENERAL";"TAB2",#N/A,TRUE,"GENERAL";"TAB3",#N/A,TRUE,"GENERAL";"TAB4",#N/A,TRUE,"GENERAL";"TAB5",#N/A,TRUE,"GENERAL"}</definedName>
    <definedName name="_____o5" hidden="1">{"TAB1",#N/A,TRUE,"GENERAL";"TAB2",#N/A,TRUE,"GENERAL";"TAB3",#N/A,TRUE,"GENERAL";"TAB4",#N/A,TRUE,"GENERAL";"TAB5",#N/A,TRUE,"GENERAL"}</definedName>
    <definedName name="_____o6" localSheetId="4" hidden="1">{"TAB1",#N/A,TRUE,"GENERAL";"TAB2",#N/A,TRUE,"GENERAL";"TAB3",#N/A,TRUE,"GENERAL";"TAB4",#N/A,TRUE,"GENERAL";"TAB5",#N/A,TRUE,"GENERAL"}</definedName>
    <definedName name="_____o6" hidden="1">{"TAB1",#N/A,TRUE,"GENERAL";"TAB2",#N/A,TRUE,"GENERAL";"TAB3",#N/A,TRUE,"GENERAL";"TAB4",#N/A,TRUE,"GENERAL";"TAB5",#N/A,TRUE,"GENERAL"}</definedName>
    <definedName name="_____o7" localSheetId="4" hidden="1">{"TAB1",#N/A,TRUE,"GENERAL";"TAB2",#N/A,TRUE,"GENERAL";"TAB3",#N/A,TRUE,"GENERAL";"TAB4",#N/A,TRUE,"GENERAL";"TAB5",#N/A,TRUE,"GENERAL"}</definedName>
    <definedName name="_____o7" hidden="1">{"TAB1",#N/A,TRUE,"GENERAL";"TAB2",#N/A,TRUE,"GENERAL";"TAB3",#N/A,TRUE,"GENERAL";"TAB4",#N/A,TRUE,"GENERAL";"TAB5",#N/A,TRUE,"GENERAL"}</definedName>
    <definedName name="_____o8" localSheetId="4" hidden="1">{"via1",#N/A,TRUE,"general";"via2",#N/A,TRUE,"general";"via3",#N/A,TRUE,"general"}</definedName>
    <definedName name="_____o8" hidden="1">{"via1",#N/A,TRUE,"general";"via2",#N/A,TRUE,"general";"via3",#N/A,TRUE,"general"}</definedName>
    <definedName name="_____o9" localSheetId="4"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[34]Tablas!#REF!</definedName>
    <definedName name="_____OCI1">[34]Tablas!#REF!</definedName>
    <definedName name="_____OCT2">#REF!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4" hidden="1">{"via1",#N/A,TRUE,"general";"via2",#N/A,TRUE,"general";"via3",#N/A,TRUE,"general"}</definedName>
    <definedName name="_____p6" hidden="1">{"via1",#N/A,TRUE,"general";"via2",#N/A,TRUE,"general";"via3",#N/A,TRUE,"general"}</definedName>
    <definedName name="_____p7" localSheetId="4" hidden="1">{"via1",#N/A,TRUE,"general";"via2",#N/A,TRUE,"general";"via3",#N/A,TRUE,"general"}</definedName>
    <definedName name="_____p7" hidden="1">{"via1",#N/A,TRUE,"general";"via2",#N/A,TRUE,"general";"via3",#N/A,TRUE,"general"}</definedName>
    <definedName name="_____p8" localSheetId="4" hidden="1">{"TAB1",#N/A,TRUE,"GENERAL";"TAB2",#N/A,TRUE,"GENERAL";"TAB3",#N/A,TRUE,"GENERAL";"TAB4",#N/A,TRUE,"GENERAL";"TAB5",#N/A,TRUE,"GENERAL"}</definedName>
    <definedName name="_____p8" hidden="1">{"TAB1",#N/A,TRUE,"GENERAL";"TAB2",#N/A,TRUE,"GENERAL";"TAB3",#N/A,TRUE,"GENERAL";"TAB4",#N/A,TRUE,"GENERAL";"TAB5",#N/A,TRUE,"GENERAL"}</definedName>
    <definedName name="_____Pa1">'[19]Paral. 1'!$E:$E</definedName>
    <definedName name="_____Pa2">'[19]Paral. 2'!$E:$E</definedName>
    <definedName name="_____Pa3">'[19]Paral. 3'!$E:$E</definedName>
    <definedName name="_____Pa4">[19]Paral.4!$E:$E</definedName>
    <definedName name="_____PJ50">#REF!</definedName>
    <definedName name="_____pj51">#REF!</definedName>
    <definedName name="_____PLC1">'[28]Constantes Generales'!$D$218</definedName>
    <definedName name="_____PMT5671">[23]MEMORIAS!#REF!</definedName>
    <definedName name="_____PMT5805">[23]MEMORIAS!#REF!</definedName>
    <definedName name="_____PMT5806">[23]MEMORIAS!#REF!</definedName>
    <definedName name="_____PMT5815">[23]MEMORIAS!#REF!</definedName>
    <definedName name="_____PMT5820">[23]MEMORIAS!#REF!</definedName>
    <definedName name="_____Po2">[16]REAJUSTESACTA1PROVI!#REF!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RE12">#REF!</definedName>
    <definedName name="_____pvC1">'[28]Constantes Generales'!$D$216</definedName>
    <definedName name="_____r">#REF!</definedName>
    <definedName name="_____r4r" localSheetId="4" hidden="1">{"via1",#N/A,TRUE,"general";"via2",#N/A,TRUE,"general";"via3",#N/A,TRUE,"general"}</definedName>
    <definedName name="_____r4r" hidden="1">{"via1",#N/A,TRUE,"general";"via2",#N/A,TRUE,"general";"via3",#N/A,TRUE,"general"}</definedName>
    <definedName name="_____rc">#REF!</definedName>
    <definedName name="_____ref4">#REF!</definedName>
    <definedName name="_____Ret13">[39]CONCRETO!$O$5:$O$71</definedName>
    <definedName name="_____Ret19">[39]CONCRETO!$N$5:$N$71</definedName>
    <definedName name="_____Ret25">[39]CONCRETO!$M$5:$M$71</definedName>
    <definedName name="_____Ret50">[39]CONCRETO!$K$5:$K$70</definedName>
    <definedName name="_____Ret63">[39]CONCRETO!$J$5:$J$70</definedName>
    <definedName name="_____rtu6" localSheetId="4" hidden="1">{"via1",#N/A,TRUE,"general";"via2",#N/A,TRUE,"general";"via3",#N/A,TRUE,"general"}</definedName>
    <definedName name="_____rtu6" hidden="1">{"via1",#N/A,TRUE,"general";"via2",#N/A,TRUE,"general";"via3",#N/A,TRUE,"general"}</definedName>
    <definedName name="_____s1" localSheetId="4" hidden="1">{"via1",#N/A,TRUE,"general";"via2",#N/A,TRUE,"general";"via3",#N/A,TRUE,"general"}</definedName>
    <definedName name="_____s1" hidden="1">{"via1",#N/A,TRUE,"general";"via2",#N/A,TRUE,"general";"via3",#N/A,TRUE,"general"}</definedName>
    <definedName name="_____s2" localSheetId="4" hidden="1">{"TAB1",#N/A,TRUE,"GENERAL";"TAB2",#N/A,TRUE,"GENERAL";"TAB3",#N/A,TRUE,"GENERAL";"TAB4",#N/A,TRUE,"GENERAL";"TAB5",#N/A,TRUE,"GENERAL"}</definedName>
    <definedName name="_____s2" hidden="1">{"TAB1",#N/A,TRUE,"GENERAL";"TAB2",#N/A,TRUE,"GENERAL";"TAB3",#N/A,TRUE,"GENERAL";"TAB4",#N/A,TRUE,"GENERAL";"TAB5",#N/A,TRUE,"GENERAL"}</definedName>
    <definedName name="_____s3" localSheetId="4" hidden="1">{"TAB1",#N/A,TRUE,"GENERAL";"TAB2",#N/A,TRUE,"GENERAL";"TAB3",#N/A,TRUE,"GENERAL";"TAB4",#N/A,TRUE,"GENERAL";"TAB5",#N/A,TRUE,"GENERAL"}</definedName>
    <definedName name="_____s3" hidden="1">{"TAB1",#N/A,TRUE,"GENERAL";"TAB2",#N/A,TRUE,"GENERAL";"TAB3",#N/A,TRUE,"GENERAL";"TAB4",#N/A,TRUE,"GENERAL";"TAB5",#N/A,TRUE,"GENERAL"}</definedName>
    <definedName name="_____s4" localSheetId="4" hidden="1">{"via1",#N/A,TRUE,"general";"via2",#N/A,TRUE,"general";"via3",#N/A,TRUE,"general"}</definedName>
    <definedName name="_____s4" hidden="1">{"via1",#N/A,TRUE,"general";"via2",#N/A,TRUE,"general";"via3",#N/A,TRUE,"general"}</definedName>
    <definedName name="_____s5" localSheetId="4" hidden="1">{"via1",#N/A,TRUE,"general";"via2",#N/A,TRUE,"general";"via3",#N/A,TRUE,"general"}</definedName>
    <definedName name="_____s5" hidden="1">{"via1",#N/A,TRUE,"general";"via2",#N/A,TRUE,"general";"via3",#N/A,TRUE,"general"}</definedName>
    <definedName name="_____s6" localSheetId="4" hidden="1">{"TAB1",#N/A,TRUE,"GENERAL";"TAB2",#N/A,TRUE,"GENERAL";"TAB3",#N/A,TRUE,"GENERAL";"TAB4",#N/A,TRUE,"GENERAL";"TAB5",#N/A,TRUE,"GENERAL"}</definedName>
    <definedName name="_____s6" hidden="1">{"TAB1",#N/A,TRUE,"GENERAL";"TAB2",#N/A,TRUE,"GENERAL";"TAB3",#N/A,TRUE,"GENERAL";"TAB4",#N/A,TRUE,"GENERAL";"TAB5",#N/A,TRUE,"GENERAL"}</definedName>
    <definedName name="_____s7" localSheetId="4" hidden="1">{"via1",#N/A,TRUE,"general";"via2",#N/A,TRUE,"general";"via3",#N/A,TRUE,"general"}</definedName>
    <definedName name="_____s7" hidden="1">{"via1",#N/A,TRUE,"general";"via2",#N/A,TRUE,"general";"via3",#N/A,TRUE,"general"}</definedName>
    <definedName name="_____SBC1">[11]INV!$A$12:$D$15</definedName>
    <definedName name="_____SBC3">[11]INV!$F$12:$I$15</definedName>
    <definedName name="_____SBC5">[11]INV!$K$12:$N$15</definedName>
    <definedName name="_____sPR2">'[28]Constantes Generales'!$D$131</definedName>
    <definedName name="_____ST166">[20]BASE!$D$248</definedName>
    <definedName name="_____sTT2">'[28]Constantes Generales'!$D$120</definedName>
    <definedName name="_____t3" localSheetId="4" hidden="1">{"TAB1",#N/A,TRUE,"GENERAL";"TAB2",#N/A,TRUE,"GENERAL";"TAB3",#N/A,TRUE,"GENERAL";"TAB4",#N/A,TRUE,"GENERAL";"TAB5",#N/A,TRUE,"GENERAL"}</definedName>
    <definedName name="_____t3" hidden="1">{"TAB1",#N/A,TRUE,"GENERAL";"TAB2",#N/A,TRUE,"GENERAL";"TAB3",#N/A,TRUE,"GENERAL";"TAB4",#N/A,TRUE,"GENERAL";"TAB5",#N/A,TRUE,"GENERAL"}</definedName>
    <definedName name="_____t4" localSheetId="4" hidden="1">{"via1",#N/A,TRUE,"general";"via2",#N/A,TRUE,"general";"via3",#N/A,TRUE,"general"}</definedName>
    <definedName name="_____t4" hidden="1">{"via1",#N/A,TRUE,"general";"via2",#N/A,TRUE,"general";"via3",#N/A,TRUE,"general"}</definedName>
    <definedName name="_____t5" localSheetId="4" hidden="1">{"TAB1",#N/A,TRUE,"GENERAL";"TAB2",#N/A,TRUE,"GENERAL";"TAB3",#N/A,TRUE,"GENERAL";"TAB4",#N/A,TRUE,"GENERAL";"TAB5",#N/A,TRUE,"GENERAL"}</definedName>
    <definedName name="_____t5" hidden="1">{"TAB1",#N/A,TRUE,"GENERAL";"TAB2",#N/A,TRUE,"GENERAL";"TAB3",#N/A,TRUE,"GENERAL";"TAB4",#N/A,TRUE,"GENERAL";"TAB5",#N/A,TRUE,"GENERAL"}</definedName>
    <definedName name="_____t6" localSheetId="4" hidden="1">{"via1",#N/A,TRUE,"general";"via2",#N/A,TRUE,"general";"via3",#N/A,TRUE,"general"}</definedName>
    <definedName name="_____t6" hidden="1">{"via1",#N/A,TRUE,"general";"via2",#N/A,TRUE,"general";"via3",#N/A,TRUE,"general"}</definedName>
    <definedName name="_____t66" localSheetId="4" hidden="1">{"TAB1",#N/A,TRUE,"GENERAL";"TAB2",#N/A,TRUE,"GENERAL";"TAB3",#N/A,TRUE,"GENERAL";"TAB4",#N/A,TRUE,"GENERAL";"TAB5",#N/A,TRUE,"GENERAL"}</definedName>
    <definedName name="_____t66" hidden="1">{"TAB1",#N/A,TRUE,"GENERAL";"TAB2",#N/A,TRUE,"GENERAL";"TAB3",#N/A,TRUE,"GENERAL";"TAB4",#N/A,TRUE,"GENERAL";"TAB5",#N/A,TRUE,"GENERAL"}</definedName>
    <definedName name="_____t7" localSheetId="4" hidden="1">{"via1",#N/A,TRUE,"general";"via2",#N/A,TRUE,"general";"via3",#N/A,TRUE,"general"}</definedName>
    <definedName name="_____t7" hidden="1">{"via1",#N/A,TRUE,"general";"via2",#N/A,TRUE,"general";"via3",#N/A,TRUE,"general"}</definedName>
    <definedName name="_____t77" localSheetId="4" hidden="1">{"TAB1",#N/A,TRUE,"GENERAL";"TAB2",#N/A,TRUE,"GENERAL";"TAB3",#N/A,TRUE,"GENERAL";"TAB4",#N/A,TRUE,"GENERAL";"TAB5",#N/A,TRUE,"GENERAL"}</definedName>
    <definedName name="_____t77" hidden="1">{"TAB1",#N/A,TRUE,"GENERAL";"TAB2",#N/A,TRUE,"GENERAL";"TAB3",#N/A,TRUE,"GENERAL";"TAB4",#N/A,TRUE,"GENERAL";"TAB5",#N/A,TRUE,"GENERAL"}</definedName>
    <definedName name="_____t8" localSheetId="4" hidden="1">{"TAB1",#N/A,TRUE,"GENERAL";"TAB2",#N/A,TRUE,"GENERAL";"TAB3",#N/A,TRUE,"GENERAL";"TAB4",#N/A,TRUE,"GENERAL";"TAB5",#N/A,TRUE,"GENERAL"}</definedName>
    <definedName name="_____t8" hidden="1">{"TAB1",#N/A,TRUE,"GENERAL";"TAB2",#N/A,TRUE,"GENERAL";"TAB3",#N/A,TRUE,"GENERAL";"TAB4",#N/A,TRUE,"GENERAL";"TAB5",#N/A,TRUE,"GENERAL"}</definedName>
    <definedName name="_____t88" localSheetId="4" hidden="1">{"via1",#N/A,TRUE,"general";"via2",#N/A,TRUE,"general";"via3",#N/A,TRUE,"general"}</definedName>
    <definedName name="_____t88" hidden="1">{"via1",#N/A,TRUE,"general";"via2",#N/A,TRUE,"general";"via3",#N/A,TRUE,"general"}</definedName>
    <definedName name="_____t9" localSheetId="4" hidden="1">{"TAB1",#N/A,TRUE,"GENERAL";"TAB2",#N/A,TRUE,"GENERAL";"TAB3",#N/A,TRUE,"GENERAL";"TAB4",#N/A,TRUE,"GENERAL";"TAB5",#N/A,TRUE,"GENERAL"}</definedName>
    <definedName name="_____t9" hidden="1">{"TAB1",#N/A,TRUE,"GENERAL";"TAB2",#N/A,TRUE,"GENERAL";"TAB3",#N/A,TRUE,"GENERAL";"TAB4",#N/A,TRUE,"GENERAL";"TAB5",#N/A,TRUE,"GENERAL"}</definedName>
    <definedName name="_____t99" localSheetId="4"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EE6">[40]CONS!$E$28</definedName>
    <definedName name="_____TPE8016">[20]BASE!$D$146</definedName>
    <definedName name="_____TPE8020">[20]BASE!$D$147</definedName>
    <definedName name="_____TPE8025">[20]BASE!$D$148</definedName>
    <definedName name="_____TPN1002">[20]BASE!$D$150</definedName>
    <definedName name="_____TPN1003">[20]BASE!$D$151</definedName>
    <definedName name="_____TPN1004">[20]BASE!$D$152</definedName>
    <definedName name="_____TPN1006">[20]BASE!$D$153</definedName>
    <definedName name="_____TPN1008">[20]BASE!$D$154</definedName>
    <definedName name="_____TPN1202">[20]BASE!$D$160</definedName>
    <definedName name="_____TPN1203">[20]BASE!$D$161</definedName>
    <definedName name="_____TPN1204">[20]BASE!$D$162</definedName>
    <definedName name="_____TPN1206">[20]BASE!$D$163</definedName>
    <definedName name="_____TPN1208">[20]BASE!$D$164</definedName>
    <definedName name="_____TPN16012">[20]BASE!$D$167</definedName>
    <definedName name="_____TPN1602">[20]BASE!$D$168</definedName>
    <definedName name="_____TPN1603">[20]BASE!$D$169</definedName>
    <definedName name="_____TPN1604">[20]BASE!$D$170</definedName>
    <definedName name="_____TPN1606">[20]BASE!$D$171</definedName>
    <definedName name="_____TPN1608">[20]BASE!$D$172</definedName>
    <definedName name="_____TPR2">'[28]Constantes Generales'!$D$126</definedName>
    <definedName name="_____TTT2">'[28]Constantes Generales'!$D$115</definedName>
    <definedName name="_____TYW6">#REF!</definedName>
    <definedName name="_____u4" localSheetId="4" hidden="1">{"TAB1",#N/A,TRUE,"GENERAL";"TAB2",#N/A,TRUE,"GENERAL";"TAB3",#N/A,TRUE,"GENERAL";"TAB4",#N/A,TRUE,"GENERAL";"TAB5",#N/A,TRUE,"GENERAL"}</definedName>
    <definedName name="_____u4" hidden="1">{"TAB1",#N/A,TRUE,"GENERAL";"TAB2",#N/A,TRUE,"GENERAL";"TAB3",#N/A,TRUE,"GENERAL";"TAB4",#N/A,TRUE,"GENERAL";"TAB5",#N/A,TRUE,"GENERAL"}</definedName>
    <definedName name="_____u5" localSheetId="4" hidden="1">{"TAB1",#N/A,TRUE,"GENERAL";"TAB2",#N/A,TRUE,"GENERAL";"TAB3",#N/A,TRUE,"GENERAL";"TAB4",#N/A,TRUE,"GENERAL";"TAB5",#N/A,TRUE,"GENERAL"}</definedName>
    <definedName name="_____u5" hidden="1">{"TAB1",#N/A,TRUE,"GENERAL";"TAB2",#N/A,TRUE,"GENERAL";"TAB3",#N/A,TRUE,"GENERAL";"TAB4",#N/A,TRUE,"GENERAL";"TAB5",#N/A,TRUE,"GENERAL"}</definedName>
    <definedName name="_____u6" localSheetId="4" hidden="1">{"TAB1",#N/A,TRUE,"GENERAL";"TAB2",#N/A,TRUE,"GENERAL";"TAB3",#N/A,TRUE,"GENERAL";"TAB4",#N/A,TRUE,"GENERAL";"TAB5",#N/A,TRUE,"GENERAL"}</definedName>
    <definedName name="_____u6" hidden="1">{"TAB1",#N/A,TRUE,"GENERAL";"TAB2",#N/A,TRUE,"GENERAL";"TAB3",#N/A,TRUE,"GENERAL";"TAB4",#N/A,TRUE,"GENERAL";"TAB5",#N/A,TRUE,"GENERAL"}</definedName>
    <definedName name="_____u7" localSheetId="4" hidden="1">{"via1",#N/A,TRUE,"general";"via2",#N/A,TRUE,"general";"via3",#N/A,TRUE,"general"}</definedName>
    <definedName name="_____u7" hidden="1">{"via1",#N/A,TRUE,"general";"via2",#N/A,TRUE,"general";"via3",#N/A,TRUE,"general"}</definedName>
    <definedName name="_____u8" localSheetId="4" hidden="1">{"TAB1",#N/A,TRUE,"GENERAL";"TAB2",#N/A,TRUE,"GENERAL";"TAB3",#N/A,TRUE,"GENERAL";"TAB4",#N/A,TRUE,"GENERAL";"TAB5",#N/A,TRUE,"GENERAL"}</definedName>
    <definedName name="_____u8" hidden="1">{"TAB1",#N/A,TRUE,"GENERAL";"TAB2",#N/A,TRUE,"GENERAL";"TAB3",#N/A,TRUE,"GENERAL";"TAB4",#N/A,TRUE,"GENERAL";"TAB5",#N/A,TRUE,"GENERAL"}</definedName>
    <definedName name="_____u9" localSheetId="4" hidden="1">{"TAB1",#N/A,TRUE,"GENERAL";"TAB2",#N/A,TRUE,"GENERAL";"TAB3",#N/A,TRUE,"GENERAL";"TAB4",#N/A,TRUE,"GENERAL";"TAB5",#N/A,TRUE,"GENERAL"}</definedName>
    <definedName name="_____u9" hidden="1">{"TAB1",#N/A,TRUE,"GENERAL";"TAB2",#N/A,TRUE,"GENERAL";"TAB3",#N/A,TRUE,"GENERAL";"TAB4",#N/A,TRUE,"GENERAL";"TAB5",#N/A,TRUE,"GENERAL"}</definedName>
    <definedName name="_____ur7" localSheetId="4" hidden="1">{"TAB1",#N/A,TRUE,"GENERAL";"TAB2",#N/A,TRUE,"GENERAL";"TAB3",#N/A,TRUE,"GENERAL";"TAB4",#N/A,TRUE,"GENERAL";"TAB5",#N/A,TRUE,"GENERAL"}</definedName>
    <definedName name="_____ur7" hidden="1">{"TAB1",#N/A,TRUE,"GENERAL";"TAB2",#N/A,TRUE,"GENERAL";"TAB3",#N/A,TRUE,"GENERAL";"TAB4",#N/A,TRUE,"GENERAL";"TAB5",#N/A,TRUE,"GENERAL"}</definedName>
    <definedName name="_____v2" localSheetId="4" hidden="1">{"via1",#N/A,TRUE,"general";"via2",#N/A,TRUE,"general";"via3",#N/A,TRUE,"general"}</definedName>
    <definedName name="_____v2" hidden="1">{"via1",#N/A,TRUE,"general";"via2",#N/A,TRUE,"general";"via3",#N/A,TRUE,"general"}</definedName>
    <definedName name="_____v3" localSheetId="4" hidden="1">{"TAB1",#N/A,TRUE,"GENERAL";"TAB2",#N/A,TRUE,"GENERAL";"TAB3",#N/A,TRUE,"GENERAL";"TAB4",#N/A,TRUE,"GENERAL";"TAB5",#N/A,TRUE,"GENERAL"}</definedName>
    <definedName name="_____v3" hidden="1">{"TAB1",#N/A,TRUE,"GENERAL";"TAB2",#N/A,TRUE,"GENERAL";"TAB3",#N/A,TRUE,"GENERAL";"TAB4",#N/A,TRUE,"GENERAL";"TAB5",#N/A,TRUE,"GENERAL"}</definedName>
    <definedName name="_____v4" localSheetId="4" hidden="1">{"TAB1",#N/A,TRUE,"GENERAL";"TAB2",#N/A,TRUE,"GENERAL";"TAB3",#N/A,TRUE,"GENERAL";"TAB4",#N/A,TRUE,"GENERAL";"TAB5",#N/A,TRUE,"GENERAL"}</definedName>
    <definedName name="_____v4" hidden="1">{"TAB1",#N/A,TRUE,"GENERAL";"TAB2",#N/A,TRUE,"GENERAL";"TAB3",#N/A,TRUE,"GENERAL";"TAB4",#N/A,TRUE,"GENERAL";"TAB5",#N/A,TRUE,"GENERAL"}</definedName>
    <definedName name="_____v5" localSheetId="4" hidden="1">{"TAB1",#N/A,TRUE,"GENERAL";"TAB2",#N/A,TRUE,"GENERAL";"TAB3",#N/A,TRUE,"GENERAL";"TAB4",#N/A,TRUE,"GENERAL";"TAB5",#N/A,TRUE,"GENERAL"}</definedName>
    <definedName name="_____v5" hidden="1">{"TAB1",#N/A,TRUE,"GENERAL";"TAB2",#N/A,TRUE,"GENERAL";"TAB3",#N/A,TRUE,"GENERAL";"TAB4",#N/A,TRUE,"GENERAL";"TAB5",#N/A,TRUE,"GENERAL"}</definedName>
    <definedName name="_____v6" localSheetId="4" hidden="1">{"TAB1",#N/A,TRUE,"GENERAL";"TAB2",#N/A,TRUE,"GENERAL";"TAB3",#N/A,TRUE,"GENERAL";"TAB4",#N/A,TRUE,"GENERAL";"TAB5",#N/A,TRUE,"GENERAL"}</definedName>
    <definedName name="_____v6" hidden="1">{"TAB1",#N/A,TRUE,"GENERAL";"TAB2",#N/A,TRUE,"GENERAL";"TAB3",#N/A,TRUE,"GENERAL";"TAB4",#N/A,TRUE,"GENERAL";"TAB5",#N/A,TRUE,"GENERAL"}</definedName>
    <definedName name="_____v7" localSheetId="4" hidden="1">{"via1",#N/A,TRUE,"general";"via2",#N/A,TRUE,"general";"via3",#N/A,TRUE,"general"}</definedName>
    <definedName name="_____v7" hidden="1">{"via1",#N/A,TRUE,"general";"via2",#N/A,TRUE,"general";"via3",#N/A,TRUE,"general"}</definedName>
    <definedName name="_____v8" localSheetId="4" hidden="1">{"TAB1",#N/A,TRUE,"GENERAL";"TAB2",#N/A,TRUE,"GENERAL";"TAB3",#N/A,TRUE,"GENERAL";"TAB4",#N/A,TRUE,"GENERAL";"TAB5",#N/A,TRUE,"GENERAL"}</definedName>
    <definedName name="_____v8" hidden="1">{"TAB1",#N/A,TRUE,"GENERAL";"TAB2",#N/A,TRUE,"GENERAL";"TAB3",#N/A,TRUE,"GENERAL";"TAB4",#N/A,TRUE,"GENERAL";"TAB5",#N/A,TRUE,"GENERAL"}</definedName>
    <definedName name="_____v9" localSheetId="4" hidden="1">{"TAB1",#N/A,TRUE,"GENERAL";"TAB2",#N/A,TRUE,"GENERAL";"TAB3",#N/A,TRUE,"GENERAL";"TAB4",#N/A,TRUE,"GENERAL";"TAB5",#N/A,TRUE,"GENERAL"}</definedName>
    <definedName name="_____v9" hidden="1">{"TAB1",#N/A,TRUE,"GENERAL";"TAB2",#N/A,TRUE,"GENERAL";"TAB3",#N/A,TRUE,"GENERAL";"TAB4",#N/A,TRUE,"GENERAL";"TAB5",#N/A,TRUE,"GENERAL"}</definedName>
    <definedName name="_____VEX1">[34]Tablas!#REF!</definedName>
    <definedName name="_____VFA1">[34]Tablas!#REF!</definedName>
    <definedName name="_____vfv4" localSheetId="4" hidden="1">{"via1",#N/A,TRUE,"general";"via2",#N/A,TRUE,"general";"via3",#N/A,TRUE,"general"}</definedName>
    <definedName name="_____vfv4" hidden="1">{"via1",#N/A,TRUE,"general";"via2",#N/A,TRUE,"general";"via3",#N/A,TRUE,"general"}</definedName>
    <definedName name="_____VIT1">[34]Tablas!#REF!</definedName>
    <definedName name="_____Vol1">[41]Item!$A:$D</definedName>
    <definedName name="_____VPD1">[27]TARIFAS!$C$582</definedName>
    <definedName name="_____VPI1">[27]TARIFAS!$C$580</definedName>
    <definedName name="_____VPR1">[34]Tablas!#REF!</definedName>
    <definedName name="_____VPR2">[42]Tablas!#REF!</definedName>
    <definedName name="_____VRA1">[27]TARIFAS!$C$579</definedName>
    <definedName name="_____VRP1">[34]Tablas!#REF!</definedName>
    <definedName name="_____VSM1">[34]Tablas!#REF!</definedName>
    <definedName name="_____x1" localSheetId="4" hidden="1">{"TAB1",#N/A,TRUE,"GENERAL";"TAB2",#N/A,TRUE,"GENERAL";"TAB3",#N/A,TRUE,"GENERAL";"TAB4",#N/A,TRUE,"GENERAL";"TAB5",#N/A,TRUE,"GENERAL"}</definedName>
    <definedName name="_____x1" hidden="1">{"TAB1",#N/A,TRUE,"GENERAL";"TAB2",#N/A,TRUE,"GENERAL";"TAB3",#N/A,TRUE,"GENERAL";"TAB4",#N/A,TRUE,"GENERAL";"TAB5",#N/A,TRUE,"GENERAL"}</definedName>
    <definedName name="_____x2" localSheetId="4" hidden="1">{"via1",#N/A,TRUE,"general";"via2",#N/A,TRUE,"general";"via3",#N/A,TRUE,"general"}</definedName>
    <definedName name="_____x2" hidden="1">{"via1",#N/A,TRUE,"general";"via2",#N/A,TRUE,"general";"via3",#N/A,TRUE,"general"}</definedName>
    <definedName name="_____x3" localSheetId="4" hidden="1">{"via1",#N/A,TRUE,"general";"via2",#N/A,TRUE,"general";"via3",#N/A,TRUE,"general"}</definedName>
    <definedName name="_____x3" hidden="1">{"via1",#N/A,TRUE,"general";"via2",#N/A,TRUE,"general";"via3",#N/A,TRUE,"general"}</definedName>
    <definedName name="_____x4" localSheetId="4" hidden="1">{"via1",#N/A,TRUE,"general";"via2",#N/A,TRUE,"general";"via3",#N/A,TRUE,"general"}</definedName>
    <definedName name="_____x4" hidden="1">{"via1",#N/A,TRUE,"general";"via2",#N/A,TRUE,"general";"via3",#N/A,TRUE,"general"}</definedName>
    <definedName name="_____x5" localSheetId="4" hidden="1">{"TAB1",#N/A,TRUE,"GENERAL";"TAB2",#N/A,TRUE,"GENERAL";"TAB3",#N/A,TRUE,"GENERAL";"TAB4",#N/A,TRUE,"GENERAL";"TAB5",#N/A,TRUE,"GENERAL"}</definedName>
    <definedName name="_____x5" hidden="1">{"TAB1",#N/A,TRUE,"GENERAL";"TAB2",#N/A,TRUE,"GENERAL";"TAB3",#N/A,TRUE,"GENERAL";"TAB4",#N/A,TRUE,"GENERAL";"TAB5",#N/A,TRUE,"GENERAL"}</definedName>
    <definedName name="_____x6" localSheetId="4" hidden="1">{"TAB1",#N/A,TRUE,"GENERAL";"TAB2",#N/A,TRUE,"GENERAL";"TAB3",#N/A,TRUE,"GENERAL";"TAB4",#N/A,TRUE,"GENERAL";"TAB5",#N/A,TRUE,"GENERAL"}</definedName>
    <definedName name="_____x6" hidden="1">{"TAB1",#N/A,TRUE,"GENERAL";"TAB2",#N/A,TRUE,"GENERAL";"TAB3",#N/A,TRUE,"GENERAL";"TAB4",#N/A,TRUE,"GENERAL";"TAB5",#N/A,TRUE,"GENERAL"}</definedName>
    <definedName name="_____x7" localSheetId="4" hidden="1">{"TAB1",#N/A,TRUE,"GENERAL";"TAB2",#N/A,TRUE,"GENERAL";"TAB3",#N/A,TRUE,"GENERAL";"TAB4",#N/A,TRUE,"GENERAL";"TAB5",#N/A,TRUE,"GENERAL"}</definedName>
    <definedName name="_____x7" hidden="1">{"TAB1",#N/A,TRUE,"GENERAL";"TAB2",#N/A,TRUE,"GENERAL";"TAB3",#N/A,TRUE,"GENERAL";"TAB4",#N/A,TRUE,"GENERAL";"TAB5",#N/A,TRUE,"GENERAL"}</definedName>
    <definedName name="_____x8" localSheetId="4" hidden="1">{"via1",#N/A,TRUE,"general";"via2",#N/A,TRUE,"general";"via3",#N/A,TRUE,"general"}</definedName>
    <definedName name="_____x8" hidden="1">{"via1",#N/A,TRUE,"general";"via2",#N/A,TRUE,"general";"via3",#N/A,TRUE,"general"}</definedName>
    <definedName name="_____x9" localSheetId="4" hidden="1">{"TAB1",#N/A,TRUE,"GENERAL";"TAB2",#N/A,TRUE,"GENERAL";"TAB3",#N/A,TRUE,"GENERAL";"TAB4",#N/A,TRUE,"GENERAL";"TAB5",#N/A,TRUE,"GENERAL"}</definedName>
    <definedName name="_____x9" hidden="1">{"TAB1",#N/A,TRUE,"GENERAL";"TAB2",#N/A,TRUE,"GENERAL";"TAB3",#N/A,TRUE,"GENERAL";"TAB4",#N/A,TRUE,"GENERAL";"TAB5",#N/A,TRUE,"GENERAL"}</definedName>
    <definedName name="_____xlfn.BAHTTEXT" hidden="1">#NAME?</definedName>
    <definedName name="_____y2" localSheetId="4" hidden="1">{"TAB1",#N/A,TRUE,"GENERAL";"TAB2",#N/A,TRUE,"GENERAL";"TAB3",#N/A,TRUE,"GENERAL";"TAB4",#N/A,TRUE,"GENERAL";"TAB5",#N/A,TRUE,"GENERAL"}</definedName>
    <definedName name="_____y2" hidden="1">{"TAB1",#N/A,TRUE,"GENERAL";"TAB2",#N/A,TRUE,"GENERAL";"TAB3",#N/A,TRUE,"GENERAL";"TAB4",#N/A,TRUE,"GENERAL";"TAB5",#N/A,TRUE,"GENERAL"}</definedName>
    <definedName name="_____y3" localSheetId="4" hidden="1">{"via1",#N/A,TRUE,"general";"via2",#N/A,TRUE,"general";"via3",#N/A,TRUE,"general"}</definedName>
    <definedName name="_____y3" hidden="1">{"via1",#N/A,TRUE,"general";"via2",#N/A,TRUE,"general";"via3",#N/A,TRUE,"general"}</definedName>
    <definedName name="_____y4" localSheetId="4" hidden="1">{"via1",#N/A,TRUE,"general";"via2",#N/A,TRUE,"general";"via3",#N/A,TRUE,"general"}</definedName>
    <definedName name="_____y4" hidden="1">{"via1",#N/A,TRUE,"general";"via2",#N/A,TRUE,"general";"via3",#N/A,TRUE,"general"}</definedName>
    <definedName name="_____y5" localSheetId="4" hidden="1">{"TAB1",#N/A,TRUE,"GENERAL";"TAB2",#N/A,TRUE,"GENERAL";"TAB3",#N/A,TRUE,"GENERAL";"TAB4",#N/A,TRUE,"GENERAL";"TAB5",#N/A,TRUE,"GENERAL"}</definedName>
    <definedName name="_____y5" hidden="1">{"TAB1",#N/A,TRUE,"GENERAL";"TAB2",#N/A,TRUE,"GENERAL";"TAB3",#N/A,TRUE,"GENERAL";"TAB4",#N/A,TRUE,"GENERAL";"TAB5",#N/A,TRUE,"GENERAL"}</definedName>
    <definedName name="_____y6" localSheetId="4" hidden="1">{"via1",#N/A,TRUE,"general";"via2",#N/A,TRUE,"general";"via3",#N/A,TRUE,"general"}</definedName>
    <definedName name="_____y6" hidden="1">{"via1",#N/A,TRUE,"general";"via2",#N/A,TRUE,"general";"via3",#N/A,TRUE,"general"}</definedName>
    <definedName name="_____y7" localSheetId="4" hidden="1">{"via1",#N/A,TRUE,"general";"via2",#N/A,TRUE,"general";"via3",#N/A,TRUE,"general"}</definedName>
    <definedName name="_____y7" hidden="1">{"via1",#N/A,TRUE,"general";"via2",#N/A,TRUE,"general";"via3",#N/A,TRUE,"general"}</definedName>
    <definedName name="_____y8" localSheetId="4" hidden="1">{"via1",#N/A,TRUE,"general";"via2",#N/A,TRUE,"general";"via3",#N/A,TRUE,"general"}</definedName>
    <definedName name="_____y8" hidden="1">{"via1",#N/A,TRUE,"general";"via2",#N/A,TRUE,"general";"via3",#N/A,TRUE,"general"}</definedName>
    <definedName name="_____y9" localSheetId="4" hidden="1">{"TAB1",#N/A,TRUE,"GENERAL";"TAB2",#N/A,TRUE,"GENERAL";"TAB3",#N/A,TRUE,"GENERAL";"TAB4",#N/A,TRUE,"GENERAL";"TAB5",#N/A,TRUE,"GENERAL"}</definedName>
    <definedName name="_____y9" hidden="1">{"TAB1",#N/A,TRUE,"GENERAL";"TAB2",#N/A,TRUE,"GENERAL";"TAB3",#N/A,TRUE,"GENERAL";"TAB4",#N/A,TRUE,"GENERAL";"TAB5",#N/A,TRUE,"GENERAL"}</definedName>
    <definedName name="_____z1" localSheetId="4" hidden="1">{"TAB1",#N/A,TRUE,"GENERAL";"TAB2",#N/A,TRUE,"GENERAL";"TAB3",#N/A,TRUE,"GENERAL";"TAB4",#N/A,TRUE,"GENERAL";"TAB5",#N/A,TRUE,"GENERAL"}</definedName>
    <definedName name="_____z1" hidden="1">{"TAB1",#N/A,TRUE,"GENERAL";"TAB2",#N/A,TRUE,"GENERAL";"TAB3",#N/A,TRUE,"GENERAL";"TAB4",#N/A,TRUE,"GENERAL";"TAB5",#N/A,TRUE,"GENERAL"}</definedName>
    <definedName name="_____z2" localSheetId="4" hidden="1">{"via1",#N/A,TRUE,"general";"via2",#N/A,TRUE,"general";"via3",#N/A,TRUE,"general"}</definedName>
    <definedName name="_____z2" hidden="1">{"via1",#N/A,TRUE,"general";"via2",#N/A,TRUE,"general";"via3",#N/A,TRUE,"general"}</definedName>
    <definedName name="_____z3" localSheetId="4" hidden="1">{"via1",#N/A,TRUE,"general";"via2",#N/A,TRUE,"general";"via3",#N/A,TRUE,"general"}</definedName>
    <definedName name="_____z3" hidden="1">{"via1",#N/A,TRUE,"general";"via2",#N/A,TRUE,"general";"via3",#N/A,TRUE,"general"}</definedName>
    <definedName name="_____z4" localSheetId="4" hidden="1">{"TAB1",#N/A,TRUE,"GENERAL";"TAB2",#N/A,TRUE,"GENERAL";"TAB3",#N/A,TRUE,"GENERAL";"TAB4",#N/A,TRUE,"GENERAL";"TAB5",#N/A,TRUE,"GENERAL"}</definedName>
    <definedName name="_____z4" hidden="1">{"TAB1",#N/A,TRUE,"GENERAL";"TAB2",#N/A,TRUE,"GENERAL";"TAB3",#N/A,TRUE,"GENERAL";"TAB4",#N/A,TRUE,"GENERAL";"TAB5",#N/A,TRUE,"GENERAL"}</definedName>
    <definedName name="_____z5" localSheetId="4" hidden="1">{"via1",#N/A,TRUE,"general";"via2",#N/A,TRUE,"general";"via3",#N/A,TRUE,"general"}</definedName>
    <definedName name="_____z5" hidden="1">{"via1",#N/A,TRUE,"general";"via2",#N/A,TRUE,"general";"via3",#N/A,TRUE,"general"}</definedName>
    <definedName name="_____z6" localSheetId="4" hidden="1">{"TAB1",#N/A,TRUE,"GENERAL";"TAB2",#N/A,TRUE,"GENERAL";"TAB3",#N/A,TRUE,"GENERAL";"TAB4",#N/A,TRUE,"GENERAL";"TAB5",#N/A,TRUE,"GENERAL"}</definedName>
    <definedName name="_____z6" hidden="1">{"TAB1",#N/A,TRUE,"GENERAL";"TAB2",#N/A,TRUE,"GENERAL";"TAB3",#N/A,TRUE,"GENERAL";"TAB4",#N/A,TRUE,"GENERAL";"TAB5",#N/A,TRUE,"GENERAL"}</definedName>
    <definedName name="____a1" localSheetId="4" hidden="1">{"TAB1",#N/A,TRUE,"GENERAL";"TAB2",#N/A,TRUE,"GENERAL";"TAB3",#N/A,TRUE,"GENERAL";"TAB4",#N/A,TRUE,"GENERAL";"TAB5",#N/A,TRUE,"GENERAL"}</definedName>
    <definedName name="____a1" hidden="1">{"TAB1",#N/A,TRUE,"GENERAL";"TAB2",#N/A,TRUE,"GENERAL";"TAB3",#N/A,TRUE,"GENERAL";"TAB4",#N/A,TRUE,"GENERAL";"TAB5",#N/A,TRUE,"GENERAL"}</definedName>
    <definedName name="____A115042">#REF!</definedName>
    <definedName name="____A17000">#REF!</definedName>
    <definedName name="____A20000">#REF!</definedName>
    <definedName name="____A251140">#REF!</definedName>
    <definedName name="____A251150">#REF!</definedName>
    <definedName name="____a3" localSheetId="4"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4" hidden="1">{"via1",#N/A,TRUE,"general";"via2",#N/A,TRUE,"general";"via3",#N/A,TRUE,"general"}</definedName>
    <definedName name="____a4" hidden="1">{"via1",#N/A,TRUE,"general";"via2",#N/A,TRUE,"general";"via3",#N/A,TRUE,"general"}</definedName>
    <definedName name="____a5" localSheetId="4" hidden="1">{"TAB1",#N/A,TRUE,"GENERAL";"TAB2",#N/A,TRUE,"GENERAL";"TAB3",#N/A,TRUE,"GENERAL";"TAB4",#N/A,TRUE,"GENERAL";"TAB5",#N/A,TRUE,"GENERAL"}</definedName>
    <definedName name="____a5" hidden="1">{"TAB1",#N/A,TRUE,"GENERAL";"TAB2",#N/A,TRUE,"GENERAL";"TAB3",#N/A,TRUE,"GENERAL";"TAB4",#N/A,TRUE,"GENERAL";"TAB5",#N/A,TRUE,"GENERAL"}</definedName>
    <definedName name="____a6" localSheetId="4" hidden="1">{"TAB1",#N/A,TRUE,"GENERAL";"TAB2",#N/A,TRUE,"GENERAL";"TAB3",#N/A,TRUE,"GENERAL";"TAB4",#N/A,TRUE,"GENERAL";"TAB5",#N/A,TRUE,"GENERAL"}</definedName>
    <definedName name="____a6" hidden="1">{"TAB1",#N/A,TRUE,"GENERAL";"TAB2",#N/A,TRUE,"GENERAL";"TAB3",#N/A,TRUE,"GENERAL";"TAB4",#N/A,TRUE,"GENERAL";"TAB5",#N/A,TRUE,"GENERAL"}</definedName>
    <definedName name="____Abd2">'[28]Constantes Generales'!$D$223</definedName>
    <definedName name="____Abd4">'[28]Constantes Generales'!$D$231</definedName>
    <definedName name="____Abd6">'[28]Constantes Generales'!$D$238</definedName>
    <definedName name="____AcC1">'[28]Constantes Generales'!$D$206</definedName>
    <definedName name="____Act1">'[28]Constantes Generales'!$D$246</definedName>
    <definedName name="____AFC1">[11]INV!$A$25:$D$28</definedName>
    <definedName name="____AFC3">[11]INV!$F$25:$I$28</definedName>
    <definedName name="____AFC5">[11]INV!$K$25:$N$28</definedName>
    <definedName name="____Afo1">'[28]Constantes Generales'!$D$166</definedName>
    <definedName name="____aiu2">[24]AIU!$J$105</definedName>
    <definedName name="____ane7">[43]!_xlbgnm.ane7</definedName>
    <definedName name="____ane8">[43]!_xlbgnm.ane8</definedName>
    <definedName name="____ApC1">'[28]Constantes Generales'!$D$210</definedName>
    <definedName name="____APR2">'[28]Constantes Generales'!$D$127</definedName>
    <definedName name="____apu1">#REF!</definedName>
    <definedName name="____APU221">#REF!</definedName>
    <definedName name="____APU24">#N/A</definedName>
    <definedName name="____APU465">[21]!absc</definedName>
    <definedName name="____Atp2">[44]EMPRESA!$F$22</definedName>
    <definedName name="____ATT2">'[28]Constantes Generales'!$D$116</definedName>
    <definedName name="____B110111">#REF!</definedName>
    <definedName name="____B114854">'[45]APU 1'!#REF!</definedName>
    <definedName name="____b2" localSheetId="4" hidden="1">{"TAB1",#N/A,TRUE,"GENERAL";"TAB2",#N/A,TRUE,"GENERAL";"TAB3",#N/A,TRUE,"GENERAL";"TAB4",#N/A,TRUE,"GENERAL";"TAB5",#N/A,TRUE,"GENERAL"}</definedName>
    <definedName name="____b2" hidden="1">{"TAB1",#N/A,TRUE,"GENERAL";"TAB2",#N/A,TRUE,"GENERAL";"TAB3",#N/A,TRUE,"GENERAL";"TAB4",#N/A,TRUE,"GENERAL";"TAB5",#N/A,TRUE,"GENERAL"}</definedName>
    <definedName name="____b3" localSheetId="4" hidden="1">{"TAB1",#N/A,TRUE,"GENERAL";"TAB2",#N/A,TRUE,"GENERAL";"TAB3",#N/A,TRUE,"GENERAL";"TAB4",#N/A,TRUE,"GENERAL";"TAB5",#N/A,TRUE,"GENERAL"}</definedName>
    <definedName name="____b3" hidden="1">{"TAB1",#N/A,TRUE,"GENERAL";"TAB2",#N/A,TRUE,"GENERAL";"TAB3",#N/A,TRUE,"GENERAL";"TAB4",#N/A,TRUE,"GENERAL";"TAB5",#N/A,TRUE,"GENERAL"}</definedName>
    <definedName name="____b4" localSheetId="4" hidden="1">{"TAB1",#N/A,TRUE,"GENERAL";"TAB2",#N/A,TRUE,"GENERAL";"TAB3",#N/A,TRUE,"GENERAL";"TAB4",#N/A,TRUE,"GENERAL";"TAB5",#N/A,TRUE,"GENERAL"}</definedName>
    <definedName name="____b4" hidden="1">{"TAB1",#N/A,TRUE,"GENERAL";"TAB2",#N/A,TRUE,"GENERAL";"TAB3",#N/A,TRUE,"GENERAL";"TAB4",#N/A,TRUE,"GENERAL";"TAB5",#N/A,TRUE,"GENERAL"}</definedName>
    <definedName name="____b5" localSheetId="4" hidden="1">{"TAB1",#N/A,TRUE,"GENERAL";"TAB2",#N/A,TRUE,"GENERAL";"TAB3",#N/A,TRUE,"GENERAL";"TAB4",#N/A,TRUE,"GENERAL";"TAB5",#N/A,TRUE,"GENERAL"}</definedName>
    <definedName name="____b5" hidden="1">{"TAB1",#N/A,TRUE,"GENERAL";"TAB2",#N/A,TRUE,"GENERAL";"TAB3",#N/A,TRUE,"GENERAL";"TAB4",#N/A,TRUE,"GENERAL";"TAB5",#N/A,TRUE,"GENERAL"}</definedName>
    <definedName name="____b6" localSheetId="4" hidden="1">{"TAB1",#N/A,TRUE,"GENERAL";"TAB2",#N/A,TRUE,"GENERAL";"TAB3",#N/A,TRUE,"GENERAL";"TAB4",#N/A,TRUE,"GENERAL";"TAB5",#N/A,TRUE,"GENERAL"}</definedName>
    <definedName name="____b6" hidden="1">{"TAB1",#N/A,TRUE,"GENERAL";"TAB2",#N/A,TRUE,"GENERAL";"TAB3",#N/A,TRUE,"GENERAL";"TAB4",#N/A,TRUE,"GENERAL";"TAB5",#N/A,TRUE,"GENERAL"}</definedName>
    <definedName name="____b7" localSheetId="4" hidden="1">{"via1",#N/A,TRUE,"general";"via2",#N/A,TRUE,"general";"via3",#N/A,TRUE,"general"}</definedName>
    <definedName name="____b7" hidden="1">{"via1",#N/A,TRUE,"general";"via2",#N/A,TRUE,"general";"via3",#N/A,TRUE,"general"}</definedName>
    <definedName name="____b8" localSheetId="4" hidden="1">{"via1",#N/A,TRUE,"general";"via2",#N/A,TRUE,"general";"via3",#N/A,TRUE,"general"}</definedName>
    <definedName name="____b8" hidden="1">{"via1",#N/A,TRUE,"general";"via2",#N/A,TRUE,"general";"via3",#N/A,TRUE,"general"}</definedName>
    <definedName name="____bb9" localSheetId="4" hidden="1">{"TAB1",#N/A,TRUE,"GENERAL";"TAB2",#N/A,TRUE,"GENERAL";"TAB3",#N/A,TRUE,"GENERAL";"TAB4",#N/A,TRUE,"GENERAL";"TAB5",#N/A,TRUE,"GENERAL"}</definedName>
    <definedName name="____bb9" hidden="1">{"TAB1",#N/A,TRUE,"GENERAL";"TAB2",#N/A,TRUE,"GENERAL";"TAB3",#N/A,TRUE,"GENERAL";"TAB4",#N/A,TRUE,"GENERAL";"TAB5",#N/A,TRUE,"GENERAL"}</definedName>
    <definedName name="____bgb5" localSheetId="4" hidden="1">{"TAB1",#N/A,TRUE,"GENERAL";"TAB2",#N/A,TRUE,"GENERAL";"TAB3",#N/A,TRUE,"GENERAL";"TAB4",#N/A,TRUE,"GENERAL";"TAB5",#N/A,TRUE,"GENERAL"}</definedName>
    <definedName name="____bgb5" hidden="1">{"TAB1",#N/A,TRUE,"GENERAL";"TAB2",#N/A,TRUE,"GENERAL";"TAB3",#N/A,TRUE,"GENERAL";"TAB4",#N/A,TRUE,"GENERAL";"TAB5",#N/A,TRUE,"GENERAL"}</definedName>
    <definedName name="____BGC1">[11]INV!$A$5:$D$8</definedName>
    <definedName name="____BGC3">[11]INV!$F$5:$I$8</definedName>
    <definedName name="____BGC5">[11]INV!$K$5:$N$8</definedName>
    <definedName name="____BPR2">'[28]Constantes Generales'!$D$124</definedName>
    <definedName name="____BTT2">'[28]Constantes Generales'!$D$113</definedName>
    <definedName name="____CAC1">[11]INV!$A$19:$D$22</definedName>
    <definedName name="____CAC3">[11]INV!$F$19:$I$22</definedName>
    <definedName name="____CAC5">[11]INV!$K$19:$N$22</definedName>
    <definedName name="____COD1">#REF!</definedName>
    <definedName name="____COD906">[40]CONS!$E$29</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'[33]Base Datos'!$B$8</definedName>
    <definedName name="____cua1">'[26]ALCANTARILLADO RAS'!$A$4:$B$14</definedName>
    <definedName name="____D177945">'[45]APU 1'!#REF!</definedName>
    <definedName name="____DCI1">[34]Tablas!#REF!</definedName>
    <definedName name="____DDS1">[34]Tablas!#REF!</definedName>
    <definedName name="____DF4" hidden="1">#REF!</definedName>
    <definedName name="____DGO1">[34]Tablas!#REF!</definedName>
    <definedName name="____DGP1">[34]Tablas!#REF!</definedName>
    <definedName name="____DIJ1">[34]Tablas!#REF!</definedName>
    <definedName name="____DMD1">#REF!</definedName>
    <definedName name="____DPI1">[34]Tablas!#REF!</definedName>
    <definedName name="____DPR2">'[28]Constantes Generales'!$D$129</definedName>
    <definedName name="____DPY1">[34]Tablas!#REF!</definedName>
    <definedName name="____DRI1">[34]Tablas!#REF!</definedName>
    <definedName name="____DRL1">[34]Tablas!#REF!</definedName>
    <definedName name="____DSP1">[34]Tablas!#REF!</definedName>
    <definedName name="____DTT2">'[28]Constantes Generales'!$D$118</definedName>
    <definedName name="____dur1">#REF!</definedName>
    <definedName name="____dur10">#REF!</definedName>
    <definedName name="____dur100">#REF!</definedName>
    <definedName name="____dur101">#REF!</definedName>
    <definedName name="____dur102">#REF!</definedName>
    <definedName name="____dur103">#REF!</definedName>
    <definedName name="____dur104">#REF!</definedName>
    <definedName name="____dur105">#REF!</definedName>
    <definedName name="____dur106">#REF!</definedName>
    <definedName name="____dur107">#REF!</definedName>
    <definedName name="____dur108">#REF!</definedName>
    <definedName name="____dur109">#REF!</definedName>
    <definedName name="____dur11">#REF!</definedName>
    <definedName name="____dur110">#REF!</definedName>
    <definedName name="____dur111">#REF!</definedName>
    <definedName name="____dur112">#REF!</definedName>
    <definedName name="____dur113">#REF!</definedName>
    <definedName name="____dur114">#REF!</definedName>
    <definedName name="____dur115">#REF!</definedName>
    <definedName name="____dur116">#REF!</definedName>
    <definedName name="____dur117">#REF!</definedName>
    <definedName name="____dur118">#REF!</definedName>
    <definedName name="____dur119">#REF!</definedName>
    <definedName name="____dur12">#REF!</definedName>
    <definedName name="____dur120">#REF!</definedName>
    <definedName name="____dur121">#REF!</definedName>
    <definedName name="____dur122">#REF!</definedName>
    <definedName name="____dur123">#REF!</definedName>
    <definedName name="____dur124">#REF!</definedName>
    <definedName name="____dur125">#REF!</definedName>
    <definedName name="____dur126">#REF!</definedName>
    <definedName name="____dur127">#REF!</definedName>
    <definedName name="____dur128">#REF!</definedName>
    <definedName name="____dur129">#REF!</definedName>
    <definedName name="____dur13">#REF!</definedName>
    <definedName name="____dur130">#REF!</definedName>
    <definedName name="____dur131">#REF!</definedName>
    <definedName name="____dur132">#REF!</definedName>
    <definedName name="____dur133">#REF!</definedName>
    <definedName name="____dur134">#REF!</definedName>
    <definedName name="____dur135">#REF!</definedName>
    <definedName name="____dur136">#REF!</definedName>
    <definedName name="____dur137">#REF!</definedName>
    <definedName name="____dur138">#REF!</definedName>
    <definedName name="____dur139">#REF!</definedName>
    <definedName name="____dur14">#REF!</definedName>
    <definedName name="____dur140">#REF!</definedName>
    <definedName name="____dur141">#REF!</definedName>
    <definedName name="____dur142">#REF!</definedName>
    <definedName name="____dur143">#REF!</definedName>
    <definedName name="____dur144">#REF!</definedName>
    <definedName name="____dur145">#REF!</definedName>
    <definedName name="____dur146">#REF!</definedName>
    <definedName name="____dur147">#REF!</definedName>
    <definedName name="____dur148">#REF!</definedName>
    <definedName name="____dur149">#REF!</definedName>
    <definedName name="____dur15">#REF!</definedName>
    <definedName name="____dur150">#REF!</definedName>
    <definedName name="____dur16">#REF!</definedName>
    <definedName name="____dur17">#REF!</definedName>
    <definedName name="____dur176">#REF!</definedName>
    <definedName name="____dur18">#REF!</definedName>
    <definedName name="____dur19">#REF!</definedName>
    <definedName name="____dur2">#REF!</definedName>
    <definedName name="____dur20">#REF!</definedName>
    <definedName name="____dur21">#REF!</definedName>
    <definedName name="____dur22">#REF!</definedName>
    <definedName name="____dur23">#REF!</definedName>
    <definedName name="____dur24">#REF!</definedName>
    <definedName name="____dur25">#REF!</definedName>
    <definedName name="____dur26">#REF!</definedName>
    <definedName name="____dur27">#REF!</definedName>
    <definedName name="____dur28">#REF!</definedName>
    <definedName name="____dur29">#REF!</definedName>
    <definedName name="____dur3">#REF!</definedName>
    <definedName name="____dur30">#REF!</definedName>
    <definedName name="____dur31">#REF!</definedName>
    <definedName name="____dur32">#REF!</definedName>
    <definedName name="____dur33">#REF!</definedName>
    <definedName name="____dur34">#REF!</definedName>
    <definedName name="____dur35">#REF!</definedName>
    <definedName name="____dur36">#REF!</definedName>
    <definedName name="____dur37">#REF!</definedName>
    <definedName name="____dur38">#REF!</definedName>
    <definedName name="____dur39">#REF!</definedName>
    <definedName name="____dur4">#REF!</definedName>
    <definedName name="____dur40">#REF!</definedName>
    <definedName name="____dur41">#REF!</definedName>
    <definedName name="____dur42">#REF!</definedName>
    <definedName name="____dur43">#REF!</definedName>
    <definedName name="____dur44">#REF!</definedName>
    <definedName name="____dur45">#REF!</definedName>
    <definedName name="____dur46">#REF!</definedName>
    <definedName name="____dur47">#REF!</definedName>
    <definedName name="____dur48">#REF!</definedName>
    <definedName name="____dur49">#REF!</definedName>
    <definedName name="____dur5">#REF!</definedName>
    <definedName name="____dur50">#REF!</definedName>
    <definedName name="____dur51">#REF!</definedName>
    <definedName name="____dur52">#REF!</definedName>
    <definedName name="____dur53">#REF!</definedName>
    <definedName name="____dur54">#REF!</definedName>
    <definedName name="____dur55">#REF!</definedName>
    <definedName name="____dur56">#REF!</definedName>
    <definedName name="____dur57">#REF!</definedName>
    <definedName name="____dur58">#REF!</definedName>
    <definedName name="____dur59">#REF!</definedName>
    <definedName name="____dur6">#REF!</definedName>
    <definedName name="____dur60">#REF!</definedName>
    <definedName name="____dur61">#REF!</definedName>
    <definedName name="____dur62">#REF!</definedName>
    <definedName name="____dur63">#REF!</definedName>
    <definedName name="____dur64">#REF!</definedName>
    <definedName name="____dur65">#REF!</definedName>
    <definedName name="____dur66">#REF!</definedName>
    <definedName name="____dur67">#REF!</definedName>
    <definedName name="____dur68">#REF!</definedName>
    <definedName name="____dur69">#REF!</definedName>
    <definedName name="____dur7">#REF!</definedName>
    <definedName name="____dur70">#REF!</definedName>
    <definedName name="____dur71">#REF!</definedName>
    <definedName name="____dur72">#REF!</definedName>
    <definedName name="____dur73">#REF!</definedName>
    <definedName name="____dur74">#REF!</definedName>
    <definedName name="____dur75">#REF!</definedName>
    <definedName name="____dur76">#REF!</definedName>
    <definedName name="____dur77">#REF!</definedName>
    <definedName name="____dur78">#REF!</definedName>
    <definedName name="____dur79">#REF!</definedName>
    <definedName name="____dur8">#REF!</definedName>
    <definedName name="____dur80">#REF!</definedName>
    <definedName name="____dur81">#REF!</definedName>
    <definedName name="____dur82">#REF!</definedName>
    <definedName name="____dur83">#REF!</definedName>
    <definedName name="____dur84">#REF!</definedName>
    <definedName name="____dur85">#REF!</definedName>
    <definedName name="____dur86">#REF!</definedName>
    <definedName name="____dur87">#REF!</definedName>
    <definedName name="____dur88">#REF!</definedName>
    <definedName name="____dur89">#REF!</definedName>
    <definedName name="____dur9">#REF!</definedName>
    <definedName name="____dur90">#REF!</definedName>
    <definedName name="____dur91">#REF!</definedName>
    <definedName name="____dur92">#REF!</definedName>
    <definedName name="____dur93">#REF!</definedName>
    <definedName name="____dur94">#REF!</definedName>
    <definedName name="____dur95">#REF!</definedName>
    <definedName name="____dur96">#REF!</definedName>
    <definedName name="____dur97">#REF!</definedName>
    <definedName name="____dur98">#REF!</definedName>
    <definedName name="____dur99">#REF!</definedName>
    <definedName name="____E113701">#REF!</definedName>
    <definedName name="____E169000">'[45]APU 1'!#REF!</definedName>
    <definedName name="____ECP1">[34]Tablas!#REF!</definedName>
    <definedName name="____EPR2">'[28]Constantes Generales'!$D$128</definedName>
    <definedName name="____EQP1">'[35]Base Datos'!$B$20</definedName>
    <definedName name="____EQP10">'[35]Base Datos'!$B$29</definedName>
    <definedName name="____EQP11">'[35]Base Datos'!$B$30</definedName>
    <definedName name="____EQP12">'[35]Base Datos'!$B$31</definedName>
    <definedName name="____EQP13">'[35]Base Datos'!$B$32</definedName>
    <definedName name="____EQP14">'[35]Base Datos'!$B$33</definedName>
    <definedName name="____EQP15">'[35]Base Datos'!$B$34</definedName>
    <definedName name="____EQP16">'[35]Base Datos'!$B$35</definedName>
    <definedName name="____EQP17">'[35]Base Datos'!$B$36</definedName>
    <definedName name="____EQP18">'[35]Base Datos'!$B$37</definedName>
    <definedName name="____EQP19">'[35]Base Datos'!$B$38</definedName>
    <definedName name="____EQP2">'[35]Base Datos'!$B$21</definedName>
    <definedName name="____EQP20">'[35]Base Datos'!$B$39</definedName>
    <definedName name="____EQP3">'[35]Base Datos'!$B$22</definedName>
    <definedName name="____EQP4">'[35]Base Datos'!$B$23</definedName>
    <definedName name="____EQP5">'[35]Base Datos'!$B$24</definedName>
    <definedName name="____EQP6">'[35]Base Datos'!$B$25</definedName>
    <definedName name="____EQP7">'[35]Base Datos'!$B$26</definedName>
    <definedName name="____EQP8">'[35]Base Datos'!$B$27</definedName>
    <definedName name="____EQP9">'[35]Base Datos'!$B$28</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T2">'[28]Constantes Generales'!$D$117</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4" localSheetId="4" hidden="1">{"SUMINISTRO E INSTALACIÓN CANALETAS L=7.50"}</definedName>
    <definedName name="____F4" hidden="1">{"SUMINISTRO E INSTALACIÓN CANALETAS L=7.50"}</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#N/A</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G118050">#REF!</definedName>
    <definedName name="____G161484">'[45]APU 1'!#REF!</definedName>
    <definedName name="____g2" localSheetId="4" hidden="1">{"TAB1",#N/A,TRUE,"GENERAL";"TAB2",#N/A,TRUE,"GENERAL";"TAB3",#N/A,TRUE,"GENERAL";"TAB4",#N/A,TRUE,"GENERAL";"TAB5",#N/A,TRUE,"GENERAL"}</definedName>
    <definedName name="____g2" hidden="1">{"TAB1",#N/A,TRUE,"GENERAL";"TAB2",#N/A,TRUE,"GENERAL";"TAB3",#N/A,TRUE,"GENERAL";"TAB4",#N/A,TRUE,"GENERAL";"TAB5",#N/A,TRUE,"GENERAL"}</definedName>
    <definedName name="____g3" localSheetId="4" hidden="1">{"via1",#N/A,TRUE,"general";"via2",#N/A,TRUE,"general";"via3",#N/A,TRUE,"general"}</definedName>
    <definedName name="____g3" hidden="1">{"via1",#N/A,TRUE,"general";"via2",#N/A,TRUE,"general";"via3",#N/A,TRUE,"general"}</definedName>
    <definedName name="____g4" localSheetId="4" hidden="1">{"via1",#N/A,TRUE,"general";"via2",#N/A,TRUE,"general";"via3",#N/A,TRUE,"general"}</definedName>
    <definedName name="____g4" hidden="1">{"via1",#N/A,TRUE,"general";"via2",#N/A,TRUE,"general";"via3",#N/A,TRUE,"general"}</definedName>
    <definedName name="____g5" localSheetId="4" hidden="1">{"via1",#N/A,TRUE,"general";"via2",#N/A,TRUE,"general";"via3",#N/A,TRUE,"general"}</definedName>
    <definedName name="____g5" hidden="1">{"via1",#N/A,TRUE,"general";"via2",#N/A,TRUE,"general";"via3",#N/A,TRUE,"general"}</definedName>
    <definedName name="____g6" localSheetId="4" hidden="1">{"via1",#N/A,TRUE,"general";"via2",#N/A,TRUE,"general";"via3",#N/A,TRUE,"general"}</definedName>
    <definedName name="____g6" hidden="1">{"via1",#N/A,TRUE,"general";"via2",#N/A,TRUE,"general";"via3",#N/A,TRUE,"general"}</definedName>
    <definedName name="____g7" localSheetId="4" hidden="1">{"TAB1",#N/A,TRUE,"GENERAL";"TAB2",#N/A,TRUE,"GENERAL";"TAB3",#N/A,TRUE,"GENERAL";"TAB4",#N/A,TRUE,"GENERAL";"TAB5",#N/A,TRUE,"GENERAL"}</definedName>
    <definedName name="____g7" hidden="1">{"TAB1",#N/A,TRUE,"GENERAL";"TAB2",#N/A,TRUE,"GENERAL";"TAB3",#N/A,TRUE,"GENERAL";"TAB4",#N/A,TRUE,"GENERAL";"TAB5",#N/A,TRUE,"GENERAL"}</definedName>
    <definedName name="____GR1" localSheetId="4" hidden="1">{"TAB1",#N/A,TRUE,"GENERAL";"TAB2",#N/A,TRUE,"GENERAL";"TAB3",#N/A,TRUE,"GENERAL";"TAB4",#N/A,TRUE,"GENERAL";"TAB5",#N/A,TRUE,"GENERAL"}</definedName>
    <definedName name="____GR1" hidden="1">{"TAB1",#N/A,TRUE,"GENERAL";"TAB2",#N/A,TRUE,"GENERAL";"TAB3",#N/A,TRUE,"GENERAL";"TAB4",#N/A,TRUE,"GENERAL";"TAB5",#N/A,TRUE,"GENERAL"}</definedName>
    <definedName name="____gtr4" localSheetId="4" hidden="1">{"via1",#N/A,TRUE,"general";"via2",#N/A,TRUE,"general";"via3",#N/A,TRUE,"general"}</definedName>
    <definedName name="____gtr4" hidden="1">{"via1",#N/A,TRUE,"general";"via2",#N/A,TRUE,"general";"via3",#N/A,TRUE,"general"}</definedName>
    <definedName name="____H117562">'[45]APU 1'!#REF!</definedName>
    <definedName name="____H191456">#REF!</definedName>
    <definedName name="____h2" localSheetId="4" hidden="1">{"via1",#N/A,TRUE,"general";"via2",#N/A,TRUE,"general";"via3",#N/A,TRUE,"general"}</definedName>
    <definedName name="____h2" hidden="1">{"via1",#N/A,TRUE,"general";"via2",#N/A,TRUE,"general";"via3",#N/A,TRUE,"general"}</definedName>
    <definedName name="____h3" localSheetId="4" hidden="1">{"via1",#N/A,TRUE,"general";"via2",#N/A,TRUE,"general";"via3",#N/A,TRUE,"general"}</definedName>
    <definedName name="____h3" hidden="1">{"via1",#N/A,TRUE,"general";"via2",#N/A,TRUE,"general";"via3",#N/A,TRUE,"general"}</definedName>
    <definedName name="____h4" localSheetId="4" hidden="1">{"TAB1",#N/A,TRUE,"GENERAL";"TAB2",#N/A,TRUE,"GENERAL";"TAB3",#N/A,TRUE,"GENERAL";"TAB4",#N/A,TRUE,"GENERAL";"TAB5",#N/A,TRUE,"GENERAL"}</definedName>
    <definedName name="____h4" hidden="1">{"TAB1",#N/A,TRUE,"GENERAL";"TAB2",#N/A,TRUE,"GENERAL";"TAB3",#N/A,TRUE,"GENERAL";"TAB4",#N/A,TRUE,"GENERAL";"TAB5",#N/A,TRUE,"GENERAL"}</definedName>
    <definedName name="____h5" localSheetId="4" hidden="1">{"TAB1",#N/A,TRUE,"GENERAL";"TAB2",#N/A,TRUE,"GENERAL";"TAB3",#N/A,TRUE,"GENERAL";"TAB4",#N/A,TRUE,"GENERAL";"TAB5",#N/A,TRUE,"GENERAL"}</definedName>
    <definedName name="____h5" hidden="1">{"TAB1",#N/A,TRUE,"GENERAL";"TAB2",#N/A,TRUE,"GENERAL";"TAB3",#N/A,TRUE,"GENERAL";"TAB4",#N/A,TRUE,"GENERAL";"TAB5",#N/A,TRUE,"GENERAL"}</definedName>
    <definedName name="____h6" localSheetId="4" hidden="1">{"via1",#N/A,TRUE,"general";"via2",#N/A,TRUE,"general";"via3",#N/A,TRUE,"general"}</definedName>
    <definedName name="____h6" hidden="1">{"via1",#N/A,TRUE,"general";"via2",#N/A,TRUE,"general";"via3",#N/A,TRUE,"general"}</definedName>
    <definedName name="____h7" localSheetId="4" hidden="1">{"TAB1",#N/A,TRUE,"GENERAL";"TAB2",#N/A,TRUE,"GENERAL";"TAB3",#N/A,TRUE,"GENERAL";"TAB4",#N/A,TRUE,"GENERAL";"TAB5",#N/A,TRUE,"GENERAL"}</definedName>
    <definedName name="____h7" hidden="1">{"TAB1",#N/A,TRUE,"GENERAL";"TAB2",#N/A,TRUE,"GENERAL";"TAB3",#N/A,TRUE,"GENERAL";"TAB4",#N/A,TRUE,"GENERAL";"TAB5",#N/A,TRUE,"GENERAL"}</definedName>
    <definedName name="____h8" localSheetId="4" hidden="1">{"via1",#N/A,TRUE,"general";"via2",#N/A,TRUE,"general";"via3",#N/A,TRUE,"general"}</definedName>
    <definedName name="____h8" hidden="1">{"via1",#N/A,TRUE,"general";"via2",#N/A,TRUE,"general";"via3",#N/A,TRUE,"general"}</definedName>
    <definedName name="____HED1">#REF!</definedName>
    <definedName name="____HED10">#REF!</definedName>
    <definedName name="____HED11">#REF!</definedName>
    <definedName name="____HED12">#REF!</definedName>
    <definedName name="____HED13">#REF!</definedName>
    <definedName name="____HED14">#REF!</definedName>
    <definedName name="____HED15">#REF!</definedName>
    <definedName name="____HED16">#REF!</definedName>
    <definedName name="____HED17">#REF!</definedName>
    <definedName name="____HED18">#REF!</definedName>
    <definedName name="____HED19">#REF!</definedName>
    <definedName name="____HED2">#REF!</definedName>
    <definedName name="____HED20">#REF!</definedName>
    <definedName name="____HED21">#REF!</definedName>
    <definedName name="____HED22">#REF!</definedName>
    <definedName name="____HED23">#REF!</definedName>
    <definedName name="____HED24">#REF!</definedName>
    <definedName name="____HED25">#REF!</definedName>
    <definedName name="____HED26">#REF!</definedName>
    <definedName name="____HED27">#REF!</definedName>
    <definedName name="____HED28">#REF!</definedName>
    <definedName name="____HED29">#REF!</definedName>
    <definedName name="____HED3">#REF!</definedName>
    <definedName name="____HED30">#REF!</definedName>
    <definedName name="____HED31">#REF!</definedName>
    <definedName name="____HED4">#REF!</definedName>
    <definedName name="____HED5">#REF!</definedName>
    <definedName name="____HED6">#REF!</definedName>
    <definedName name="____HED7">#REF!</definedName>
    <definedName name="____HED8">#REF!</definedName>
    <definedName name="____HED9">#REF!</definedName>
    <definedName name="____HED921">#REF!</definedName>
    <definedName name="____HED922">#REF!</definedName>
    <definedName name="____HED923">#REF!</definedName>
    <definedName name="____HED924">#REF!</definedName>
    <definedName name="____HED925">#REF!</definedName>
    <definedName name="____HED926">#REF!</definedName>
    <definedName name="____HED927">#REF!</definedName>
    <definedName name="____HED928">#REF!</definedName>
    <definedName name="____HED929">#REF!</definedName>
    <definedName name="____HED930">#REF!</definedName>
    <definedName name="____HEN1">#REF!</definedName>
    <definedName name="____HEN10">#REF!</definedName>
    <definedName name="____HEN11">#REF!</definedName>
    <definedName name="____HEN12">#REF!</definedName>
    <definedName name="____HEN13">#REF!</definedName>
    <definedName name="____HEN14">#REF!</definedName>
    <definedName name="____HEN15">#REF!</definedName>
    <definedName name="____HEN16">#REF!</definedName>
    <definedName name="____HEN17">#REF!</definedName>
    <definedName name="____HEN18">#REF!</definedName>
    <definedName name="____HEN19">#REF!</definedName>
    <definedName name="____HEN2">#REF!</definedName>
    <definedName name="____HEN20">#REF!</definedName>
    <definedName name="____HEN21">#REF!</definedName>
    <definedName name="____HEN22">#REF!</definedName>
    <definedName name="____HEN23">#REF!</definedName>
    <definedName name="____HEN24">#REF!</definedName>
    <definedName name="____HEN25">#REF!</definedName>
    <definedName name="____HEN26">#REF!</definedName>
    <definedName name="____HEN27">#REF!</definedName>
    <definedName name="____HEN28">#REF!</definedName>
    <definedName name="____HEN29">#REF!</definedName>
    <definedName name="____HEN3">#REF!</definedName>
    <definedName name="____HEN30">#REF!</definedName>
    <definedName name="____HEN31">#REF!</definedName>
    <definedName name="____HEN4">#REF!</definedName>
    <definedName name="____HEN5">#REF!</definedName>
    <definedName name="____HEN6">#REF!</definedName>
    <definedName name="____HEN7">#REF!</definedName>
    <definedName name="____HEN8">#REF!</definedName>
    <definedName name="____HEN9">#REF!</definedName>
    <definedName name="____HEN921">#REF!</definedName>
    <definedName name="____HEN922">#REF!</definedName>
    <definedName name="____HEN923">#REF!</definedName>
    <definedName name="____HEN924">#REF!</definedName>
    <definedName name="____HEN925">#REF!</definedName>
    <definedName name="____HEN926">#REF!</definedName>
    <definedName name="____HEN927">#REF!</definedName>
    <definedName name="____HEN928">#REF!</definedName>
    <definedName name="____HEN929">#REF!</definedName>
    <definedName name="____HEN930">#REF!</definedName>
    <definedName name="____hfh7" localSheetId="4" hidden="1">{"via1",#N/A,TRUE,"general";"via2",#N/A,TRUE,"general";"via3",#N/A,TRUE,"general"}</definedName>
    <definedName name="____hfh7" hidden="1">{"via1",#N/A,TRUE,"general";"via2",#N/A,TRUE,"general";"via3",#N/A,TRUE,"general"}</definedName>
    <definedName name="____hpc6">'[28]Constantes Generales'!$D$244</definedName>
    <definedName name="____htC1">'[28]Constantes Generales'!$D$208</definedName>
    <definedName name="____i1">#REF!</definedName>
    <definedName name="____i4" localSheetId="4" hidden="1">{"via1",#N/A,TRUE,"general";"via2",#N/A,TRUE,"general";"via3",#N/A,TRUE,"general"}</definedName>
    <definedName name="____i4" hidden="1">{"via1",#N/A,TRUE,"general";"via2",#N/A,TRUE,"general";"via3",#N/A,TRUE,"general"}</definedName>
    <definedName name="____i5" localSheetId="4" hidden="1">{"TAB1",#N/A,TRUE,"GENERAL";"TAB2",#N/A,TRUE,"GENERAL";"TAB3",#N/A,TRUE,"GENERAL";"TAB4",#N/A,TRUE,"GENERAL";"TAB5",#N/A,TRUE,"GENERAL"}</definedName>
    <definedName name="____i5" hidden="1">{"TAB1",#N/A,TRUE,"GENERAL";"TAB2",#N/A,TRUE,"GENERAL";"TAB3",#N/A,TRUE,"GENERAL";"TAB4",#N/A,TRUE,"GENERAL";"TAB5",#N/A,TRUE,"GENERAL"}</definedName>
    <definedName name="____i6" localSheetId="4" hidden="1">{"TAB1",#N/A,TRUE,"GENERAL";"TAB2",#N/A,TRUE,"GENERAL";"TAB3",#N/A,TRUE,"GENERAL";"TAB4",#N/A,TRUE,"GENERAL";"TAB5",#N/A,TRUE,"GENERAL"}</definedName>
    <definedName name="____i6" hidden="1">{"TAB1",#N/A,TRUE,"GENERAL";"TAB2",#N/A,TRUE,"GENERAL";"TAB3",#N/A,TRUE,"GENERAL";"TAB4",#N/A,TRUE,"GENERAL";"TAB5",#N/A,TRUE,"GENERAL"}</definedName>
    <definedName name="____i7" localSheetId="4" hidden="1">{"via1",#N/A,TRUE,"general";"via2",#N/A,TRUE,"general";"via3",#N/A,TRUE,"general"}</definedName>
    <definedName name="____i7" hidden="1">{"via1",#N/A,TRUE,"general";"via2",#N/A,TRUE,"general";"via3",#N/A,TRUE,"general"}</definedName>
    <definedName name="____i77" localSheetId="4" hidden="1">{"TAB1",#N/A,TRUE,"GENERAL";"TAB2",#N/A,TRUE,"GENERAL";"TAB3",#N/A,TRUE,"GENERAL";"TAB4",#N/A,TRUE,"GENERAL";"TAB5",#N/A,TRUE,"GENERAL"}</definedName>
    <definedName name="____i77" hidden="1">{"TAB1",#N/A,TRUE,"GENERAL";"TAB2",#N/A,TRUE,"GENERAL";"TAB3",#N/A,TRUE,"GENERAL";"TAB4",#N/A,TRUE,"GENERAL";"TAB5",#N/A,TRUE,"GENERAL"}</definedName>
    <definedName name="____i8" localSheetId="4" hidden="1">{"via1",#N/A,TRUE,"general";"via2",#N/A,TRUE,"general";"via3",#N/A,TRUE,"general"}</definedName>
    <definedName name="____i8" hidden="1">{"via1",#N/A,TRUE,"general";"via2",#N/A,TRUE,"general";"via3",#N/A,TRUE,"general"}</definedName>
    <definedName name="____i9" localSheetId="4" hidden="1">{"TAB1",#N/A,TRUE,"GENERAL";"TAB2",#N/A,TRUE,"GENERAL";"TAB3",#N/A,TRUE,"GENERAL";"TAB4",#N/A,TRUE,"GENERAL";"TAB5",#N/A,TRUE,"GENERAL"}</definedName>
    <definedName name="____i9" hidden="1">{"TAB1",#N/A,TRUE,"GENERAL";"TAB2",#N/A,TRUE,"GENERAL";"TAB3",#N/A,TRUE,"GENERAL";"TAB4",#N/A,TRUE,"GENERAL";"TAB5",#N/A,TRUE,"GENERAL"}</definedName>
    <definedName name="____ICP1">[34]Tablas!#REF!</definedName>
    <definedName name="____INF1">#REF!</definedName>
    <definedName name="____ipc1">#REF!</definedName>
    <definedName name="____ipc2">#REF!</definedName>
    <definedName name="____ipc3">#REF!</definedName>
    <definedName name="____ipc4">#REF!</definedName>
    <definedName name="____ITM4">#REF!</definedName>
    <definedName name="____jdC1">'[28]Constantes Generales'!$D$214</definedName>
    <definedName name="____jj6">#REF!</definedName>
    <definedName name="____k3" localSheetId="4" hidden="1">{"TAB1",#N/A,TRUE,"GENERAL";"TAB2",#N/A,TRUE,"GENERAL";"TAB3",#N/A,TRUE,"GENERAL";"TAB4",#N/A,TRUE,"GENERAL";"TAB5",#N/A,TRUE,"GENERAL"}</definedName>
    <definedName name="____k3" hidden="1">{"TAB1",#N/A,TRUE,"GENERAL";"TAB2",#N/A,TRUE,"GENERAL";"TAB3",#N/A,TRUE,"GENERAL";"TAB4",#N/A,TRUE,"GENERAL";"TAB5",#N/A,TRUE,"GENERAL"}</definedName>
    <definedName name="____k4" localSheetId="4" hidden="1">{"via1",#N/A,TRUE,"general";"via2",#N/A,TRUE,"general";"via3",#N/A,TRUE,"general"}</definedName>
    <definedName name="____k4" hidden="1">{"via1",#N/A,TRUE,"general";"via2",#N/A,TRUE,"general";"via3",#N/A,TRUE,"general"}</definedName>
    <definedName name="____k5" localSheetId="4" hidden="1">{"via1",#N/A,TRUE,"general";"via2",#N/A,TRUE,"general";"via3",#N/A,TRUE,"general"}</definedName>
    <definedName name="____k5" hidden="1">{"via1",#N/A,TRUE,"general";"via2",#N/A,TRUE,"general";"via3",#N/A,TRUE,"general"}</definedName>
    <definedName name="____k6" localSheetId="4" hidden="1">{"TAB1",#N/A,TRUE,"GENERAL";"TAB2",#N/A,TRUE,"GENERAL";"TAB3",#N/A,TRUE,"GENERAL";"TAB4",#N/A,TRUE,"GENERAL";"TAB5",#N/A,TRUE,"GENERAL"}</definedName>
    <definedName name="____k6" hidden="1">{"TAB1",#N/A,TRUE,"GENERAL";"TAB2",#N/A,TRUE,"GENERAL";"TAB3",#N/A,TRUE,"GENERAL";"TAB4",#N/A,TRUE,"GENERAL";"TAB5",#N/A,TRUE,"GENERAL"}</definedName>
    <definedName name="____k7" localSheetId="4" hidden="1">{"via1",#N/A,TRUE,"general";"via2",#N/A,TRUE,"general";"via3",#N/A,TRUE,"general"}</definedName>
    <definedName name="____k7" hidden="1">{"via1",#N/A,TRUE,"general";"via2",#N/A,TRUE,"general";"via3",#N/A,TRUE,"general"}</definedName>
    <definedName name="____k8" localSheetId="4" hidden="1">{"via1",#N/A,TRUE,"general";"via2",#N/A,TRUE,"general";"via3",#N/A,TRUE,"general"}</definedName>
    <definedName name="____k8" hidden="1">{"via1",#N/A,TRUE,"general";"via2",#N/A,TRUE,"general";"via3",#N/A,TRUE,"general"}</definedName>
    <definedName name="____k9" localSheetId="4" hidden="1">{"TAB1",#N/A,TRUE,"GENERAL";"TAB2",#N/A,TRUE,"GENERAL";"TAB3",#N/A,TRUE,"GENERAL";"TAB4",#N/A,TRUE,"GENERAL";"TAB5",#N/A,TRUE,"GENERAL"}</definedName>
    <definedName name="____k9" hidden="1">{"TAB1",#N/A,TRUE,"GENERAL";"TAB2",#N/A,TRUE,"GENERAL";"TAB3",#N/A,TRUE,"GENERAL";"TAB4",#N/A,TRUE,"GENERAL";"TAB5",#N/A,TRUE,"GENERAL"}</definedName>
    <definedName name="____kjk6" localSheetId="4" hidden="1">{"TAB1",#N/A,TRUE,"GENERAL";"TAB2",#N/A,TRUE,"GENERAL";"TAB3",#N/A,TRUE,"GENERAL";"TAB4",#N/A,TRUE,"GENERAL";"TAB5",#N/A,TRUE,"GENERAL"}</definedName>
    <definedName name="____kjk6" hidden="1">{"TAB1",#N/A,TRUE,"GENERAL";"TAB2",#N/A,TRUE,"GENERAL";"TAB3",#N/A,TRUE,"GENERAL";"TAB4",#N/A,TRUE,"GENERAL";"TAB5",#N/A,TRUE,"GENERAL"}</definedName>
    <definedName name="____Lbd2">'[28]Constantes Generales'!$D$224</definedName>
    <definedName name="____Lbd4">'[28]Constantes Generales'!$D$232</definedName>
    <definedName name="____Lbd6">'[28]Constantes Generales'!$D$239</definedName>
    <definedName name="____LcC1">'[28]Constantes Generales'!$D$207</definedName>
    <definedName name="____Lct1">'[28]Constantes Generales'!$D$247</definedName>
    <definedName name="____LEY80">#REF!</definedName>
    <definedName name="____lfo1">'[28]Constantes Generales'!$D$167</definedName>
    <definedName name="____LPR2">'[28]Constantes Generales'!$D$125</definedName>
    <definedName name="____LTT2">'[28]Constantes Generales'!$D$114</definedName>
    <definedName name="____M14">'[33]Base Datos'!$B$9</definedName>
    <definedName name="____m3" localSheetId="4" hidden="1">{"via1",#N/A,TRUE,"general";"via2",#N/A,TRUE,"general";"via3",#N/A,TRUE,"general"}</definedName>
    <definedName name="____m3" hidden="1">{"via1",#N/A,TRUE,"general";"via2",#N/A,TRUE,"general";"via3",#N/A,TRUE,"general"}</definedName>
    <definedName name="____m4" localSheetId="4" hidden="1">{"TAB1",#N/A,TRUE,"GENERAL";"TAB2",#N/A,TRUE,"GENERAL";"TAB3",#N/A,TRUE,"GENERAL";"TAB4",#N/A,TRUE,"GENERAL";"TAB5",#N/A,TRUE,"GENERAL"}</definedName>
    <definedName name="____m4" hidden="1">{"TAB1",#N/A,TRUE,"GENERAL";"TAB2",#N/A,TRUE,"GENERAL";"TAB3",#N/A,TRUE,"GENERAL";"TAB4",#N/A,TRUE,"GENERAL";"TAB5",#N/A,TRUE,"GENERAL"}</definedName>
    <definedName name="____m5" localSheetId="4" hidden="1">{"via1",#N/A,TRUE,"general";"via2",#N/A,TRUE,"general";"via3",#N/A,TRUE,"general"}</definedName>
    <definedName name="____m5" hidden="1">{"via1",#N/A,TRUE,"general";"via2",#N/A,TRUE,"general";"via3",#N/A,TRUE,"general"}</definedName>
    <definedName name="____m6" localSheetId="4" hidden="1">{"TAB1",#N/A,TRUE,"GENERAL";"TAB2",#N/A,TRUE,"GENERAL";"TAB3",#N/A,TRUE,"GENERAL";"TAB4",#N/A,TRUE,"GENERAL";"TAB5",#N/A,TRUE,"GENERAL"}</definedName>
    <definedName name="____m6" hidden="1">{"TAB1",#N/A,TRUE,"GENERAL";"TAB2",#N/A,TRUE,"GENERAL";"TAB3",#N/A,TRUE,"GENERAL";"TAB4",#N/A,TRUE,"GENERAL";"TAB5",#N/A,TRUE,"GENERAL"}</definedName>
    <definedName name="____m7" localSheetId="4" hidden="1">{"TAB1",#N/A,TRUE,"GENERAL";"TAB2",#N/A,TRUE,"GENERAL";"TAB3",#N/A,TRUE,"GENERAL";"TAB4",#N/A,TRUE,"GENERAL";"TAB5",#N/A,TRUE,"GENERAL"}</definedName>
    <definedName name="____m7" hidden="1">{"TAB1",#N/A,TRUE,"GENERAL";"TAB2",#N/A,TRUE,"GENERAL";"TAB3",#N/A,TRUE,"GENERAL";"TAB4",#N/A,TRUE,"GENERAL";"TAB5",#N/A,TRUE,"GENERAL"}</definedName>
    <definedName name="____m8" localSheetId="4" hidden="1">{"via1",#N/A,TRUE,"general";"via2",#N/A,TRUE,"general";"via3",#N/A,TRUE,"general"}</definedName>
    <definedName name="____m8" hidden="1">{"via1",#N/A,TRUE,"general";"via2",#N/A,TRUE,"general";"via3",#N/A,TRUE,"general"}</definedName>
    <definedName name="____m9" localSheetId="4" hidden="1">{"via1",#N/A,TRUE,"general";"via2",#N/A,TRUE,"general";"via3",#N/A,TRUE,"general"}</definedName>
    <definedName name="____m9" hidden="1">{"via1",#N/A,TRUE,"general";"via2",#N/A,TRUE,"general";"via3",#N/A,TRUE,"general"}</definedName>
    <definedName name="____MA2">#REF!</definedName>
    <definedName name="____MAT1">'[35]Base Datos'!$B$43</definedName>
    <definedName name="____MAT10">'[35]Base Datos'!$B$53</definedName>
    <definedName name="____MAT11">'[35]Base Datos'!$B$54</definedName>
    <definedName name="____MAT1111">'[33]Base Datos'!$B$43</definedName>
    <definedName name="____MAT12">'[35]Base Datos'!$B$55</definedName>
    <definedName name="____MAT13">'[35]Base Datos'!$B$56</definedName>
    <definedName name="____MAT14">'[35]Base Datos'!$B$57</definedName>
    <definedName name="____MAT15">'[35]Base Datos'!$B$58</definedName>
    <definedName name="____MAT16">'[35]Base Datos'!$B$59</definedName>
    <definedName name="____MAT17">'[35]Base Datos'!$B$60</definedName>
    <definedName name="____MAT170">'[36]Base Datos'!$B$212</definedName>
    <definedName name="____MAT171">'[36]Base Datos'!$B$213</definedName>
    <definedName name="____MAT18">'[35]Base Datos'!$B$61</definedName>
    <definedName name="____MAT19">'[35]Base Datos'!$B$62</definedName>
    <definedName name="____MAT2">'[35]Base Datos'!$B$44</definedName>
    <definedName name="____MAT20">'[35]Base Datos'!$B$63</definedName>
    <definedName name="____MAT21">'[35]Base Datos'!$B$64</definedName>
    <definedName name="____MAT22">'[35]Base Datos'!$B$65</definedName>
    <definedName name="____MAT23">'[35]Base Datos'!$B$66</definedName>
    <definedName name="____MAT24">'[35]Base Datos'!$B$67</definedName>
    <definedName name="____MAT25">'[35]Base Datos'!$B$68</definedName>
    <definedName name="____MAT26">'[35]Base Datos'!$B$69</definedName>
    <definedName name="____MAT27">'[35]Base Datos'!$B$70</definedName>
    <definedName name="____MAT28">'[35]Base Datos'!$B$71</definedName>
    <definedName name="____MAT29">'[35]Base Datos'!$B$72</definedName>
    <definedName name="____MAT3">'[35]Base Datos'!$B$45</definedName>
    <definedName name="____MAT30">'[35]Base Datos'!$B$73</definedName>
    <definedName name="____MAT31">'[35]Base Datos'!$B$74</definedName>
    <definedName name="____MAT32">'[35]Base Datos'!$B$75</definedName>
    <definedName name="____MAT33">'[35]Base Datos'!$B$76</definedName>
    <definedName name="____MAT34">'[35]Base Datos'!$B$77</definedName>
    <definedName name="____MAT35">'[35]Base Datos'!$B$78</definedName>
    <definedName name="____MAT36">'[35]Base Datos'!$B$79</definedName>
    <definedName name="____MAT37">'[35]Base Datos'!$B$80</definedName>
    <definedName name="____MAT4">'[35]Base Datos'!$B$46</definedName>
    <definedName name="____MAT5">'[35]Base Datos'!$B$48</definedName>
    <definedName name="____MAT6">'[35]Base Datos'!$B$49</definedName>
    <definedName name="____MAT7">'[35]Base Datos'!$B$50</definedName>
    <definedName name="____MAT8">'[35]Base Datos'!$B$51</definedName>
    <definedName name="____MAT832">'[37]Base Datos'!$B$125</definedName>
    <definedName name="____MAT9">'[35]Base Datos'!$B$52</definedName>
    <definedName name="____MAY88">'[38]Base Datos'!$B$11</definedName>
    <definedName name="____mes1">#REF!</definedName>
    <definedName name="____Mes2">#REF!</definedName>
    <definedName name="____Mes3">#REF!</definedName>
    <definedName name="____MO1">'[35]Base Datos'!$B$216</definedName>
    <definedName name="____MO10">'[35]Base Datos'!$B$225</definedName>
    <definedName name="____MO2">'[35]Base Datos'!$B$217</definedName>
    <definedName name="____MO3">'[35]Base Datos'!$B$218</definedName>
    <definedName name="____MO4">'[35]Base Datos'!$B$219</definedName>
    <definedName name="____MO5">'[35]Base Datos'!$B$220</definedName>
    <definedName name="____MO6">'[35]Base Datos'!$B$221</definedName>
    <definedName name="____MO7">'[35]Base Datos'!$B$222</definedName>
    <definedName name="____MO8">'[35]Base Datos'!$B$223</definedName>
    <definedName name="____MO9">'[35]Base Datos'!$B$224</definedName>
    <definedName name="____MOR15">[40]CONS!$E$22</definedName>
    <definedName name="____mun2">[46]PESOS!#REF!</definedName>
    <definedName name="____MV1">'[35]Base Datos'!$B$230</definedName>
    <definedName name="____MV10">'[35]Base Datos'!$B$239</definedName>
    <definedName name="____MV11">'[35]Base Datos'!$B$240</definedName>
    <definedName name="____MV12">'[35]Base Datos'!$B$241</definedName>
    <definedName name="____MV13">'[35]Base Datos'!$B$242</definedName>
    <definedName name="____MV14">'[35]Base Datos'!$B$243</definedName>
    <definedName name="____MV15">'[35]Base Datos'!$B$244</definedName>
    <definedName name="____MV16">'[35]Base Datos'!$B$245</definedName>
    <definedName name="____MV17">'[35]Base Datos'!$B$246</definedName>
    <definedName name="____MV18">'[35]Base Datos'!$B$247</definedName>
    <definedName name="____MV19">'[35]Base Datos'!$B$248</definedName>
    <definedName name="____MV2">'[35]Base Datos'!$B$231</definedName>
    <definedName name="____MV20">'[35]Base Datos'!$B$249</definedName>
    <definedName name="____MV3">'[35]Base Datos'!$B$232</definedName>
    <definedName name="____MV5">'[35]Base Datos'!$B$234</definedName>
    <definedName name="____MV6">'[35]Base Datos'!$B$235</definedName>
    <definedName name="____MV7">'[35]Base Datos'!$B$236</definedName>
    <definedName name="____MV8">'[35]Base Datos'!$B$237</definedName>
    <definedName name="____MV9">'[35]Base Datos'!$B$238</definedName>
    <definedName name="____n3" localSheetId="4" hidden="1">{"TAB1",#N/A,TRUE,"GENERAL";"TAB2",#N/A,TRUE,"GENERAL";"TAB3",#N/A,TRUE,"GENERAL";"TAB4",#N/A,TRUE,"GENERAL";"TAB5",#N/A,TRUE,"GENERAL"}</definedName>
    <definedName name="____n3" hidden="1">{"TAB1",#N/A,TRUE,"GENERAL";"TAB2",#N/A,TRUE,"GENERAL";"TAB3",#N/A,TRUE,"GENERAL";"TAB4",#N/A,TRUE,"GENERAL";"TAB5",#N/A,TRUE,"GENERAL"}</definedName>
    <definedName name="____n4" localSheetId="4" hidden="1">{"via1",#N/A,TRUE,"general";"via2",#N/A,TRUE,"general";"via3",#N/A,TRUE,"general"}</definedName>
    <definedName name="____n4" hidden="1">{"via1",#N/A,TRUE,"general";"via2",#N/A,TRUE,"general";"via3",#N/A,TRUE,"general"}</definedName>
    <definedName name="____n5" localSheetId="4" hidden="1">{"TAB1",#N/A,TRUE,"GENERAL";"TAB2",#N/A,TRUE,"GENERAL";"TAB3",#N/A,TRUE,"GENERAL";"TAB4",#N/A,TRUE,"GENERAL";"TAB5",#N/A,TRUE,"GENERAL"}</definedName>
    <definedName name="____n5" hidden="1">{"TAB1",#N/A,TRUE,"GENERAL";"TAB2",#N/A,TRUE,"GENERAL";"TAB3",#N/A,TRUE,"GENERAL";"TAB4",#N/A,TRUE,"GENERAL";"TAB5",#N/A,TRUE,"GENERAL"}</definedName>
    <definedName name="____NG1">[39]CONCRETO!$AG$5:$AG$105</definedName>
    <definedName name="____NG2">[39]CONCRETO!$AL$5:$AL$80</definedName>
    <definedName name="____NG3">[39]CONCRETO!$AQ$5:$AQ$80</definedName>
    <definedName name="____NG4">[39]CONCRETO!$AU$5:$AU$80</definedName>
    <definedName name="____num10">#REF!</definedName>
    <definedName name="____num2">#REF!</definedName>
    <definedName name="____num3">#REF!</definedName>
    <definedName name="____num4">#REF!</definedName>
    <definedName name="____num5">#REF!</definedName>
    <definedName name="____num6">#REF!</definedName>
    <definedName name="____num7">#REF!</definedName>
    <definedName name="____num8">#REF!</definedName>
    <definedName name="____num9">#REF!</definedName>
    <definedName name="____nyn7" localSheetId="4" hidden="1">{"via1",#N/A,TRUE,"general";"via2",#N/A,TRUE,"general";"via3",#N/A,TRUE,"general"}</definedName>
    <definedName name="____nyn7" hidden="1">{"via1",#N/A,TRUE,"general";"via2",#N/A,TRUE,"general";"via3",#N/A,TRUE,"general"}</definedName>
    <definedName name="____o1" localSheetId="4" hidden="1">{#N/A,#N/A,FALSE,"SUMMARY";#N/A,#N/A,FALSE,"mcsh";#N/A,#N/A,FALSE,"vol&amp;rev";#N/A,#N/A,FALSE,"wkgcap";#N/A,#N/A,FALSE,"DEPR&amp;DT";#N/A,#N/A,FALSE,"ASSETS";#N/A,#N/A,FALSE,"NI&amp;OTH&amp;DIV";#N/A,#N/A,FALSE,"CASHFLOW";#N/A,#N/A,FALSE,"CAPEMPL";#N/A,#N/A,FALSE,"ROCE"}</definedName>
    <definedName name="____o1" hidden="1">{#N/A,#N/A,FALSE,"SUMMARY";#N/A,#N/A,FALSE,"mcsh";#N/A,#N/A,FALSE,"vol&amp;rev";#N/A,#N/A,FALSE,"wkgcap";#N/A,#N/A,FALSE,"DEPR&amp;DT";#N/A,#N/A,FALSE,"ASSETS";#N/A,#N/A,FALSE,"NI&amp;OTH&amp;DIV";#N/A,#N/A,FALSE,"CASHFLOW";#N/A,#N/A,FALSE,"CAPEMPL";#N/A,#N/A,FALSE,"ROCE"}</definedName>
    <definedName name="____o4" localSheetId="4" hidden="1">{"via1",#N/A,TRUE,"general";"via2",#N/A,TRUE,"general";"via3",#N/A,TRUE,"general"}</definedName>
    <definedName name="____o4" hidden="1">{"via1",#N/A,TRUE,"general";"via2",#N/A,TRUE,"general";"via3",#N/A,TRUE,"general"}</definedName>
    <definedName name="____o5" localSheetId="4" hidden="1">{"TAB1",#N/A,TRUE,"GENERAL";"TAB2",#N/A,TRUE,"GENERAL";"TAB3",#N/A,TRUE,"GENERAL";"TAB4",#N/A,TRUE,"GENERAL";"TAB5",#N/A,TRUE,"GENERAL"}</definedName>
    <definedName name="____o5" hidden="1">{"TAB1",#N/A,TRUE,"GENERAL";"TAB2",#N/A,TRUE,"GENERAL";"TAB3",#N/A,TRUE,"GENERAL";"TAB4",#N/A,TRUE,"GENERAL";"TAB5",#N/A,TRUE,"GENERAL"}</definedName>
    <definedName name="____o6" localSheetId="4" hidden="1">{"TAB1",#N/A,TRUE,"GENERAL";"TAB2",#N/A,TRUE,"GENERAL";"TAB3",#N/A,TRUE,"GENERAL";"TAB4",#N/A,TRUE,"GENERAL";"TAB5",#N/A,TRUE,"GENERAL"}</definedName>
    <definedName name="____o6" hidden="1">{"TAB1",#N/A,TRUE,"GENERAL";"TAB2",#N/A,TRUE,"GENERAL";"TAB3",#N/A,TRUE,"GENERAL";"TAB4",#N/A,TRUE,"GENERAL";"TAB5",#N/A,TRUE,"GENERAL"}</definedName>
    <definedName name="____o7" localSheetId="4" hidden="1">{"TAB1",#N/A,TRUE,"GENERAL";"TAB2",#N/A,TRUE,"GENERAL";"TAB3",#N/A,TRUE,"GENERAL";"TAB4",#N/A,TRUE,"GENERAL";"TAB5",#N/A,TRUE,"GENERAL"}</definedName>
    <definedName name="____o7" hidden="1">{"TAB1",#N/A,TRUE,"GENERAL";"TAB2",#N/A,TRUE,"GENERAL";"TAB3",#N/A,TRUE,"GENERAL";"TAB4",#N/A,TRUE,"GENERAL";"TAB5",#N/A,TRUE,"GENERAL"}</definedName>
    <definedName name="____o8" localSheetId="4" hidden="1">{"via1",#N/A,TRUE,"general";"via2",#N/A,TRUE,"general";"via3",#N/A,TRUE,"general"}</definedName>
    <definedName name="____o8" hidden="1">{"via1",#N/A,TRUE,"general";"via2",#N/A,TRUE,"general";"via3",#N/A,TRUE,"general"}</definedName>
    <definedName name="____o9" localSheetId="4"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[34]Tablas!#REF!</definedName>
    <definedName name="____OCI1">[34]Tablas!#REF!</definedName>
    <definedName name="____OCT2">#REF!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4" hidden="1">{"via1",#N/A,TRUE,"general";"via2",#N/A,TRUE,"general";"via3",#N/A,TRUE,"general"}</definedName>
    <definedName name="____p6" hidden="1">{"via1",#N/A,TRUE,"general";"via2",#N/A,TRUE,"general";"via3",#N/A,TRUE,"general"}</definedName>
    <definedName name="____p7" localSheetId="4" hidden="1">{"via1",#N/A,TRUE,"general";"via2",#N/A,TRUE,"general";"via3",#N/A,TRUE,"general"}</definedName>
    <definedName name="____p7" hidden="1">{"via1",#N/A,TRUE,"general";"via2",#N/A,TRUE,"general";"via3",#N/A,TRUE,"general"}</definedName>
    <definedName name="____p8" localSheetId="4" hidden="1">{"TAB1",#N/A,TRUE,"GENERAL";"TAB2",#N/A,TRUE,"GENERAL";"TAB3",#N/A,TRUE,"GENERAL";"TAB4",#N/A,TRUE,"GENERAL";"TAB5",#N/A,TRUE,"GENERAL"}</definedName>
    <definedName name="____p8" hidden="1">{"TAB1",#N/A,TRUE,"GENERAL";"TAB2",#N/A,TRUE,"GENERAL";"TAB3",#N/A,TRUE,"GENERAL";"TAB4",#N/A,TRUE,"GENERAL";"TAB5",#N/A,TRUE,"GENERAL"}</definedName>
    <definedName name="____Pa1">'[19]Paral. 1'!$E:$E</definedName>
    <definedName name="____Pa2">'[19]Paral. 2'!$E:$E</definedName>
    <definedName name="____Pa3">'[19]Paral. 3'!$E:$E</definedName>
    <definedName name="____Pa4">[19]Paral.4!$E:$E</definedName>
    <definedName name="____PJ50">#REF!</definedName>
    <definedName name="____pj51">#REF!</definedName>
    <definedName name="____PLC1">'[28]Constantes Generales'!$D$218</definedName>
    <definedName name="____PMT5671">[23]MEMORIAS!#REF!</definedName>
    <definedName name="____PMT5805">[23]MEMORIAS!#REF!</definedName>
    <definedName name="____PMT5806">[23]MEMORIAS!#REF!</definedName>
    <definedName name="____PMT5815">[23]MEMORIAS!#REF!</definedName>
    <definedName name="____PMT5820">[23]MEMORIAS!#REF!</definedName>
    <definedName name="____Po2">[16]REAJUSTESACTA1PROVI!#REF!</definedName>
    <definedName name="____Po3">[16]REAJUSTESACTA1PROVI!#REF!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'[28]Constantes Generales'!$D$216</definedName>
    <definedName name="____r">#REF!</definedName>
    <definedName name="____r4r" localSheetId="4" hidden="1">{"via1",#N/A,TRUE,"general";"via2",#N/A,TRUE,"general";"via3",#N/A,TRUE,"general"}</definedName>
    <definedName name="____r4r" hidden="1">{"via1",#N/A,TRUE,"general";"via2",#N/A,TRUE,"general";"via3",#N/A,TRUE,"general"}</definedName>
    <definedName name="____rc">#REF!</definedName>
    <definedName name="____ref4">#REF!</definedName>
    <definedName name="____REP43">[47]BASE!$D$136</definedName>
    <definedName name="____Ret13">[39]CONCRETO!$O$5:$O$71</definedName>
    <definedName name="____Ret19">[39]CONCRETO!$N$5:$N$71</definedName>
    <definedName name="____Ret25">[39]CONCRETO!$M$5:$M$71</definedName>
    <definedName name="____Ret50">[39]CONCRETO!$K$5:$K$70</definedName>
    <definedName name="____Ret63">[39]CONCRETO!$J$5:$J$70</definedName>
    <definedName name="____rtu6" localSheetId="4" hidden="1">{"via1",#N/A,TRUE,"general";"via2",#N/A,TRUE,"general";"via3",#N/A,TRUE,"general"}</definedName>
    <definedName name="____rtu6" hidden="1">{"via1",#N/A,TRUE,"general";"via2",#N/A,TRUE,"general";"via3",#N/A,TRUE,"general"}</definedName>
    <definedName name="____s1" localSheetId="4" hidden="1">{"via1",#N/A,TRUE,"general";"via2",#N/A,TRUE,"general";"via3",#N/A,TRUE,"general"}</definedName>
    <definedName name="____s1" hidden="1">{"via1",#N/A,TRUE,"general";"via2",#N/A,TRUE,"general";"via3",#N/A,TRUE,"general"}</definedName>
    <definedName name="____s2" localSheetId="4" hidden="1">{"TAB1",#N/A,TRUE,"GENERAL";"TAB2",#N/A,TRUE,"GENERAL";"TAB3",#N/A,TRUE,"GENERAL";"TAB4",#N/A,TRUE,"GENERAL";"TAB5",#N/A,TRUE,"GENERAL"}</definedName>
    <definedName name="____s2" hidden="1">{"TAB1",#N/A,TRUE,"GENERAL";"TAB2",#N/A,TRUE,"GENERAL";"TAB3",#N/A,TRUE,"GENERAL";"TAB4",#N/A,TRUE,"GENERAL";"TAB5",#N/A,TRUE,"GENERAL"}</definedName>
    <definedName name="____s3" localSheetId="4" hidden="1">{"TAB1",#N/A,TRUE,"GENERAL";"TAB2",#N/A,TRUE,"GENERAL";"TAB3",#N/A,TRUE,"GENERAL";"TAB4",#N/A,TRUE,"GENERAL";"TAB5",#N/A,TRUE,"GENERAL"}</definedName>
    <definedName name="____s3" hidden="1">{"TAB1",#N/A,TRUE,"GENERAL";"TAB2",#N/A,TRUE,"GENERAL";"TAB3",#N/A,TRUE,"GENERAL";"TAB4",#N/A,TRUE,"GENERAL";"TAB5",#N/A,TRUE,"GENERAL"}</definedName>
    <definedName name="____s4" localSheetId="4" hidden="1">{"via1",#N/A,TRUE,"general";"via2",#N/A,TRUE,"general";"via3",#N/A,TRUE,"general"}</definedName>
    <definedName name="____s4" hidden="1">{"via1",#N/A,TRUE,"general";"via2",#N/A,TRUE,"general";"via3",#N/A,TRUE,"general"}</definedName>
    <definedName name="____s5" localSheetId="4" hidden="1">{"via1",#N/A,TRUE,"general";"via2",#N/A,TRUE,"general";"via3",#N/A,TRUE,"general"}</definedName>
    <definedName name="____s5" hidden="1">{"via1",#N/A,TRUE,"general";"via2",#N/A,TRUE,"general";"via3",#N/A,TRUE,"general"}</definedName>
    <definedName name="____s6" localSheetId="4" hidden="1">{"TAB1",#N/A,TRUE,"GENERAL";"TAB2",#N/A,TRUE,"GENERAL";"TAB3",#N/A,TRUE,"GENERAL";"TAB4",#N/A,TRUE,"GENERAL";"TAB5",#N/A,TRUE,"GENERAL"}</definedName>
    <definedName name="____s6" hidden="1">{"TAB1",#N/A,TRUE,"GENERAL";"TAB2",#N/A,TRUE,"GENERAL";"TAB3",#N/A,TRUE,"GENERAL";"TAB4",#N/A,TRUE,"GENERAL";"TAB5",#N/A,TRUE,"GENERAL"}</definedName>
    <definedName name="____s7" localSheetId="4" hidden="1">{"via1",#N/A,TRUE,"general";"via2",#N/A,TRUE,"general";"via3",#N/A,TRUE,"general"}</definedName>
    <definedName name="____s7" hidden="1">{"via1",#N/A,TRUE,"general";"via2",#N/A,TRUE,"general";"via3",#N/A,TRUE,"general"}</definedName>
    <definedName name="____SAL1">#REF!</definedName>
    <definedName name="____SBC1">[11]INV!$A$12:$D$15</definedName>
    <definedName name="____SBC3">[11]INV!$F$12:$I$15</definedName>
    <definedName name="____SBC5">[11]INV!$K$12:$N$15</definedName>
    <definedName name="____sPR2">'[28]Constantes Generales'!$D$131</definedName>
    <definedName name="____ST166">[20]BASE!$D$248</definedName>
    <definedName name="____sTT2">'[28]Constantes Generales'!$D$120</definedName>
    <definedName name="____t3" localSheetId="4" hidden="1">{"TAB1",#N/A,TRUE,"GENERAL";"TAB2",#N/A,TRUE,"GENERAL";"TAB3",#N/A,TRUE,"GENERAL";"TAB4",#N/A,TRUE,"GENERAL";"TAB5",#N/A,TRUE,"GENERAL"}</definedName>
    <definedName name="____t3" hidden="1">{"TAB1",#N/A,TRUE,"GENERAL";"TAB2",#N/A,TRUE,"GENERAL";"TAB3",#N/A,TRUE,"GENERAL";"TAB4",#N/A,TRUE,"GENERAL";"TAB5",#N/A,TRUE,"GENERAL"}</definedName>
    <definedName name="____t4" localSheetId="4" hidden="1">{"via1",#N/A,TRUE,"general";"via2",#N/A,TRUE,"general";"via3",#N/A,TRUE,"general"}</definedName>
    <definedName name="____t4" hidden="1">{"via1",#N/A,TRUE,"general";"via2",#N/A,TRUE,"general";"via3",#N/A,TRUE,"general"}</definedName>
    <definedName name="____t5" localSheetId="4" hidden="1">{"TAB1",#N/A,TRUE,"GENERAL";"TAB2",#N/A,TRUE,"GENERAL";"TAB3",#N/A,TRUE,"GENERAL";"TAB4",#N/A,TRUE,"GENERAL";"TAB5",#N/A,TRUE,"GENERAL"}</definedName>
    <definedName name="____t5" hidden="1">{"TAB1",#N/A,TRUE,"GENERAL";"TAB2",#N/A,TRUE,"GENERAL";"TAB3",#N/A,TRUE,"GENERAL";"TAB4",#N/A,TRUE,"GENERAL";"TAB5",#N/A,TRUE,"GENERAL"}</definedName>
    <definedName name="____t6" localSheetId="4" hidden="1">{"via1",#N/A,TRUE,"general";"via2",#N/A,TRUE,"general";"via3",#N/A,TRUE,"general"}</definedName>
    <definedName name="____t6" hidden="1">{"via1",#N/A,TRUE,"general";"via2",#N/A,TRUE,"general";"via3",#N/A,TRUE,"general"}</definedName>
    <definedName name="____t66" localSheetId="4" hidden="1">{"TAB1",#N/A,TRUE,"GENERAL";"TAB2",#N/A,TRUE,"GENERAL";"TAB3",#N/A,TRUE,"GENERAL";"TAB4",#N/A,TRUE,"GENERAL";"TAB5",#N/A,TRUE,"GENERAL"}</definedName>
    <definedName name="____t66" hidden="1">{"TAB1",#N/A,TRUE,"GENERAL";"TAB2",#N/A,TRUE,"GENERAL";"TAB3",#N/A,TRUE,"GENERAL";"TAB4",#N/A,TRUE,"GENERAL";"TAB5",#N/A,TRUE,"GENERAL"}</definedName>
    <definedName name="____t7" localSheetId="4" hidden="1">{"via1",#N/A,TRUE,"general";"via2",#N/A,TRUE,"general";"via3",#N/A,TRUE,"general"}</definedName>
    <definedName name="____t7" hidden="1">{"via1",#N/A,TRUE,"general";"via2",#N/A,TRUE,"general";"via3",#N/A,TRUE,"general"}</definedName>
    <definedName name="____t77" localSheetId="4" hidden="1">{"TAB1",#N/A,TRUE,"GENERAL";"TAB2",#N/A,TRUE,"GENERAL";"TAB3",#N/A,TRUE,"GENERAL";"TAB4",#N/A,TRUE,"GENERAL";"TAB5",#N/A,TRUE,"GENERAL"}</definedName>
    <definedName name="____t77" hidden="1">{"TAB1",#N/A,TRUE,"GENERAL";"TAB2",#N/A,TRUE,"GENERAL";"TAB3",#N/A,TRUE,"GENERAL";"TAB4",#N/A,TRUE,"GENERAL";"TAB5",#N/A,TRUE,"GENERAL"}</definedName>
    <definedName name="____t8" localSheetId="4" hidden="1">{"TAB1",#N/A,TRUE,"GENERAL";"TAB2",#N/A,TRUE,"GENERAL";"TAB3",#N/A,TRUE,"GENERAL";"TAB4",#N/A,TRUE,"GENERAL";"TAB5",#N/A,TRUE,"GENERAL"}</definedName>
    <definedName name="____t8" hidden="1">{"TAB1",#N/A,TRUE,"GENERAL";"TAB2",#N/A,TRUE,"GENERAL";"TAB3",#N/A,TRUE,"GENERAL";"TAB4",#N/A,TRUE,"GENERAL";"TAB5",#N/A,TRUE,"GENERAL"}</definedName>
    <definedName name="____t88" localSheetId="4" hidden="1">{"via1",#N/A,TRUE,"general";"via2",#N/A,TRUE,"general";"via3",#N/A,TRUE,"general"}</definedName>
    <definedName name="____t88" hidden="1">{"via1",#N/A,TRUE,"general";"via2",#N/A,TRUE,"general";"via3",#N/A,TRUE,"general"}</definedName>
    <definedName name="____t9" localSheetId="4" hidden="1">{"TAB1",#N/A,TRUE,"GENERAL";"TAB2",#N/A,TRUE,"GENERAL";"TAB3",#N/A,TRUE,"GENERAL";"TAB4",#N/A,TRUE,"GENERAL";"TAB5",#N/A,TRUE,"GENERAL"}</definedName>
    <definedName name="____t9" hidden="1">{"TAB1",#N/A,TRUE,"GENERAL";"TAB2",#N/A,TRUE,"GENERAL";"TAB3",#N/A,TRUE,"GENERAL";"TAB4",#N/A,TRUE,"GENERAL";"TAB5",#N/A,TRUE,"GENERAL"}</definedName>
    <definedName name="____t99" localSheetId="4"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C212">[14]FLEXIBLE!#REF!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EE6">[40]CONS!$E$28</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8016">[20]BASE!$D$146</definedName>
    <definedName name="____TPE8020">[20]BASE!$D$147</definedName>
    <definedName name="____TPE8025">[20]BASE!$D$148</definedName>
    <definedName name="____TPN1002">[20]BASE!$D$150</definedName>
    <definedName name="____TPN1003">[20]BASE!$D$151</definedName>
    <definedName name="____TPN1004">[20]BASE!$D$152</definedName>
    <definedName name="____TPN1006">[20]BASE!$D$153</definedName>
    <definedName name="____TPN1008">[20]BASE!$D$154</definedName>
    <definedName name="____TPN1202">[20]BASE!$D$160</definedName>
    <definedName name="____TPN1203">[20]BASE!$D$161</definedName>
    <definedName name="____TPN1204">[20]BASE!$D$162</definedName>
    <definedName name="____TPN1206">[20]BASE!$D$163</definedName>
    <definedName name="____TPN1208">[20]BASE!$D$164</definedName>
    <definedName name="____TPN16012">[20]BASE!$D$167</definedName>
    <definedName name="____TPN1602">[20]BASE!$D$168</definedName>
    <definedName name="____TPN1603">[20]BASE!$D$169</definedName>
    <definedName name="____TPN1604">[20]BASE!$D$170</definedName>
    <definedName name="____TPN1606">[20]BASE!$D$171</definedName>
    <definedName name="____TPN1608">[20]BASE!$D$172</definedName>
    <definedName name="____TPR2">'[28]Constantes Generales'!$D$126</definedName>
    <definedName name="____Tpt1">#REF!</definedName>
    <definedName name="____Tpt2">#REF!</definedName>
    <definedName name="____TT1">#REF!</definedName>
    <definedName name="____TTT2">'[28]Constantes Generales'!$D$115</definedName>
    <definedName name="____TYW6">#REF!</definedName>
    <definedName name="____u4" localSheetId="4" hidden="1">{"TAB1",#N/A,TRUE,"GENERAL";"TAB2",#N/A,TRUE,"GENERAL";"TAB3",#N/A,TRUE,"GENERAL";"TAB4",#N/A,TRUE,"GENERAL";"TAB5",#N/A,TRUE,"GENERAL"}</definedName>
    <definedName name="____u4" hidden="1">{"TAB1",#N/A,TRUE,"GENERAL";"TAB2",#N/A,TRUE,"GENERAL";"TAB3",#N/A,TRUE,"GENERAL";"TAB4",#N/A,TRUE,"GENERAL";"TAB5",#N/A,TRUE,"GENERAL"}</definedName>
    <definedName name="____u5" localSheetId="4" hidden="1">{"TAB1",#N/A,TRUE,"GENERAL";"TAB2",#N/A,TRUE,"GENERAL";"TAB3",#N/A,TRUE,"GENERAL";"TAB4",#N/A,TRUE,"GENERAL";"TAB5",#N/A,TRUE,"GENERAL"}</definedName>
    <definedName name="____u5" hidden="1">{"TAB1",#N/A,TRUE,"GENERAL";"TAB2",#N/A,TRUE,"GENERAL";"TAB3",#N/A,TRUE,"GENERAL";"TAB4",#N/A,TRUE,"GENERAL";"TAB5",#N/A,TRUE,"GENERAL"}</definedName>
    <definedName name="____u6" localSheetId="4" hidden="1">{"TAB1",#N/A,TRUE,"GENERAL";"TAB2",#N/A,TRUE,"GENERAL";"TAB3",#N/A,TRUE,"GENERAL";"TAB4",#N/A,TRUE,"GENERAL";"TAB5",#N/A,TRUE,"GENERAL"}</definedName>
    <definedName name="____u6" hidden="1">{"TAB1",#N/A,TRUE,"GENERAL";"TAB2",#N/A,TRUE,"GENERAL";"TAB3",#N/A,TRUE,"GENERAL";"TAB4",#N/A,TRUE,"GENERAL";"TAB5",#N/A,TRUE,"GENERAL"}</definedName>
    <definedName name="____u7" localSheetId="4" hidden="1">{"via1",#N/A,TRUE,"general";"via2",#N/A,TRUE,"general";"via3",#N/A,TRUE,"general"}</definedName>
    <definedName name="____u7" hidden="1">{"via1",#N/A,TRUE,"general";"via2",#N/A,TRUE,"general";"via3",#N/A,TRUE,"general"}</definedName>
    <definedName name="____u8" localSheetId="4" hidden="1">{"TAB1",#N/A,TRUE,"GENERAL";"TAB2",#N/A,TRUE,"GENERAL";"TAB3",#N/A,TRUE,"GENERAL";"TAB4",#N/A,TRUE,"GENERAL";"TAB5",#N/A,TRUE,"GENERAL"}</definedName>
    <definedName name="____u8" hidden="1">{"TAB1",#N/A,TRUE,"GENERAL";"TAB2",#N/A,TRUE,"GENERAL";"TAB3",#N/A,TRUE,"GENERAL";"TAB4",#N/A,TRUE,"GENERAL";"TAB5",#N/A,TRUE,"GENERAL"}</definedName>
    <definedName name="____u9" localSheetId="4" hidden="1">{"TAB1",#N/A,TRUE,"GENERAL";"TAB2",#N/A,TRUE,"GENERAL";"TAB3",#N/A,TRUE,"GENERAL";"TAB4",#N/A,TRUE,"GENERAL";"TAB5",#N/A,TRUE,"GENERAL"}</definedName>
    <definedName name="____u9" hidden="1">{"TAB1",#N/A,TRUE,"GENERAL";"TAB2",#N/A,TRUE,"GENERAL";"TAB3",#N/A,TRUE,"GENERAL";"TAB4",#N/A,TRUE,"GENERAL";"TAB5",#N/A,TRUE,"GENERAL"}</definedName>
    <definedName name="____ur7" localSheetId="4" hidden="1">{"TAB1",#N/A,TRUE,"GENERAL";"TAB2",#N/A,TRUE,"GENERAL";"TAB3",#N/A,TRUE,"GENERAL";"TAB4",#N/A,TRUE,"GENERAL";"TAB5",#N/A,TRUE,"GENERAL"}</definedName>
    <definedName name="____ur7" hidden="1">{"TAB1",#N/A,TRUE,"GENERAL";"TAB2",#N/A,TRUE,"GENERAL";"TAB3",#N/A,TRUE,"GENERAL";"TAB4",#N/A,TRUE,"GENERAL";"TAB5",#N/A,TRUE,"GENERAL"}</definedName>
    <definedName name="____V1">#REF!</definedName>
    <definedName name="____v2" localSheetId="4" hidden="1">{"via1",#N/A,TRUE,"general";"via2",#N/A,TRUE,"general";"via3",#N/A,TRUE,"general"}</definedName>
    <definedName name="____v2" hidden="1">{"via1",#N/A,TRUE,"general";"via2",#N/A,TRUE,"general";"via3",#N/A,TRUE,"general"}</definedName>
    <definedName name="____v3" localSheetId="4" hidden="1">{"TAB1",#N/A,TRUE,"GENERAL";"TAB2",#N/A,TRUE,"GENERAL";"TAB3",#N/A,TRUE,"GENERAL";"TAB4",#N/A,TRUE,"GENERAL";"TAB5",#N/A,TRUE,"GENERAL"}</definedName>
    <definedName name="____v3" hidden="1">{"TAB1",#N/A,TRUE,"GENERAL";"TAB2",#N/A,TRUE,"GENERAL";"TAB3",#N/A,TRUE,"GENERAL";"TAB4",#N/A,TRUE,"GENERAL";"TAB5",#N/A,TRUE,"GENERAL"}</definedName>
    <definedName name="____v4" localSheetId="4" hidden="1">{"TAB1",#N/A,TRUE,"GENERAL";"TAB2",#N/A,TRUE,"GENERAL";"TAB3",#N/A,TRUE,"GENERAL";"TAB4",#N/A,TRUE,"GENERAL";"TAB5",#N/A,TRUE,"GENERAL"}</definedName>
    <definedName name="____v4" hidden="1">{"TAB1",#N/A,TRUE,"GENERAL";"TAB2",#N/A,TRUE,"GENERAL";"TAB3",#N/A,TRUE,"GENERAL";"TAB4",#N/A,TRUE,"GENERAL";"TAB5",#N/A,TRUE,"GENERAL"}</definedName>
    <definedName name="____v5" localSheetId="4" hidden="1">{"TAB1",#N/A,TRUE,"GENERAL";"TAB2",#N/A,TRUE,"GENERAL";"TAB3",#N/A,TRUE,"GENERAL";"TAB4",#N/A,TRUE,"GENERAL";"TAB5",#N/A,TRUE,"GENERAL"}</definedName>
    <definedName name="____v5" hidden="1">{"TAB1",#N/A,TRUE,"GENERAL";"TAB2",#N/A,TRUE,"GENERAL";"TAB3",#N/A,TRUE,"GENERAL";"TAB4",#N/A,TRUE,"GENERAL";"TAB5",#N/A,TRUE,"GENERAL"}</definedName>
    <definedName name="____v6" localSheetId="4" hidden="1">{"TAB1",#N/A,TRUE,"GENERAL";"TAB2",#N/A,TRUE,"GENERAL";"TAB3",#N/A,TRUE,"GENERAL";"TAB4",#N/A,TRUE,"GENERAL";"TAB5",#N/A,TRUE,"GENERAL"}</definedName>
    <definedName name="____v6" hidden="1">{"TAB1",#N/A,TRUE,"GENERAL";"TAB2",#N/A,TRUE,"GENERAL";"TAB3",#N/A,TRUE,"GENERAL";"TAB4",#N/A,TRUE,"GENERAL";"TAB5",#N/A,TRUE,"GENERAL"}</definedName>
    <definedName name="____v7" localSheetId="4" hidden="1">{"via1",#N/A,TRUE,"general";"via2",#N/A,TRUE,"general";"via3",#N/A,TRUE,"general"}</definedName>
    <definedName name="____v7" hidden="1">{"via1",#N/A,TRUE,"general";"via2",#N/A,TRUE,"general";"via3",#N/A,TRUE,"general"}</definedName>
    <definedName name="____v8" localSheetId="4" hidden="1">{"TAB1",#N/A,TRUE,"GENERAL";"TAB2",#N/A,TRUE,"GENERAL";"TAB3",#N/A,TRUE,"GENERAL";"TAB4",#N/A,TRUE,"GENERAL";"TAB5",#N/A,TRUE,"GENERAL"}</definedName>
    <definedName name="____v8" hidden="1">{"TAB1",#N/A,TRUE,"GENERAL";"TAB2",#N/A,TRUE,"GENERAL";"TAB3",#N/A,TRUE,"GENERAL";"TAB4",#N/A,TRUE,"GENERAL";"TAB5",#N/A,TRUE,"GENERAL"}</definedName>
    <definedName name="____v9" localSheetId="4" hidden="1">{"TAB1",#N/A,TRUE,"GENERAL";"TAB2",#N/A,TRUE,"GENERAL";"TAB3",#N/A,TRUE,"GENERAL";"TAB4",#N/A,TRUE,"GENERAL";"TAB5",#N/A,TRUE,"GENERAL"}</definedName>
    <definedName name="____v9" hidden="1">{"TAB1",#N/A,TRUE,"GENERAL";"TAB2",#N/A,TRUE,"GENERAL";"TAB3",#N/A,TRUE,"GENERAL";"TAB4",#N/A,TRUE,"GENERAL";"TAB5",#N/A,TRUE,"GENERAL"}</definedName>
    <definedName name="____VEX1">[34]Tablas!#REF!</definedName>
    <definedName name="____VFA1">[34]Tablas!#REF!</definedName>
    <definedName name="____vfv4" localSheetId="4" hidden="1">{"via1",#N/A,TRUE,"general";"via2",#N/A,TRUE,"general";"via3",#N/A,TRUE,"general"}</definedName>
    <definedName name="____vfv4" hidden="1">{"via1",#N/A,TRUE,"general";"via2",#N/A,TRUE,"general";"via3",#N/A,TRUE,"general"}</definedName>
    <definedName name="____VIT1">[34]Tablas!#REF!</definedName>
    <definedName name="____Vol1">[41]Item!$A:$D</definedName>
    <definedName name="____VPD1">[27]TARIFAS!$C$582</definedName>
    <definedName name="____VPI1">[27]TARIFAS!$C$580</definedName>
    <definedName name="____VPR1">[34]Tablas!#REF!</definedName>
    <definedName name="____VPR2">#REF!</definedName>
    <definedName name="____VRA1">[27]TARIFAS!$C$579</definedName>
    <definedName name="____VRP1">[34]Tablas!#REF!</definedName>
    <definedName name="____VSM1">[34]Tablas!#REF!</definedName>
    <definedName name="____x1" localSheetId="4" hidden="1">{"TAB1",#N/A,TRUE,"GENERAL";"TAB2",#N/A,TRUE,"GENERAL";"TAB3",#N/A,TRUE,"GENERAL";"TAB4",#N/A,TRUE,"GENERAL";"TAB5",#N/A,TRUE,"GENERAL"}</definedName>
    <definedName name="____x1" hidden="1">{"TAB1",#N/A,TRUE,"GENERAL";"TAB2",#N/A,TRUE,"GENERAL";"TAB3",#N/A,TRUE,"GENERAL";"TAB4",#N/A,TRUE,"GENERAL";"TAB5",#N/A,TRUE,"GENERAL"}</definedName>
    <definedName name="____x2" localSheetId="4" hidden="1">{"via1",#N/A,TRUE,"general";"via2",#N/A,TRUE,"general";"via3",#N/A,TRUE,"general"}</definedName>
    <definedName name="____x2" hidden="1">{"via1",#N/A,TRUE,"general";"via2",#N/A,TRUE,"general";"via3",#N/A,TRUE,"general"}</definedName>
    <definedName name="____x3" localSheetId="4" hidden="1">{"via1",#N/A,TRUE,"general";"via2",#N/A,TRUE,"general";"via3",#N/A,TRUE,"general"}</definedName>
    <definedName name="____x3" hidden="1">{"via1",#N/A,TRUE,"general";"via2",#N/A,TRUE,"general";"via3",#N/A,TRUE,"general"}</definedName>
    <definedName name="____x4" localSheetId="4" hidden="1">{"via1",#N/A,TRUE,"general";"via2",#N/A,TRUE,"general";"via3",#N/A,TRUE,"general"}</definedName>
    <definedName name="____x4" hidden="1">{"via1",#N/A,TRUE,"general";"via2",#N/A,TRUE,"general";"via3",#N/A,TRUE,"general"}</definedName>
    <definedName name="____x5" localSheetId="4" hidden="1">{"TAB1",#N/A,TRUE,"GENERAL";"TAB2",#N/A,TRUE,"GENERAL";"TAB3",#N/A,TRUE,"GENERAL";"TAB4",#N/A,TRUE,"GENERAL";"TAB5",#N/A,TRUE,"GENERAL"}</definedName>
    <definedName name="____x5" hidden="1">{"TAB1",#N/A,TRUE,"GENERAL";"TAB2",#N/A,TRUE,"GENERAL";"TAB3",#N/A,TRUE,"GENERAL";"TAB4",#N/A,TRUE,"GENERAL";"TAB5",#N/A,TRUE,"GENERAL"}</definedName>
    <definedName name="____x6" localSheetId="4" hidden="1">{"TAB1",#N/A,TRUE,"GENERAL";"TAB2",#N/A,TRUE,"GENERAL";"TAB3",#N/A,TRUE,"GENERAL";"TAB4",#N/A,TRUE,"GENERAL";"TAB5",#N/A,TRUE,"GENERAL"}</definedName>
    <definedName name="____x6" hidden="1">{"TAB1",#N/A,TRUE,"GENERAL";"TAB2",#N/A,TRUE,"GENERAL";"TAB3",#N/A,TRUE,"GENERAL";"TAB4",#N/A,TRUE,"GENERAL";"TAB5",#N/A,TRUE,"GENERAL"}</definedName>
    <definedName name="____x7" localSheetId="4" hidden="1">{"TAB1",#N/A,TRUE,"GENERAL";"TAB2",#N/A,TRUE,"GENERAL";"TAB3",#N/A,TRUE,"GENERAL";"TAB4",#N/A,TRUE,"GENERAL";"TAB5",#N/A,TRUE,"GENERAL"}</definedName>
    <definedName name="____x7" hidden="1">{"TAB1",#N/A,TRUE,"GENERAL";"TAB2",#N/A,TRUE,"GENERAL";"TAB3",#N/A,TRUE,"GENERAL";"TAB4",#N/A,TRUE,"GENERAL";"TAB5",#N/A,TRUE,"GENERAL"}</definedName>
    <definedName name="____x8" localSheetId="4" hidden="1">{"via1",#N/A,TRUE,"general";"via2",#N/A,TRUE,"general";"via3",#N/A,TRUE,"general"}</definedName>
    <definedName name="____x8" hidden="1">{"via1",#N/A,TRUE,"general";"via2",#N/A,TRUE,"general";"via3",#N/A,TRUE,"general"}</definedName>
    <definedName name="____x9" localSheetId="4" hidden="1">{"TAB1",#N/A,TRUE,"GENERAL";"TAB2",#N/A,TRUE,"GENERAL";"TAB3",#N/A,TRUE,"GENERAL";"TAB4",#N/A,TRUE,"GENERAL";"TAB5",#N/A,TRUE,"GENERAL"}</definedName>
    <definedName name="____x9" hidden="1">{"TAB1",#N/A,TRUE,"GENERAL";"TAB2",#N/A,TRUE,"GENERAL";"TAB3",#N/A,TRUE,"GENERAL";"TAB4",#N/A,TRUE,"GENERAL";"TAB5",#N/A,TRUE,"GENERAL"}</definedName>
    <definedName name="____xlfn.BAHTTEXT" hidden="1">#NAME?</definedName>
    <definedName name="____xz2">#REF!</definedName>
    <definedName name="____y2" localSheetId="4" hidden="1">{"TAB1",#N/A,TRUE,"GENERAL";"TAB2",#N/A,TRUE,"GENERAL";"TAB3",#N/A,TRUE,"GENERAL";"TAB4",#N/A,TRUE,"GENERAL";"TAB5",#N/A,TRUE,"GENERAL"}</definedName>
    <definedName name="____y2" hidden="1">{"TAB1",#N/A,TRUE,"GENERAL";"TAB2",#N/A,TRUE,"GENERAL";"TAB3",#N/A,TRUE,"GENERAL";"TAB4",#N/A,TRUE,"GENERAL";"TAB5",#N/A,TRUE,"GENERAL"}</definedName>
    <definedName name="____y3" localSheetId="4" hidden="1">{"via1",#N/A,TRUE,"general";"via2",#N/A,TRUE,"general";"via3",#N/A,TRUE,"general"}</definedName>
    <definedName name="____y3" hidden="1">{"via1",#N/A,TRUE,"general";"via2",#N/A,TRUE,"general";"via3",#N/A,TRUE,"general"}</definedName>
    <definedName name="____y4" localSheetId="4" hidden="1">{"via1",#N/A,TRUE,"general";"via2",#N/A,TRUE,"general";"via3",#N/A,TRUE,"general"}</definedName>
    <definedName name="____y4" hidden="1">{"via1",#N/A,TRUE,"general";"via2",#N/A,TRUE,"general";"via3",#N/A,TRUE,"general"}</definedName>
    <definedName name="____y5" localSheetId="4" hidden="1">{"TAB1",#N/A,TRUE,"GENERAL";"TAB2",#N/A,TRUE,"GENERAL";"TAB3",#N/A,TRUE,"GENERAL";"TAB4",#N/A,TRUE,"GENERAL";"TAB5",#N/A,TRUE,"GENERAL"}</definedName>
    <definedName name="____y5" hidden="1">{"TAB1",#N/A,TRUE,"GENERAL";"TAB2",#N/A,TRUE,"GENERAL";"TAB3",#N/A,TRUE,"GENERAL";"TAB4",#N/A,TRUE,"GENERAL";"TAB5",#N/A,TRUE,"GENERAL"}</definedName>
    <definedName name="____y6" localSheetId="4" hidden="1">{"via1",#N/A,TRUE,"general";"via2",#N/A,TRUE,"general";"via3",#N/A,TRUE,"general"}</definedName>
    <definedName name="____y6" hidden="1">{"via1",#N/A,TRUE,"general";"via2",#N/A,TRUE,"general";"via3",#N/A,TRUE,"general"}</definedName>
    <definedName name="____y7" localSheetId="4" hidden="1">{"via1",#N/A,TRUE,"general";"via2",#N/A,TRUE,"general";"via3",#N/A,TRUE,"general"}</definedName>
    <definedName name="____y7" hidden="1">{"via1",#N/A,TRUE,"general";"via2",#N/A,TRUE,"general";"via3",#N/A,TRUE,"general"}</definedName>
    <definedName name="____y8" localSheetId="4" hidden="1">{"via1",#N/A,TRUE,"general";"via2",#N/A,TRUE,"general";"via3",#N/A,TRUE,"general"}</definedName>
    <definedName name="____y8" hidden="1">{"via1",#N/A,TRUE,"general";"via2",#N/A,TRUE,"general";"via3",#N/A,TRUE,"general"}</definedName>
    <definedName name="____y9" localSheetId="4" hidden="1">{"TAB1",#N/A,TRUE,"GENERAL";"TAB2",#N/A,TRUE,"GENERAL";"TAB3",#N/A,TRUE,"GENERAL";"TAB4",#N/A,TRUE,"GENERAL";"TAB5",#N/A,TRUE,"GENERAL"}</definedName>
    <definedName name="____y9" hidden="1">{"TAB1",#N/A,TRUE,"GENERAL";"TAB2",#N/A,TRUE,"GENERAL";"TAB3",#N/A,TRUE,"GENERAL";"TAB4",#N/A,TRUE,"GENERAL";"TAB5",#N/A,TRUE,"GENERAL"}</definedName>
    <definedName name="____z1" localSheetId="4" hidden="1">{"TAB1",#N/A,TRUE,"GENERAL";"TAB2",#N/A,TRUE,"GENERAL";"TAB3",#N/A,TRUE,"GENERAL";"TAB4",#N/A,TRUE,"GENERAL";"TAB5",#N/A,TRUE,"GENERAL"}</definedName>
    <definedName name="____z1" hidden="1">{"TAB1",#N/A,TRUE,"GENERAL";"TAB2",#N/A,TRUE,"GENERAL";"TAB3",#N/A,TRUE,"GENERAL";"TAB4",#N/A,TRUE,"GENERAL";"TAB5",#N/A,TRUE,"GENERAL"}</definedName>
    <definedName name="____z2" localSheetId="4" hidden="1">{"via1",#N/A,TRUE,"general";"via2",#N/A,TRUE,"general";"via3",#N/A,TRUE,"general"}</definedName>
    <definedName name="____z2" hidden="1">{"via1",#N/A,TRUE,"general";"via2",#N/A,TRUE,"general";"via3",#N/A,TRUE,"general"}</definedName>
    <definedName name="____z3" localSheetId="4" hidden="1">{"via1",#N/A,TRUE,"general";"via2",#N/A,TRUE,"general";"via3",#N/A,TRUE,"general"}</definedName>
    <definedName name="____z3" hidden="1">{"via1",#N/A,TRUE,"general";"via2",#N/A,TRUE,"general";"via3",#N/A,TRUE,"general"}</definedName>
    <definedName name="____z4" localSheetId="4" hidden="1">{"TAB1",#N/A,TRUE,"GENERAL";"TAB2",#N/A,TRUE,"GENERAL";"TAB3",#N/A,TRUE,"GENERAL";"TAB4",#N/A,TRUE,"GENERAL";"TAB5",#N/A,TRUE,"GENERAL"}</definedName>
    <definedName name="____z4" hidden="1">{"TAB1",#N/A,TRUE,"GENERAL";"TAB2",#N/A,TRUE,"GENERAL";"TAB3",#N/A,TRUE,"GENERAL";"TAB4",#N/A,TRUE,"GENERAL";"TAB5",#N/A,TRUE,"GENERAL"}</definedName>
    <definedName name="____z5" localSheetId="4" hidden="1">{"via1",#N/A,TRUE,"general";"via2",#N/A,TRUE,"general";"via3",#N/A,TRUE,"general"}</definedName>
    <definedName name="____z5" hidden="1">{"via1",#N/A,TRUE,"general";"via2",#N/A,TRUE,"general";"via3",#N/A,TRUE,"general"}</definedName>
    <definedName name="____z6" localSheetId="4" hidden="1">{"TAB1",#N/A,TRUE,"GENERAL";"TAB2",#N/A,TRUE,"GENERAL";"TAB3",#N/A,TRUE,"GENERAL";"TAB4",#N/A,TRUE,"GENERAL";"TAB5",#N/A,TRUE,"GENERAL"}</definedName>
    <definedName name="____z6" hidden="1">{"TAB1",#N/A,TRUE,"GENERAL";"TAB2",#N/A,TRUE,"GENERAL";"TAB3",#N/A,TRUE,"GENERAL";"TAB4",#N/A,TRUE,"GENERAL";"TAB5",#N/A,TRUE,"GENERAL"}</definedName>
    <definedName name="___1">#REF!</definedName>
    <definedName name="___a1" localSheetId="4" hidden="1">{"TAB1",#N/A,TRUE,"GENERAL";"TAB2",#N/A,TRUE,"GENERAL";"TAB3",#N/A,TRUE,"GENERAL";"TAB4",#N/A,TRUE,"GENERAL";"TAB5",#N/A,TRUE,"GENERAL"}</definedName>
    <definedName name="___a1" hidden="1">{"TAB1",#N/A,TRUE,"GENERAL";"TAB2",#N/A,TRUE,"GENERAL";"TAB3",#N/A,TRUE,"GENERAL";"TAB4",#N/A,TRUE,"GENERAL";"TAB5",#N/A,TRUE,"GENERAL"}</definedName>
    <definedName name="___A115042">#REF!</definedName>
    <definedName name="___A17000">#REF!</definedName>
    <definedName name="___A20000">#REF!</definedName>
    <definedName name="___A251140">#REF!</definedName>
    <definedName name="___A251150">#REF!</definedName>
    <definedName name="___a3" localSheetId="4"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4" hidden="1">{"via1",#N/A,TRUE,"general";"via2",#N/A,TRUE,"general";"via3",#N/A,TRUE,"general"}</definedName>
    <definedName name="___a4" hidden="1">{"via1",#N/A,TRUE,"general";"via2",#N/A,TRUE,"general";"via3",#N/A,TRUE,"general"}</definedName>
    <definedName name="___a5" localSheetId="4" hidden="1">{"TAB1",#N/A,TRUE,"GENERAL";"TAB2",#N/A,TRUE,"GENERAL";"TAB3",#N/A,TRUE,"GENERAL";"TAB4",#N/A,TRUE,"GENERAL";"TAB5",#N/A,TRUE,"GENERAL"}</definedName>
    <definedName name="___a5" hidden="1">{"TAB1",#N/A,TRUE,"GENERAL";"TAB2",#N/A,TRUE,"GENERAL";"TAB3",#N/A,TRUE,"GENERAL";"TAB4",#N/A,TRUE,"GENERAL";"TAB5",#N/A,TRUE,"GENERAL"}</definedName>
    <definedName name="___a6" localSheetId="4" hidden="1">{"TAB1",#N/A,TRUE,"GENERAL";"TAB2",#N/A,TRUE,"GENERAL";"TAB3",#N/A,TRUE,"GENERAL";"TAB4",#N/A,TRUE,"GENERAL";"TAB5",#N/A,TRUE,"GENERAL"}</definedName>
    <definedName name="___a6" hidden="1">{"TAB1",#N/A,TRUE,"GENERAL";"TAB2",#N/A,TRUE,"GENERAL";"TAB3",#N/A,TRUE,"GENERAL";"TAB4",#N/A,TRUE,"GENERAL";"TAB5",#N/A,TRUE,"GENERAL"}</definedName>
    <definedName name="___aAAA" hidden="1">[48]G.G!#REF!</definedName>
    <definedName name="___AAS1" localSheetId="4" hidden="1">{#N/A,#N/A,TRUE,"INGENIERIA";#N/A,#N/A,TRUE,"COMPRAS";#N/A,#N/A,TRUE,"DIRECCION";#N/A,#N/A,TRUE,"RESUMEN"}</definedName>
    <definedName name="___AAS1" hidden="1">{#N/A,#N/A,TRUE,"INGENIERIA";#N/A,#N/A,TRUE,"COMPRAS";#N/A,#N/A,TRUE,"DIRECCION";#N/A,#N/A,TRUE,"RESUMEN"}</definedName>
    <definedName name="___ABC1" localSheetId="4" hidden="1">{#N/A,#N/A,TRUE,"1842CWN0"}</definedName>
    <definedName name="___ABC1" hidden="1">{#N/A,#N/A,TRUE,"1842CWN0"}</definedName>
    <definedName name="___abc2" localSheetId="4" hidden="1">{#N/A,#N/A,TRUE,"1842CWN0"}</definedName>
    <definedName name="___abc2" hidden="1">{#N/A,#N/A,TRUE,"1842CWN0"}</definedName>
    <definedName name="___Abd2">'[28]Constantes Generales'!$D$223</definedName>
    <definedName name="___Abd4">'[28]Constantes Generales'!$D$231</definedName>
    <definedName name="___Abd6">'[28]Constantes Generales'!$D$238</definedName>
    <definedName name="___AcC1">'[28]Constantes Generales'!$D$206</definedName>
    <definedName name="___Act1">'[28]Constantes Generales'!$D$246</definedName>
    <definedName name="___Adi2">[49]Sábana!#REF!</definedName>
    <definedName name="___Adi3">[49]Sábana!#REF!</definedName>
    <definedName name="___ADN3">#REF!</definedName>
    <definedName name="___Ady1">[50]Sábana!#REF!</definedName>
    <definedName name="___Ady2">[50]Sábana!#REF!</definedName>
    <definedName name="___Ady3">[50]Sábana!#REF!</definedName>
    <definedName name="___AFC1">[11]INV!$A$25:$D$28</definedName>
    <definedName name="___AFC3">[11]INV!$F$25:$I$28</definedName>
    <definedName name="___AFC5">[11]INV!$K$25:$N$28</definedName>
    <definedName name="___Afo1">'[28]Constantes Generales'!$D$166</definedName>
    <definedName name="___aiu2">[24]AIU!$J$105</definedName>
    <definedName name="___ALL4">#REF!</definedName>
    <definedName name="___Alt2">[49]Sábana!#REF!</definedName>
    <definedName name="___Alt3">[49]Sábana!#REF!</definedName>
    <definedName name="___Amm1">#REF!</definedName>
    <definedName name="___Amm2">#REF!</definedName>
    <definedName name="___And1">[50]Sábana!#REF!</definedName>
    <definedName name="___And2">[50]Sábana!#REF!</definedName>
    <definedName name="___And3">[50]Sábana!#REF!</definedName>
    <definedName name="___ane7">[51]!_xlbgnm.ane7</definedName>
    <definedName name="___ane8">[51]!_xlbgnm.ane8</definedName>
    <definedName name="___Ant2">[50]Sábana!#REF!</definedName>
    <definedName name="___Ant3">[50]Sábana!#REF!</definedName>
    <definedName name="___ApC1">'[28]Constantes Generales'!$D$210</definedName>
    <definedName name="___APR2">'[28]Constantes Generales'!$D$127</definedName>
    <definedName name="___apu1">#REF!</definedName>
    <definedName name="___APU221">#REF!</definedName>
    <definedName name="___APU24">#N/A</definedName>
    <definedName name="___APU465">[21]!absc</definedName>
    <definedName name="___as" hidden="1">#REF!</definedName>
    <definedName name="___Atp2">[52]EMPRESA!$F$22</definedName>
    <definedName name="___ATT2">'[28]Constantes Generales'!$D$116</definedName>
    <definedName name="___B110111">#REF!</definedName>
    <definedName name="___B114854">'[30]APU  ADICIONALES'!#REF!</definedName>
    <definedName name="___b2" localSheetId="4" hidden="1">{"TAB1",#N/A,TRUE,"GENERAL";"TAB2",#N/A,TRUE,"GENERAL";"TAB3",#N/A,TRUE,"GENERAL";"TAB4",#N/A,TRUE,"GENERAL";"TAB5",#N/A,TRUE,"GENERAL"}</definedName>
    <definedName name="___b2" hidden="1">{"TAB1",#N/A,TRUE,"GENERAL";"TAB2",#N/A,TRUE,"GENERAL";"TAB3",#N/A,TRUE,"GENERAL";"TAB4",#N/A,TRUE,"GENERAL";"TAB5",#N/A,TRUE,"GENERAL"}</definedName>
    <definedName name="___b3" localSheetId="4" hidden="1">{"TAB1",#N/A,TRUE,"GENERAL";"TAB2",#N/A,TRUE,"GENERAL";"TAB3",#N/A,TRUE,"GENERAL";"TAB4",#N/A,TRUE,"GENERAL";"TAB5",#N/A,TRUE,"GENERAL"}</definedName>
    <definedName name="___b3" hidden="1">{"TAB1",#N/A,TRUE,"GENERAL";"TAB2",#N/A,TRUE,"GENERAL";"TAB3",#N/A,TRUE,"GENERAL";"TAB4",#N/A,TRUE,"GENERAL";"TAB5",#N/A,TRUE,"GENERAL"}</definedName>
    <definedName name="___b4" localSheetId="4" hidden="1">{"TAB1",#N/A,TRUE,"GENERAL";"TAB2",#N/A,TRUE,"GENERAL";"TAB3",#N/A,TRUE,"GENERAL";"TAB4",#N/A,TRUE,"GENERAL";"TAB5",#N/A,TRUE,"GENERAL"}</definedName>
    <definedName name="___b4" hidden="1">{"TAB1",#N/A,TRUE,"GENERAL";"TAB2",#N/A,TRUE,"GENERAL";"TAB3",#N/A,TRUE,"GENERAL";"TAB4",#N/A,TRUE,"GENERAL";"TAB5",#N/A,TRUE,"GENERAL"}</definedName>
    <definedName name="___b5" localSheetId="4" hidden="1">{"TAB1",#N/A,TRUE,"GENERAL";"TAB2",#N/A,TRUE,"GENERAL";"TAB3",#N/A,TRUE,"GENERAL";"TAB4",#N/A,TRUE,"GENERAL";"TAB5",#N/A,TRUE,"GENERAL"}</definedName>
    <definedName name="___b5" hidden="1">{"TAB1",#N/A,TRUE,"GENERAL";"TAB2",#N/A,TRUE,"GENERAL";"TAB3",#N/A,TRUE,"GENERAL";"TAB4",#N/A,TRUE,"GENERAL";"TAB5",#N/A,TRUE,"GENERAL"}</definedName>
    <definedName name="___b6" localSheetId="4" hidden="1">{"TAB1",#N/A,TRUE,"GENERAL";"TAB2",#N/A,TRUE,"GENERAL";"TAB3",#N/A,TRUE,"GENERAL";"TAB4",#N/A,TRUE,"GENERAL";"TAB5",#N/A,TRUE,"GENERAL"}</definedName>
    <definedName name="___b6" hidden="1">{"TAB1",#N/A,TRUE,"GENERAL";"TAB2",#N/A,TRUE,"GENERAL";"TAB3",#N/A,TRUE,"GENERAL";"TAB4",#N/A,TRUE,"GENERAL";"TAB5",#N/A,TRUE,"GENERAL"}</definedName>
    <definedName name="___b7" localSheetId="4" hidden="1">{"via1",#N/A,TRUE,"general";"via2",#N/A,TRUE,"general";"via3",#N/A,TRUE,"general"}</definedName>
    <definedName name="___b7" hidden="1">{"via1",#N/A,TRUE,"general";"via2",#N/A,TRUE,"general";"via3",#N/A,TRUE,"general"}</definedName>
    <definedName name="___b8" localSheetId="4" hidden="1">{"via1",#N/A,TRUE,"general";"via2",#N/A,TRUE,"general";"via3",#N/A,TRUE,"general"}</definedName>
    <definedName name="___b8" hidden="1">{"via1",#N/A,TRUE,"general";"via2",#N/A,TRUE,"general";"via3",#N/A,TRUE,"general"}</definedName>
    <definedName name="___bb9" localSheetId="4" hidden="1">{"TAB1",#N/A,TRUE,"GENERAL";"TAB2",#N/A,TRUE,"GENERAL";"TAB3",#N/A,TRUE,"GENERAL";"TAB4",#N/A,TRUE,"GENERAL";"TAB5",#N/A,TRUE,"GENERAL"}</definedName>
    <definedName name="___bb9" hidden="1">{"TAB1",#N/A,TRUE,"GENERAL";"TAB2",#N/A,TRUE,"GENERAL";"TAB3",#N/A,TRUE,"GENERAL";"TAB4",#N/A,TRUE,"GENERAL";"TAB5",#N/A,TRUE,"GENERAL"}</definedName>
    <definedName name="___bgb5" localSheetId="4" hidden="1">{"TAB1",#N/A,TRUE,"GENERAL";"TAB2",#N/A,TRUE,"GENERAL";"TAB3",#N/A,TRUE,"GENERAL";"TAB4",#N/A,TRUE,"GENERAL";"TAB5",#N/A,TRUE,"GENERAL"}</definedName>
    <definedName name="___bgb5" hidden="1">{"TAB1",#N/A,TRUE,"GENERAL";"TAB2",#N/A,TRUE,"GENERAL";"TAB3",#N/A,TRUE,"GENERAL";"TAB4",#N/A,TRUE,"GENERAL";"TAB5",#N/A,TRUE,"GENERAL"}</definedName>
    <definedName name="___BGC1">[11]INV!$A$5:$D$8</definedName>
    <definedName name="___BGC3">[11]INV!$F$5:$I$8</definedName>
    <definedName name="___BGC5">[11]INV!$K$5:$N$8</definedName>
    <definedName name="___BPR2">'[28]Constantes Generales'!$D$124</definedName>
    <definedName name="___BRI10">#N/A</definedName>
    <definedName name="___BRI12">#N/A</definedName>
    <definedName name="___BRI3">#N/A</definedName>
    <definedName name="___BRI4">#N/A</definedName>
    <definedName name="___BRI6">#N/A</definedName>
    <definedName name="___BRI8">#N/A</definedName>
    <definedName name="___BTT2">'[28]Constantes Generales'!$D$113</definedName>
    <definedName name="___CAC1">[11]INV!$A$19:$D$22</definedName>
    <definedName name="___CAC3">[11]INV!$F$19:$I$22</definedName>
    <definedName name="___CAC5">[11]INV!$K$19:$N$22</definedName>
    <definedName name="___CAD1">'[53]BASE DATOS GENERALES'!$B$17</definedName>
    <definedName name="___CAD2">'[53]BASE DATOS GENERALES'!$B$18</definedName>
    <definedName name="___CAN28">[54]BASE!$D$424</definedName>
    <definedName name="___Cod1">#REF!</definedName>
    <definedName name="___COD906">[40]CONS!$E$29</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[50]Sábana!#REF!</definedName>
    <definedName name="___CON123">#REF!</definedName>
    <definedName name="___Con2">[50]Sábana!#REF!</definedName>
    <definedName name="___Con3">[50]Sábana!#REF!</definedName>
    <definedName name="___con3500">[55]MAT!#REF!</definedName>
    <definedName name="___CRL1">'[56]COSTOS UNITARIOS'!$B$12</definedName>
    <definedName name="___cua1">'[26]ALCANTARILLADO RAS'!$A$4:$B$14</definedName>
    <definedName name="___CUA44">[54]BASE!$D$353</definedName>
    <definedName name="___D177945">'[30]APU  ADICIONALES'!#REF!</definedName>
    <definedName name="___DCF2">#REF!</definedName>
    <definedName name="___DCI1">[34]Tablas!#REF!</definedName>
    <definedName name="___DDS1">[34]Tablas!#REF!</definedName>
    <definedName name="___DF4" hidden="1">#REF!</definedName>
    <definedName name="___DGO1">[34]Tablas!#REF!</definedName>
    <definedName name="___DGP1">[34]Tablas!#REF!</definedName>
    <definedName name="___DIJ1">[34]Tablas!#REF!</definedName>
    <definedName name="___DMD1">#REF!</definedName>
    <definedName name="___DPI1">[34]Tablas!#REF!</definedName>
    <definedName name="___DPR2">'[28]Constantes Generales'!$D$129</definedName>
    <definedName name="___DPY1">[34]Tablas!#REF!</definedName>
    <definedName name="___DRI1">[34]Tablas!#REF!</definedName>
    <definedName name="___DRL1">[34]Tablas!#REF!</definedName>
    <definedName name="___DSP1">[34]Tablas!#REF!</definedName>
    <definedName name="___DTT2">'[28]Constantes Generales'!$D$118</definedName>
    <definedName name="___dur1">#REF!</definedName>
    <definedName name="___dur10">#REF!</definedName>
    <definedName name="___dur100">#REF!</definedName>
    <definedName name="___dur101">#REF!</definedName>
    <definedName name="___dur102">#REF!</definedName>
    <definedName name="___dur103">#REF!</definedName>
    <definedName name="___dur104">#REF!</definedName>
    <definedName name="___dur105">#REF!</definedName>
    <definedName name="___dur106">#REF!</definedName>
    <definedName name="___dur107">#REF!</definedName>
    <definedName name="___dur108">#REF!</definedName>
    <definedName name="___dur109">#REF!</definedName>
    <definedName name="___dur11">#REF!</definedName>
    <definedName name="___dur110">#REF!</definedName>
    <definedName name="___dur111">#REF!</definedName>
    <definedName name="___dur112">#REF!</definedName>
    <definedName name="___dur113">#REF!</definedName>
    <definedName name="___dur114">#REF!</definedName>
    <definedName name="___dur115">#REF!</definedName>
    <definedName name="___dur116">#REF!</definedName>
    <definedName name="___dur117">#REF!</definedName>
    <definedName name="___dur118">#REF!</definedName>
    <definedName name="___dur119">#REF!</definedName>
    <definedName name="___dur12">#REF!</definedName>
    <definedName name="___dur120">#REF!</definedName>
    <definedName name="___dur121">#REF!</definedName>
    <definedName name="___dur122">#REF!</definedName>
    <definedName name="___dur123">#REF!</definedName>
    <definedName name="___dur124">#REF!</definedName>
    <definedName name="___dur125">#REF!</definedName>
    <definedName name="___dur126">#REF!</definedName>
    <definedName name="___dur127">#REF!</definedName>
    <definedName name="___dur128">#REF!</definedName>
    <definedName name="___dur129">#REF!</definedName>
    <definedName name="___dur13">#REF!</definedName>
    <definedName name="___dur130">#REF!</definedName>
    <definedName name="___dur131">#REF!</definedName>
    <definedName name="___dur132">#REF!</definedName>
    <definedName name="___dur133">#REF!</definedName>
    <definedName name="___dur134">#REF!</definedName>
    <definedName name="___dur135">#REF!</definedName>
    <definedName name="___dur136">#REF!</definedName>
    <definedName name="___dur137">#REF!</definedName>
    <definedName name="___dur138">#REF!</definedName>
    <definedName name="___dur139">#REF!</definedName>
    <definedName name="___dur14">#REF!</definedName>
    <definedName name="___dur140">#REF!</definedName>
    <definedName name="___dur141">#REF!</definedName>
    <definedName name="___dur142">#REF!</definedName>
    <definedName name="___dur143">#REF!</definedName>
    <definedName name="___dur144">#REF!</definedName>
    <definedName name="___dur145">#REF!</definedName>
    <definedName name="___dur146">#REF!</definedName>
    <definedName name="___dur147">#REF!</definedName>
    <definedName name="___dur148">#REF!</definedName>
    <definedName name="___dur149">#REF!</definedName>
    <definedName name="___dur15">#REF!</definedName>
    <definedName name="___dur150">#REF!</definedName>
    <definedName name="___dur16">#REF!</definedName>
    <definedName name="___dur17">#REF!</definedName>
    <definedName name="___dur176">#REF!</definedName>
    <definedName name="___dur18">#REF!</definedName>
    <definedName name="___dur19">#REF!</definedName>
    <definedName name="___dur2">#REF!</definedName>
    <definedName name="___dur20">#REF!</definedName>
    <definedName name="___dur21">#REF!</definedName>
    <definedName name="___dur22">#REF!</definedName>
    <definedName name="___dur23">#REF!</definedName>
    <definedName name="___dur24">#REF!</definedName>
    <definedName name="___dur25">#REF!</definedName>
    <definedName name="___dur26">#REF!</definedName>
    <definedName name="___dur27">#REF!</definedName>
    <definedName name="___dur28">#REF!</definedName>
    <definedName name="___dur29">#REF!</definedName>
    <definedName name="___dur3">#REF!</definedName>
    <definedName name="___dur30">#REF!</definedName>
    <definedName name="___dur31">#REF!</definedName>
    <definedName name="___dur32">#REF!</definedName>
    <definedName name="___dur33">#REF!</definedName>
    <definedName name="___dur34">#REF!</definedName>
    <definedName name="___dur35">#REF!</definedName>
    <definedName name="___dur36">#REF!</definedName>
    <definedName name="___dur37">#REF!</definedName>
    <definedName name="___dur38">#REF!</definedName>
    <definedName name="___dur39">#REF!</definedName>
    <definedName name="___dur4">#REF!</definedName>
    <definedName name="___dur40">#REF!</definedName>
    <definedName name="___dur41">#REF!</definedName>
    <definedName name="___dur42">#REF!</definedName>
    <definedName name="___dur43">#REF!</definedName>
    <definedName name="___dur44">#REF!</definedName>
    <definedName name="___dur45">#REF!</definedName>
    <definedName name="___dur46">#REF!</definedName>
    <definedName name="___dur47">#REF!</definedName>
    <definedName name="___dur48">#REF!</definedName>
    <definedName name="___dur49">#REF!</definedName>
    <definedName name="___dur5">#REF!</definedName>
    <definedName name="___dur50">#REF!</definedName>
    <definedName name="___dur51">#REF!</definedName>
    <definedName name="___dur52">#REF!</definedName>
    <definedName name="___dur53">#REF!</definedName>
    <definedName name="___dur54">#REF!</definedName>
    <definedName name="___dur55">#REF!</definedName>
    <definedName name="___dur56">#REF!</definedName>
    <definedName name="___dur57">#REF!</definedName>
    <definedName name="___dur58">#REF!</definedName>
    <definedName name="___dur59">#REF!</definedName>
    <definedName name="___dur6">#REF!</definedName>
    <definedName name="___dur60">#REF!</definedName>
    <definedName name="___dur61">#REF!</definedName>
    <definedName name="___dur62">#REF!</definedName>
    <definedName name="___dur63">#REF!</definedName>
    <definedName name="___dur64">#REF!</definedName>
    <definedName name="___dur65">#REF!</definedName>
    <definedName name="___dur66">#REF!</definedName>
    <definedName name="___dur67">#REF!</definedName>
    <definedName name="___dur68">#REF!</definedName>
    <definedName name="___dur69">#REF!</definedName>
    <definedName name="___dur7">#REF!</definedName>
    <definedName name="___dur70">#REF!</definedName>
    <definedName name="___dur71">#REF!</definedName>
    <definedName name="___dur72">#REF!</definedName>
    <definedName name="___dur73">#REF!</definedName>
    <definedName name="___dur74">#REF!</definedName>
    <definedName name="___dur75">#REF!</definedName>
    <definedName name="___dur76">#REF!</definedName>
    <definedName name="___dur77">#REF!</definedName>
    <definedName name="___dur78">#REF!</definedName>
    <definedName name="___dur79">#REF!</definedName>
    <definedName name="___dur8">#REF!</definedName>
    <definedName name="___dur80">#REF!</definedName>
    <definedName name="___dur81">#REF!</definedName>
    <definedName name="___dur82">#REF!</definedName>
    <definedName name="___dur83">#REF!</definedName>
    <definedName name="___dur84">#REF!</definedName>
    <definedName name="___dur85">#REF!</definedName>
    <definedName name="___dur86">#REF!</definedName>
    <definedName name="___dur87">#REF!</definedName>
    <definedName name="___dur88">#REF!</definedName>
    <definedName name="___dur89">#REF!</definedName>
    <definedName name="___dur9">#REF!</definedName>
    <definedName name="___dur90">#REF!</definedName>
    <definedName name="___dur91">#REF!</definedName>
    <definedName name="___dur92">#REF!</definedName>
    <definedName name="___dur93">#REF!</definedName>
    <definedName name="___dur94">#REF!</definedName>
    <definedName name="___dur95">#REF!</definedName>
    <definedName name="___dur96">#REF!</definedName>
    <definedName name="___dur97">#REF!</definedName>
    <definedName name="___dur98">#REF!</definedName>
    <definedName name="___dur99">#REF!</definedName>
    <definedName name="___E113701">#REF!</definedName>
    <definedName name="___E169000">'[30]APU  ADICIONALES'!#REF!</definedName>
    <definedName name="___ECP1">[34]Tablas!#REF!</definedName>
    <definedName name="___Ega2">[50]Sábana!#REF!</definedName>
    <definedName name="___Ega3">[50]Sábana!#REF!</definedName>
    <definedName name="___Ele2">[50]Sábana!#REF!</definedName>
    <definedName name="___Ele3">[50]Sábana!#REF!</definedName>
    <definedName name="___EMP10">#N/A</definedName>
    <definedName name="___EMP12">#N/A</definedName>
    <definedName name="___EMP3">#N/A</definedName>
    <definedName name="___EMP4">#N/A</definedName>
    <definedName name="___EMP6">#N/A</definedName>
    <definedName name="___EMP8">#N/A</definedName>
    <definedName name="___Epm2">[50]Sábana!#REF!</definedName>
    <definedName name="___Epm3">[50]Sábana!#REF!</definedName>
    <definedName name="___EPR2">'[28]Constantes Generales'!$D$128</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P1">#N/A</definedName>
    <definedName name="___ESP2">#N/A</definedName>
    <definedName name="___ESP3">#N/A</definedName>
    <definedName name="___ESP4">#N/A</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TT2">'[28]Constantes Generales'!$D$117</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[57]Cálculo!$B$67</definedName>
    <definedName name="___F4" localSheetId="4" hidden="1">{"SUMINISTRO E INSTALACIÓN CANALETAS L=7.50"}</definedName>
    <definedName name="___F4" hidden="1">{"SUMINISTRO E INSTALACIÓN CANALETAS L=7.50"}</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f2005">#N/A</definedName>
    <definedName name="___FS01">#N/A</definedName>
    <definedName name="___FS01_4">#NAME?</definedName>
    <definedName name="___FS01_6">#NAME?</definedName>
    <definedName name="___FS01_7">#NAME?</definedName>
    <definedName name="___FS01_8">#NAME?</definedName>
    <definedName name="___G1">#N/A</definedName>
    <definedName name="___G118050">#REF!</definedName>
    <definedName name="___G161484">'[30]APU  ADICIONALES'!#REF!</definedName>
    <definedName name="___g2" localSheetId="4" hidden="1">{"TAB1",#N/A,TRUE,"GENERAL";"TAB2",#N/A,TRUE,"GENERAL";"TAB3",#N/A,TRUE,"GENERAL";"TAB4",#N/A,TRUE,"GENERAL";"TAB5",#N/A,TRUE,"GENERAL"}</definedName>
    <definedName name="___g2" hidden="1">{"TAB1",#N/A,TRUE,"GENERAL";"TAB2",#N/A,TRUE,"GENERAL";"TAB3",#N/A,TRUE,"GENERAL";"TAB4",#N/A,TRUE,"GENERAL";"TAB5",#N/A,TRUE,"GENERAL"}</definedName>
    <definedName name="___g3" localSheetId="4" hidden="1">{"via1",#N/A,TRUE,"general";"via2",#N/A,TRUE,"general";"via3",#N/A,TRUE,"general"}</definedName>
    <definedName name="___g3" hidden="1">{"via1",#N/A,TRUE,"general";"via2",#N/A,TRUE,"general";"via3",#N/A,TRUE,"general"}</definedName>
    <definedName name="___g4" localSheetId="4" hidden="1">{"via1",#N/A,TRUE,"general";"via2",#N/A,TRUE,"general";"via3",#N/A,TRUE,"general"}</definedName>
    <definedName name="___g4" hidden="1">{"via1",#N/A,TRUE,"general";"via2",#N/A,TRUE,"general";"via3",#N/A,TRUE,"general"}</definedName>
    <definedName name="___g5" localSheetId="4" hidden="1">{"via1",#N/A,TRUE,"general";"via2",#N/A,TRUE,"general";"via3",#N/A,TRUE,"general"}</definedName>
    <definedName name="___g5" hidden="1">{"via1",#N/A,TRUE,"general";"via2",#N/A,TRUE,"general";"via3",#N/A,TRUE,"general"}</definedName>
    <definedName name="___g6" localSheetId="4" hidden="1">{"via1",#N/A,TRUE,"general";"via2",#N/A,TRUE,"general";"via3",#N/A,TRUE,"general"}</definedName>
    <definedName name="___g6" hidden="1">{"via1",#N/A,TRUE,"general";"via2",#N/A,TRUE,"general";"via3",#N/A,TRUE,"general"}</definedName>
    <definedName name="___g7" localSheetId="4" hidden="1">{"TAB1",#N/A,TRUE,"GENERAL";"TAB2",#N/A,TRUE,"GENERAL";"TAB3",#N/A,TRUE,"GENERAL";"TAB4",#N/A,TRUE,"GENERAL";"TAB5",#N/A,TRUE,"GENERAL"}</definedName>
    <definedName name="___g7" hidden="1">{"TAB1",#N/A,TRUE,"GENERAL";"TAB2",#N/A,TRUE,"GENERAL";"TAB3",#N/A,TRUE,"GENERAL";"TAB4",#N/A,TRUE,"GENERAL";"TAB5",#N/A,TRUE,"GENERAL"}</definedName>
    <definedName name="___GR1" localSheetId="4" hidden="1">{"TAB1",#N/A,TRUE,"GENERAL";"TAB2",#N/A,TRUE,"GENERAL";"TAB3",#N/A,TRUE,"GENERAL";"TAB4",#N/A,TRUE,"GENERAL";"TAB5",#N/A,TRUE,"GENERAL"}</definedName>
    <definedName name="___GR1" hidden="1">{"TAB1",#N/A,TRUE,"GENERAL";"TAB2",#N/A,TRUE,"GENERAL";"TAB3",#N/A,TRUE,"GENERAL";"TAB4",#N/A,TRUE,"GENERAL";"TAB5",#N/A,TRUE,"GENERAL"}</definedName>
    <definedName name="___gtr4" localSheetId="4" hidden="1">{"via1",#N/A,TRUE,"general";"via2",#N/A,TRUE,"general";"via3",#N/A,TRUE,"general"}</definedName>
    <definedName name="___gtr4" hidden="1">{"via1",#N/A,TRUE,"general";"via2",#N/A,TRUE,"general";"via3",#N/A,TRUE,"general"}</definedName>
    <definedName name="___H117562">'[30]APU  ADICIONALES'!#REF!</definedName>
    <definedName name="___H191456">#REF!</definedName>
    <definedName name="___h2" localSheetId="4" hidden="1">{"via1",#N/A,TRUE,"general";"via2",#N/A,TRUE,"general";"via3",#N/A,TRUE,"general"}</definedName>
    <definedName name="___h2" hidden="1">{"via1",#N/A,TRUE,"general";"via2",#N/A,TRUE,"general";"via3",#N/A,TRUE,"general"}</definedName>
    <definedName name="___h3" localSheetId="4" hidden="1">{"via1",#N/A,TRUE,"general";"via2",#N/A,TRUE,"general";"via3",#N/A,TRUE,"general"}</definedName>
    <definedName name="___h3" hidden="1">{"via1",#N/A,TRUE,"general";"via2",#N/A,TRUE,"general";"via3",#N/A,TRUE,"general"}</definedName>
    <definedName name="___h4" localSheetId="4" hidden="1">{"TAB1",#N/A,TRUE,"GENERAL";"TAB2",#N/A,TRUE,"GENERAL";"TAB3",#N/A,TRUE,"GENERAL";"TAB4",#N/A,TRUE,"GENERAL";"TAB5",#N/A,TRUE,"GENERAL"}</definedName>
    <definedName name="___h4" hidden="1">{"TAB1",#N/A,TRUE,"GENERAL";"TAB2",#N/A,TRUE,"GENERAL";"TAB3",#N/A,TRUE,"GENERAL";"TAB4",#N/A,TRUE,"GENERAL";"TAB5",#N/A,TRUE,"GENERAL"}</definedName>
    <definedName name="___h5" localSheetId="4" hidden="1">{"TAB1",#N/A,TRUE,"GENERAL";"TAB2",#N/A,TRUE,"GENERAL";"TAB3",#N/A,TRUE,"GENERAL";"TAB4",#N/A,TRUE,"GENERAL";"TAB5",#N/A,TRUE,"GENERAL"}</definedName>
    <definedName name="___h5" hidden="1">{"TAB1",#N/A,TRUE,"GENERAL";"TAB2",#N/A,TRUE,"GENERAL";"TAB3",#N/A,TRUE,"GENERAL";"TAB4",#N/A,TRUE,"GENERAL";"TAB5",#N/A,TRUE,"GENERAL"}</definedName>
    <definedName name="___h6" localSheetId="4" hidden="1">{"via1",#N/A,TRUE,"general";"via2",#N/A,TRUE,"general";"via3",#N/A,TRUE,"general"}</definedName>
    <definedName name="___h6" hidden="1">{"via1",#N/A,TRUE,"general";"via2",#N/A,TRUE,"general";"via3",#N/A,TRUE,"general"}</definedName>
    <definedName name="___h7" localSheetId="4" hidden="1">{"TAB1",#N/A,TRUE,"GENERAL";"TAB2",#N/A,TRUE,"GENERAL";"TAB3",#N/A,TRUE,"GENERAL";"TAB4",#N/A,TRUE,"GENERAL";"TAB5",#N/A,TRUE,"GENERAL"}</definedName>
    <definedName name="___h7" hidden="1">{"TAB1",#N/A,TRUE,"GENERAL";"TAB2",#N/A,TRUE,"GENERAL";"TAB3",#N/A,TRUE,"GENERAL";"TAB4",#N/A,TRUE,"GENERAL";"TAB5",#N/A,TRUE,"GENERAL"}</definedName>
    <definedName name="___h8" localSheetId="4"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4" hidden="1">{"via1",#N/A,TRUE,"general";"via2",#N/A,TRUE,"general";"via3",#N/A,TRUE,"general"}</definedName>
    <definedName name="___hfh7" hidden="1">{"via1",#N/A,TRUE,"general";"via2",#N/A,TRUE,"general";"via3",#N/A,TRUE,"general"}</definedName>
    <definedName name="___hpc6">'[28]Constantes Generales'!$D$244</definedName>
    <definedName name="___htC1">'[28]Constantes Generales'!$D$208</definedName>
    <definedName name="___i1">#REF!</definedName>
    <definedName name="___i4" localSheetId="4" hidden="1">{"via1",#N/A,TRUE,"general";"via2",#N/A,TRUE,"general";"via3",#N/A,TRUE,"general"}</definedName>
    <definedName name="___i4" hidden="1">{"via1",#N/A,TRUE,"general";"via2",#N/A,TRUE,"general";"via3",#N/A,TRUE,"general"}</definedName>
    <definedName name="___i5" localSheetId="4" hidden="1">{"TAB1",#N/A,TRUE,"GENERAL";"TAB2",#N/A,TRUE,"GENERAL";"TAB3",#N/A,TRUE,"GENERAL";"TAB4",#N/A,TRUE,"GENERAL";"TAB5",#N/A,TRUE,"GENERAL"}</definedName>
    <definedName name="___i5" hidden="1">{"TAB1",#N/A,TRUE,"GENERAL";"TAB2",#N/A,TRUE,"GENERAL";"TAB3",#N/A,TRUE,"GENERAL";"TAB4",#N/A,TRUE,"GENERAL";"TAB5",#N/A,TRUE,"GENERAL"}</definedName>
    <definedName name="___i6" localSheetId="4" hidden="1">{"TAB1",#N/A,TRUE,"GENERAL";"TAB2",#N/A,TRUE,"GENERAL";"TAB3",#N/A,TRUE,"GENERAL";"TAB4",#N/A,TRUE,"GENERAL";"TAB5",#N/A,TRUE,"GENERAL"}</definedName>
    <definedName name="___i6" hidden="1">{"TAB1",#N/A,TRUE,"GENERAL";"TAB2",#N/A,TRUE,"GENERAL";"TAB3",#N/A,TRUE,"GENERAL";"TAB4",#N/A,TRUE,"GENERAL";"TAB5",#N/A,TRUE,"GENERAL"}</definedName>
    <definedName name="___i7" localSheetId="4" hidden="1">{"via1",#N/A,TRUE,"general";"via2",#N/A,TRUE,"general";"via3",#N/A,TRUE,"general"}</definedName>
    <definedName name="___i7" hidden="1">{"via1",#N/A,TRUE,"general";"via2",#N/A,TRUE,"general";"via3",#N/A,TRUE,"general"}</definedName>
    <definedName name="___i77" localSheetId="4" hidden="1">{"TAB1",#N/A,TRUE,"GENERAL";"TAB2",#N/A,TRUE,"GENERAL";"TAB3",#N/A,TRUE,"GENERAL";"TAB4",#N/A,TRUE,"GENERAL";"TAB5",#N/A,TRUE,"GENERAL"}</definedName>
    <definedName name="___i77" hidden="1">{"TAB1",#N/A,TRUE,"GENERAL";"TAB2",#N/A,TRUE,"GENERAL";"TAB3",#N/A,TRUE,"GENERAL";"TAB4",#N/A,TRUE,"GENERAL";"TAB5",#N/A,TRUE,"GENERAL"}</definedName>
    <definedName name="___i8" localSheetId="4" hidden="1">{"via1",#N/A,TRUE,"general";"via2",#N/A,TRUE,"general";"via3",#N/A,TRUE,"general"}</definedName>
    <definedName name="___i8" hidden="1">{"via1",#N/A,TRUE,"general";"via2",#N/A,TRUE,"general";"via3",#N/A,TRUE,"general"}</definedName>
    <definedName name="___i9" localSheetId="4" hidden="1">{"TAB1",#N/A,TRUE,"GENERAL";"TAB2",#N/A,TRUE,"GENERAL";"TAB3",#N/A,TRUE,"GENERAL";"TAB4",#N/A,TRUE,"GENERAL";"TAB5",#N/A,TRUE,"GENERAL"}</definedName>
    <definedName name="___i9" hidden="1">{"TAB1",#N/A,TRUE,"GENERAL";"TAB2",#N/A,TRUE,"GENERAL";"TAB3",#N/A,TRUE,"GENERAL";"TAB4",#N/A,TRUE,"GENERAL";"TAB5",#N/A,TRUE,"GENERAL"}</definedName>
    <definedName name="___ICP1">[34]Tablas!#REF!</definedName>
    <definedName name="___Inc1">[50]Sábana!#REF!</definedName>
    <definedName name="___Inc2">[50]Sábana!#REF!</definedName>
    <definedName name="___Inc3">[50]Sábana!#REF!</definedName>
    <definedName name="___INF1">#REF!</definedName>
    <definedName name="___Ing1">[50]Sábana!#REF!</definedName>
    <definedName name="___Ing2">[50]Sábana!#REF!</definedName>
    <definedName name="___Ing3">[50]Sábana!#REF!</definedName>
    <definedName name="___ipc1">#REF!</definedName>
    <definedName name="___ipc2">#REF!</definedName>
    <definedName name="___IPC2002">#REF!</definedName>
    <definedName name="___ipc3">#REF!</definedName>
    <definedName name="___ipc4">#REF!</definedName>
    <definedName name="___ITM4">#REF!</definedName>
    <definedName name="___Jai1">[50]Sábana!#REF!</definedName>
    <definedName name="___Jai2">[50]Sábana!#REF!</definedName>
    <definedName name="___Jai3">[50]Sábana!#REF!</definedName>
    <definedName name="___jdC1">'[28]Constantes Generales'!$D$214</definedName>
    <definedName name="___jj6">#REF!</definedName>
    <definedName name="___k3" localSheetId="4" hidden="1">{"TAB1",#N/A,TRUE,"GENERAL";"TAB2",#N/A,TRUE,"GENERAL";"TAB3",#N/A,TRUE,"GENERAL";"TAB4",#N/A,TRUE,"GENERAL";"TAB5",#N/A,TRUE,"GENERAL"}</definedName>
    <definedName name="___k3" hidden="1">{"TAB1",#N/A,TRUE,"GENERAL";"TAB2",#N/A,TRUE,"GENERAL";"TAB3",#N/A,TRUE,"GENERAL";"TAB4",#N/A,TRUE,"GENERAL";"TAB5",#N/A,TRUE,"GENERAL"}</definedName>
    <definedName name="___k4" localSheetId="4" hidden="1">{"via1",#N/A,TRUE,"general";"via2",#N/A,TRUE,"general";"via3",#N/A,TRUE,"general"}</definedName>
    <definedName name="___k4" hidden="1">{"via1",#N/A,TRUE,"general";"via2",#N/A,TRUE,"general";"via3",#N/A,TRUE,"general"}</definedName>
    <definedName name="___k5" localSheetId="4" hidden="1">{"via1",#N/A,TRUE,"general";"via2",#N/A,TRUE,"general";"via3",#N/A,TRUE,"general"}</definedName>
    <definedName name="___k5" hidden="1">{"via1",#N/A,TRUE,"general";"via2",#N/A,TRUE,"general";"via3",#N/A,TRUE,"general"}</definedName>
    <definedName name="___k6" localSheetId="4" hidden="1">{"TAB1",#N/A,TRUE,"GENERAL";"TAB2",#N/A,TRUE,"GENERAL";"TAB3",#N/A,TRUE,"GENERAL";"TAB4",#N/A,TRUE,"GENERAL";"TAB5",#N/A,TRUE,"GENERAL"}</definedName>
    <definedName name="___k6" hidden="1">{"TAB1",#N/A,TRUE,"GENERAL";"TAB2",#N/A,TRUE,"GENERAL";"TAB3",#N/A,TRUE,"GENERAL";"TAB4",#N/A,TRUE,"GENERAL";"TAB5",#N/A,TRUE,"GENERAL"}</definedName>
    <definedName name="___k7" localSheetId="4" hidden="1">{"via1",#N/A,TRUE,"general";"via2",#N/A,TRUE,"general";"via3",#N/A,TRUE,"general"}</definedName>
    <definedName name="___k7" hidden="1">{"via1",#N/A,TRUE,"general";"via2",#N/A,TRUE,"general";"via3",#N/A,TRUE,"general"}</definedName>
    <definedName name="___k8" localSheetId="4" hidden="1">{"via1",#N/A,TRUE,"general";"via2",#N/A,TRUE,"general";"via3",#N/A,TRUE,"general"}</definedName>
    <definedName name="___k8" hidden="1">{"via1",#N/A,TRUE,"general";"via2",#N/A,TRUE,"general";"via3",#N/A,TRUE,"general"}</definedName>
    <definedName name="___k9" localSheetId="4" hidden="1">{"TAB1",#N/A,TRUE,"GENERAL";"TAB2",#N/A,TRUE,"GENERAL";"TAB3",#N/A,TRUE,"GENERAL";"TAB4",#N/A,TRUE,"GENERAL";"TAB5",#N/A,TRUE,"GENERAL"}</definedName>
    <definedName name="___k9" hidden="1">{"TAB1",#N/A,TRUE,"GENERAL";"TAB2",#N/A,TRUE,"GENERAL";"TAB3",#N/A,TRUE,"GENERAL";"TAB4",#N/A,TRUE,"GENERAL";"TAB5",#N/A,TRUE,"GENERAL"}</definedName>
    <definedName name="___key2" hidden="1">[25]INST!#REF!</definedName>
    <definedName name="___key3" hidden="1">#REF!</definedName>
    <definedName name="___key31" hidden="1">#REF!</definedName>
    <definedName name="___kjk6" localSheetId="4" hidden="1">{"TAB1",#N/A,TRUE,"GENERAL";"TAB2",#N/A,TRUE,"GENERAL";"TAB3",#N/A,TRUE,"GENERAL";"TAB4",#N/A,TRUE,"GENERAL";"TAB5",#N/A,TRUE,"GENERAL"}</definedName>
    <definedName name="___kjk6" hidden="1">{"TAB1",#N/A,TRUE,"GENERAL";"TAB2",#N/A,TRUE,"GENERAL";"TAB3",#N/A,TRUE,"GENERAL";"TAB4",#N/A,TRUE,"GENERAL";"TAB5",#N/A,TRUE,"GENERAL"}</definedName>
    <definedName name="___LAC18">[58]BASE!$D$362</definedName>
    <definedName name="___Lbd2">'[28]Constantes Generales'!$D$224</definedName>
    <definedName name="___Lbd4">'[28]Constantes Generales'!$D$232</definedName>
    <definedName name="___Lbd6">'[28]Constantes Generales'!$D$239</definedName>
    <definedName name="___LcC1">'[28]Constantes Generales'!$D$207</definedName>
    <definedName name="___Lct1">'[28]Constantes Generales'!$D$247</definedName>
    <definedName name="___LEY80">#REF!</definedName>
    <definedName name="___lfo1">'[28]Constantes Generales'!$D$167</definedName>
    <definedName name="___LPR2">'[28]Constantes Generales'!$D$125</definedName>
    <definedName name="___LTT2">'[28]Constantes Generales'!$D$114</definedName>
    <definedName name="___M14">#REF!</definedName>
    <definedName name="___m3" localSheetId="4" hidden="1">{"via1",#N/A,TRUE,"general";"via2",#N/A,TRUE,"general";"via3",#N/A,TRUE,"general"}</definedName>
    <definedName name="___m3" hidden="1">{"via1",#N/A,TRUE,"general";"via2",#N/A,TRUE,"general";"via3",#N/A,TRUE,"general"}</definedName>
    <definedName name="___m4" localSheetId="4" hidden="1">{"TAB1",#N/A,TRUE,"GENERAL";"TAB2",#N/A,TRUE,"GENERAL";"TAB3",#N/A,TRUE,"GENERAL";"TAB4",#N/A,TRUE,"GENERAL";"TAB5",#N/A,TRUE,"GENERAL"}</definedName>
    <definedName name="___m4" hidden="1">{"TAB1",#N/A,TRUE,"GENERAL";"TAB2",#N/A,TRUE,"GENERAL";"TAB3",#N/A,TRUE,"GENERAL";"TAB4",#N/A,TRUE,"GENERAL";"TAB5",#N/A,TRUE,"GENERAL"}</definedName>
    <definedName name="___m5" localSheetId="4" hidden="1">{"via1",#N/A,TRUE,"general";"via2",#N/A,TRUE,"general";"via3",#N/A,TRUE,"general"}</definedName>
    <definedName name="___m5" hidden="1">{"via1",#N/A,TRUE,"general";"via2",#N/A,TRUE,"general";"via3",#N/A,TRUE,"general"}</definedName>
    <definedName name="___m6" localSheetId="4" hidden="1">{"TAB1",#N/A,TRUE,"GENERAL";"TAB2",#N/A,TRUE,"GENERAL";"TAB3",#N/A,TRUE,"GENERAL";"TAB4",#N/A,TRUE,"GENERAL";"TAB5",#N/A,TRUE,"GENERAL"}</definedName>
    <definedName name="___m6" hidden="1">{"TAB1",#N/A,TRUE,"GENERAL";"TAB2",#N/A,TRUE,"GENERAL";"TAB3",#N/A,TRUE,"GENERAL";"TAB4",#N/A,TRUE,"GENERAL";"TAB5",#N/A,TRUE,"GENERAL"}</definedName>
    <definedName name="___m7" localSheetId="4" hidden="1">{"TAB1",#N/A,TRUE,"GENERAL";"TAB2",#N/A,TRUE,"GENERAL";"TAB3",#N/A,TRUE,"GENERAL";"TAB4",#N/A,TRUE,"GENERAL";"TAB5",#N/A,TRUE,"GENERAL"}</definedName>
    <definedName name="___m7" hidden="1">{"TAB1",#N/A,TRUE,"GENERAL";"TAB2",#N/A,TRUE,"GENERAL";"TAB3",#N/A,TRUE,"GENERAL";"TAB4",#N/A,TRUE,"GENERAL";"TAB5",#N/A,TRUE,"GENERAL"}</definedName>
    <definedName name="___m8" localSheetId="4" hidden="1">{"via1",#N/A,TRUE,"general";"via2",#N/A,TRUE,"general";"via3",#N/A,TRUE,"general"}</definedName>
    <definedName name="___m8" hidden="1">{"via1",#N/A,TRUE,"general";"via2",#N/A,TRUE,"general";"via3",#N/A,TRUE,"general"}</definedName>
    <definedName name="___m9" localSheetId="4" hidden="1">{"via1",#N/A,TRUE,"general";"via2",#N/A,TRUE,"general";"via3",#N/A,TRUE,"general"}</definedName>
    <definedName name="___m9" hidden="1">{"via1",#N/A,TRUE,"general";"via2",#N/A,TRUE,"general";"via3",#N/A,TRUE,"general"}</definedName>
    <definedName name="___MA2">#REF!</definedName>
    <definedName name="___MA3">#REF!</definedName>
    <definedName name="___MAMAM">#REF!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4">#REF!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B1">[50]Sábana!#REF!</definedName>
    <definedName name="___MB2">[50]Sábana!#REF!</definedName>
    <definedName name="___MB3">[50]Sábana!#REF!</definedName>
    <definedName name="___MDC2">'[56]COSTOS UNITARIOS'!$B$15</definedName>
    <definedName name="___mes1">#REF!</definedName>
    <definedName name="___Mes2">#REF!</definedName>
    <definedName name="___Mes3">#REF!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5">[40]CONS!$E$22</definedName>
    <definedName name="___MSC1">#REF!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5">#REF!</definedName>
    <definedName name="___MV6">#REF!</definedName>
    <definedName name="___MV7">#REF!</definedName>
    <definedName name="___MV8">#REF!</definedName>
    <definedName name="___MV9">#REF!</definedName>
    <definedName name="___n3" localSheetId="4" hidden="1">{"TAB1",#N/A,TRUE,"GENERAL";"TAB2",#N/A,TRUE,"GENERAL";"TAB3",#N/A,TRUE,"GENERAL";"TAB4",#N/A,TRUE,"GENERAL";"TAB5",#N/A,TRUE,"GENERAL"}</definedName>
    <definedName name="___n3" hidden="1">{"TAB1",#N/A,TRUE,"GENERAL";"TAB2",#N/A,TRUE,"GENERAL";"TAB3",#N/A,TRUE,"GENERAL";"TAB4",#N/A,TRUE,"GENERAL";"TAB5",#N/A,TRUE,"GENERAL"}</definedName>
    <definedName name="___n4" localSheetId="4" hidden="1">{"via1",#N/A,TRUE,"general";"via2",#N/A,TRUE,"general";"via3",#N/A,TRUE,"general"}</definedName>
    <definedName name="___n4" hidden="1">{"via1",#N/A,TRUE,"general";"via2",#N/A,TRUE,"general";"via3",#N/A,TRUE,"general"}</definedName>
    <definedName name="___n5" localSheetId="4" hidden="1">{"TAB1",#N/A,TRUE,"GENERAL";"TAB2",#N/A,TRUE,"GENERAL";"TAB3",#N/A,TRUE,"GENERAL";"TAB4",#N/A,TRUE,"GENERAL";"TAB5",#N/A,TRUE,"GENERAL"}</definedName>
    <definedName name="___n5" hidden="1">{"TAB1",#N/A,TRUE,"GENERAL";"TAB2",#N/A,TRUE,"GENERAL";"TAB3",#N/A,TRUE,"GENERAL";"TAB4",#N/A,TRUE,"GENERAL";"TAB5",#N/A,TRUE,"GENERAL"}</definedName>
    <definedName name="___NG1">[39]CONCRETO!$AG$5:$AG$105</definedName>
    <definedName name="___NG2">[39]CONCRETO!$AL$5:$AL$80</definedName>
    <definedName name="___NG3">[39]CONCRETO!$AQ$5:$AQ$80</definedName>
    <definedName name="___NG4">[39]CONCRETO!$AU$5:$AU$80</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nyn7" localSheetId="4" hidden="1">{"via1",#N/A,TRUE,"general";"via2",#N/A,TRUE,"general";"via3",#N/A,TRUE,"general"}</definedName>
    <definedName name="___nyn7" hidden="1">{"via1",#N/A,TRUE,"general";"via2",#N/A,TRUE,"general";"via3",#N/A,TRUE,"general"}</definedName>
    <definedName name="___o1" localSheetId="4" hidden="1">{#N/A,#N/A,FALSE,"SUMMARY";#N/A,#N/A,FALSE,"mcsh";#N/A,#N/A,FALSE,"vol&amp;rev";#N/A,#N/A,FALSE,"wkgcap";#N/A,#N/A,FALSE,"DEPR&amp;DT";#N/A,#N/A,FALSE,"ASSETS";#N/A,#N/A,FALSE,"NI&amp;OTH&amp;DIV";#N/A,#N/A,FALSE,"CASHFLOW";#N/A,#N/A,FALSE,"CAPEMPL";#N/A,#N/A,FALSE,"ROCE"}</definedName>
    <definedName name="___o1" hidden="1">{#N/A,#N/A,FALSE,"SUMMARY";#N/A,#N/A,FALSE,"mcsh";#N/A,#N/A,FALSE,"vol&amp;rev";#N/A,#N/A,FALSE,"wkgcap";#N/A,#N/A,FALSE,"DEPR&amp;DT";#N/A,#N/A,FALSE,"ASSETS";#N/A,#N/A,FALSE,"NI&amp;OTH&amp;DIV";#N/A,#N/A,FALSE,"CASHFLOW";#N/A,#N/A,FALSE,"CAPEMPL";#N/A,#N/A,FALSE,"ROCE"}</definedName>
    <definedName name="___o4" localSheetId="4" hidden="1">{"via1",#N/A,TRUE,"general";"via2",#N/A,TRUE,"general";"via3",#N/A,TRUE,"general"}</definedName>
    <definedName name="___o4" hidden="1">{"via1",#N/A,TRUE,"general";"via2",#N/A,TRUE,"general";"via3",#N/A,TRUE,"general"}</definedName>
    <definedName name="___o5" localSheetId="4" hidden="1">{"TAB1",#N/A,TRUE,"GENERAL";"TAB2",#N/A,TRUE,"GENERAL";"TAB3",#N/A,TRUE,"GENERAL";"TAB4",#N/A,TRUE,"GENERAL";"TAB5",#N/A,TRUE,"GENERAL"}</definedName>
    <definedName name="___o5" hidden="1">{"TAB1",#N/A,TRUE,"GENERAL";"TAB2",#N/A,TRUE,"GENERAL";"TAB3",#N/A,TRUE,"GENERAL";"TAB4",#N/A,TRUE,"GENERAL";"TAB5",#N/A,TRUE,"GENERAL"}</definedName>
    <definedName name="___o6" localSheetId="4" hidden="1">{"TAB1",#N/A,TRUE,"GENERAL";"TAB2",#N/A,TRUE,"GENERAL";"TAB3",#N/A,TRUE,"GENERAL";"TAB4",#N/A,TRUE,"GENERAL";"TAB5",#N/A,TRUE,"GENERAL"}</definedName>
    <definedName name="___o6" hidden="1">{"TAB1",#N/A,TRUE,"GENERAL";"TAB2",#N/A,TRUE,"GENERAL";"TAB3",#N/A,TRUE,"GENERAL";"TAB4",#N/A,TRUE,"GENERAL";"TAB5",#N/A,TRUE,"GENERAL"}</definedName>
    <definedName name="___o7" localSheetId="4" hidden="1">{"TAB1",#N/A,TRUE,"GENERAL";"TAB2",#N/A,TRUE,"GENERAL";"TAB3",#N/A,TRUE,"GENERAL";"TAB4",#N/A,TRUE,"GENERAL";"TAB5",#N/A,TRUE,"GENERAL"}</definedName>
    <definedName name="___o7" hidden="1">{"TAB1",#N/A,TRUE,"GENERAL";"TAB2",#N/A,TRUE,"GENERAL";"TAB3",#N/A,TRUE,"GENERAL";"TAB4",#N/A,TRUE,"GENERAL";"TAB5",#N/A,TRUE,"GENERAL"}</definedName>
    <definedName name="___o8" localSheetId="4" hidden="1">{"via1",#N/A,TRUE,"general";"via2",#N/A,TRUE,"general";"via3",#N/A,TRUE,"general"}</definedName>
    <definedName name="___o8" hidden="1">{"via1",#N/A,TRUE,"general";"via2",#N/A,TRUE,"general";"via3",#N/A,TRUE,"general"}</definedName>
    <definedName name="___o9" localSheetId="4"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[34]Tablas!#REF!</definedName>
    <definedName name="___OCI1">[34]Tablas!#REF!</definedName>
    <definedName name="___OCT2">#REF!</definedName>
    <definedName name="___OPC1">'[53]BASE DATOS GENERALES'!$B$19</definedName>
    <definedName name="___Ope1">[50]Sábana!#REF!</definedName>
    <definedName name="___Ope2">[50]Sábana!#REF!</definedName>
    <definedName name="___Ope3">[50]Sábana!#REF!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4" hidden="1">{"via1",#N/A,TRUE,"general";"via2",#N/A,TRUE,"general";"via3",#N/A,TRUE,"general"}</definedName>
    <definedName name="___p6" hidden="1">{"via1",#N/A,TRUE,"general";"via2",#N/A,TRUE,"general";"via3",#N/A,TRUE,"general"}</definedName>
    <definedName name="___p7" localSheetId="4" hidden="1">{"via1",#N/A,TRUE,"general";"via2",#N/A,TRUE,"general";"via3",#N/A,TRUE,"general"}</definedName>
    <definedName name="___p7" hidden="1">{"via1",#N/A,TRUE,"general";"via2",#N/A,TRUE,"general";"via3",#N/A,TRUE,"general"}</definedName>
    <definedName name="___p8" localSheetId="4" hidden="1">{"TAB1",#N/A,TRUE,"GENERAL";"TAB2",#N/A,TRUE,"GENERAL";"TAB3",#N/A,TRUE,"GENERAL";"TAB4",#N/A,TRUE,"GENERAL";"TAB5",#N/A,TRUE,"GENERAL"}</definedName>
    <definedName name="___p8" hidden="1">{"TAB1",#N/A,TRUE,"GENERAL";"TAB2",#N/A,TRUE,"GENERAL";"TAB3",#N/A,TRUE,"GENERAL";"TAB4",#N/A,TRUE,"GENERAL";"TAB5",#N/A,TRUE,"GENERAL"}</definedName>
    <definedName name="___Pa1">'[19]Paral. 1'!$E:$E</definedName>
    <definedName name="___Pa2">'[19]Paral. 2'!$E:$E</definedName>
    <definedName name="___Pa3">'[19]Paral. 3'!$E:$E</definedName>
    <definedName name="___Pa4">[19]Paral.4!$E:$E</definedName>
    <definedName name="___Pae1">[50]Sábana!#REF!</definedName>
    <definedName name="___Pae2">[50]Sábana!#REF!</definedName>
    <definedName name="___Pae3">[50]Sábana!#REF!</definedName>
    <definedName name="___PJ50">#REF!</definedName>
    <definedName name="___pj51">#REF!</definedName>
    <definedName name="___PLC1">'[28]Constantes Generales'!$D$218</definedName>
    <definedName name="___PMT5671">[23]MEMORIAS!#REF!</definedName>
    <definedName name="___PMT5805">[23]MEMORIAS!#REF!</definedName>
    <definedName name="___PMT5806">[23]MEMORIAS!#REF!</definedName>
    <definedName name="___PMT5815">[23]MEMORIAS!#REF!</definedName>
    <definedName name="___PMT5820">[23]MEMORIAS!#REF!</definedName>
    <definedName name="___Po2">[16]REAJUSTESACTA1PROVI!#REF!</definedName>
    <definedName name="___Po3">[16]REAJUSTESACTA1PROVI!#REF!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RE1">#REF!</definedName>
    <definedName name="___PRE12">#REF!</definedName>
    <definedName name="___ptz30">#REF!</definedName>
    <definedName name="___pvC1">'[28]Constantes Generales'!$D$216</definedName>
    <definedName name="___QTY1">#REF!</definedName>
    <definedName name="___r">#REF!</definedName>
    <definedName name="___r4r" localSheetId="4" hidden="1">{"via1",#N/A,TRUE,"general";"via2",#N/A,TRUE,"general";"via3",#N/A,TRUE,"general"}</definedName>
    <definedName name="___r4r" hidden="1">{"via1",#N/A,TRUE,"general";"via2",#N/A,TRUE,"general";"via3",#N/A,TRUE,"general"}</definedName>
    <definedName name="___rc">#REF!</definedName>
    <definedName name="___Red1">[50]Sábana!#REF!</definedName>
    <definedName name="___Red2">[50]Sábana!#REF!</definedName>
    <definedName name="___Red3">[50]Sábana!#REF!</definedName>
    <definedName name="___ref4">#REF!</definedName>
    <definedName name="___REP43">[47]BASE!$D$136</definedName>
    <definedName name="___RET1">'[59]7422CW00'!#REF!</definedName>
    <definedName name="___Ret13">[39]CONCRETO!$O$5:$O$71</definedName>
    <definedName name="___Ret19">[39]CONCRETO!$N$5:$N$71</definedName>
    <definedName name="___RET2">'[59]7422CW00'!#REF!</definedName>
    <definedName name="___Ret25">[39]CONCRETO!$M$5:$M$71</definedName>
    <definedName name="___RET3">'[59]7422CW00'!#REF!</definedName>
    <definedName name="___RET4">'[59]7422CW00'!#REF!</definedName>
    <definedName name="___RET5">'[59]7422CW00'!#REF!</definedName>
    <definedName name="___Ret50">[39]CONCRETO!$K$5:$K$70</definedName>
    <definedName name="___RET6">'[59]7422CW00'!#REF!</definedName>
    <definedName name="___Ret63">[39]CONCRETO!$J$5:$J$70</definedName>
    <definedName name="___rig25">#REF!</definedName>
    <definedName name="___rtu6" localSheetId="4" hidden="1">{"via1",#N/A,TRUE,"general";"via2",#N/A,TRUE,"general";"via3",#N/A,TRUE,"general"}</definedName>
    <definedName name="___rtu6" hidden="1">{"via1",#N/A,TRUE,"general";"via2",#N/A,TRUE,"general";"via3",#N/A,TRUE,"general"}</definedName>
    <definedName name="___s1" localSheetId="4" hidden="1">{"via1",#N/A,TRUE,"general";"via2",#N/A,TRUE,"general";"via3",#N/A,TRUE,"general"}</definedName>
    <definedName name="___s1" hidden="1">{"via1",#N/A,TRUE,"general";"via2",#N/A,TRUE,"general";"via3",#N/A,TRUE,"general"}</definedName>
    <definedName name="___s2" localSheetId="4" hidden="1">{"TAB1",#N/A,TRUE,"GENERAL";"TAB2",#N/A,TRUE,"GENERAL";"TAB3",#N/A,TRUE,"GENERAL";"TAB4",#N/A,TRUE,"GENERAL";"TAB5",#N/A,TRUE,"GENERAL"}</definedName>
    <definedName name="___s2" hidden="1">{"TAB1",#N/A,TRUE,"GENERAL";"TAB2",#N/A,TRUE,"GENERAL";"TAB3",#N/A,TRUE,"GENERAL";"TAB4",#N/A,TRUE,"GENERAL";"TAB5",#N/A,TRUE,"GENERAL"}</definedName>
    <definedName name="___s3" localSheetId="4" hidden="1">{"TAB1",#N/A,TRUE,"GENERAL";"TAB2",#N/A,TRUE,"GENERAL";"TAB3",#N/A,TRUE,"GENERAL";"TAB4",#N/A,TRUE,"GENERAL";"TAB5",#N/A,TRUE,"GENERAL"}</definedName>
    <definedName name="___s3" hidden="1">{"TAB1",#N/A,TRUE,"GENERAL";"TAB2",#N/A,TRUE,"GENERAL";"TAB3",#N/A,TRUE,"GENERAL";"TAB4",#N/A,TRUE,"GENERAL";"TAB5",#N/A,TRUE,"GENERAL"}</definedName>
    <definedName name="___s4" localSheetId="4" hidden="1">{"via1",#N/A,TRUE,"general";"via2",#N/A,TRUE,"general";"via3",#N/A,TRUE,"general"}</definedName>
    <definedName name="___s4" hidden="1">{"via1",#N/A,TRUE,"general";"via2",#N/A,TRUE,"general";"via3",#N/A,TRUE,"general"}</definedName>
    <definedName name="___s5" localSheetId="4" hidden="1">{"via1",#N/A,TRUE,"general";"via2",#N/A,TRUE,"general";"via3",#N/A,TRUE,"general"}</definedName>
    <definedName name="___s5" hidden="1">{"via1",#N/A,TRUE,"general";"via2",#N/A,TRUE,"general";"via3",#N/A,TRUE,"general"}</definedName>
    <definedName name="___s6" localSheetId="4" hidden="1">{"TAB1",#N/A,TRUE,"GENERAL";"TAB2",#N/A,TRUE,"GENERAL";"TAB3",#N/A,TRUE,"GENERAL";"TAB4",#N/A,TRUE,"GENERAL";"TAB5",#N/A,TRUE,"GENERAL"}</definedName>
    <definedName name="___s6" hidden="1">{"TAB1",#N/A,TRUE,"GENERAL";"TAB2",#N/A,TRUE,"GENERAL";"TAB3",#N/A,TRUE,"GENERAL";"TAB4",#N/A,TRUE,"GENERAL";"TAB5",#N/A,TRUE,"GENERAL"}</definedName>
    <definedName name="___s7" localSheetId="4" hidden="1">{"via1",#N/A,TRUE,"general";"via2",#N/A,TRUE,"general";"via3",#N/A,TRUE,"general"}</definedName>
    <definedName name="___s7" hidden="1">{"via1",#N/A,TRUE,"general";"via2",#N/A,TRUE,"general";"via3",#N/A,TRUE,"general"}</definedName>
    <definedName name="___SBC1">[11]INV!$A$12:$D$15</definedName>
    <definedName name="___SBC3">[11]INV!$F$12:$I$15</definedName>
    <definedName name="___SBC5">[11]INV!$K$12:$N$15</definedName>
    <definedName name="___sPR2">'[28]Constantes Generales'!$D$131</definedName>
    <definedName name="___ST166">[20]BASE!$D$248</definedName>
    <definedName name="___sTT2">'[28]Constantes Generales'!$D$120</definedName>
    <definedName name="___Sum3">[50]Sábana!#REF!</definedName>
    <definedName name="___t3" localSheetId="4" hidden="1">{"TAB1",#N/A,TRUE,"GENERAL";"TAB2",#N/A,TRUE,"GENERAL";"TAB3",#N/A,TRUE,"GENERAL";"TAB4",#N/A,TRUE,"GENERAL";"TAB5",#N/A,TRUE,"GENERAL"}</definedName>
    <definedName name="___t3" hidden="1">{"TAB1",#N/A,TRUE,"GENERAL";"TAB2",#N/A,TRUE,"GENERAL";"TAB3",#N/A,TRUE,"GENERAL";"TAB4",#N/A,TRUE,"GENERAL";"TAB5",#N/A,TRUE,"GENERAL"}</definedName>
    <definedName name="___t4" localSheetId="4" hidden="1">{"via1",#N/A,TRUE,"general";"via2",#N/A,TRUE,"general";"via3",#N/A,TRUE,"general"}</definedName>
    <definedName name="___t4" hidden="1">{"via1",#N/A,TRUE,"general";"via2",#N/A,TRUE,"general";"via3",#N/A,TRUE,"general"}</definedName>
    <definedName name="___t5" localSheetId="4" hidden="1">{"TAB1",#N/A,TRUE,"GENERAL";"TAB2",#N/A,TRUE,"GENERAL";"TAB3",#N/A,TRUE,"GENERAL";"TAB4",#N/A,TRUE,"GENERAL";"TAB5",#N/A,TRUE,"GENERAL"}</definedName>
    <definedName name="___t5" hidden="1">{"TAB1",#N/A,TRUE,"GENERAL";"TAB2",#N/A,TRUE,"GENERAL";"TAB3",#N/A,TRUE,"GENERAL";"TAB4",#N/A,TRUE,"GENERAL";"TAB5",#N/A,TRUE,"GENERAL"}</definedName>
    <definedName name="___t6" localSheetId="4" hidden="1">{"via1",#N/A,TRUE,"general";"via2",#N/A,TRUE,"general";"via3",#N/A,TRUE,"general"}</definedName>
    <definedName name="___t6" hidden="1">{"via1",#N/A,TRUE,"general";"via2",#N/A,TRUE,"general";"via3",#N/A,TRUE,"general"}</definedName>
    <definedName name="___t66" localSheetId="4" hidden="1">{"TAB1",#N/A,TRUE,"GENERAL";"TAB2",#N/A,TRUE,"GENERAL";"TAB3",#N/A,TRUE,"GENERAL";"TAB4",#N/A,TRUE,"GENERAL";"TAB5",#N/A,TRUE,"GENERAL"}</definedName>
    <definedName name="___t66" hidden="1">{"TAB1",#N/A,TRUE,"GENERAL";"TAB2",#N/A,TRUE,"GENERAL";"TAB3",#N/A,TRUE,"GENERAL";"TAB4",#N/A,TRUE,"GENERAL";"TAB5",#N/A,TRUE,"GENERAL"}</definedName>
    <definedName name="___t7" localSheetId="4" hidden="1">{"via1",#N/A,TRUE,"general";"via2",#N/A,TRUE,"general";"via3",#N/A,TRUE,"general"}</definedName>
    <definedName name="___t7" hidden="1">{"via1",#N/A,TRUE,"general";"via2",#N/A,TRUE,"general";"via3",#N/A,TRUE,"general"}</definedName>
    <definedName name="___t77" localSheetId="4" hidden="1">{"TAB1",#N/A,TRUE,"GENERAL";"TAB2",#N/A,TRUE,"GENERAL";"TAB3",#N/A,TRUE,"GENERAL";"TAB4",#N/A,TRUE,"GENERAL";"TAB5",#N/A,TRUE,"GENERAL"}</definedName>
    <definedName name="___t77" hidden="1">{"TAB1",#N/A,TRUE,"GENERAL";"TAB2",#N/A,TRUE,"GENERAL";"TAB3",#N/A,TRUE,"GENERAL";"TAB4",#N/A,TRUE,"GENERAL";"TAB5",#N/A,TRUE,"GENERAL"}</definedName>
    <definedName name="___t8" localSheetId="4" hidden="1">{"TAB1",#N/A,TRUE,"GENERAL";"TAB2",#N/A,TRUE,"GENERAL";"TAB3",#N/A,TRUE,"GENERAL";"TAB4",#N/A,TRUE,"GENERAL";"TAB5",#N/A,TRUE,"GENERAL"}</definedName>
    <definedName name="___t8" hidden="1">{"TAB1",#N/A,TRUE,"GENERAL";"TAB2",#N/A,TRUE,"GENERAL";"TAB3",#N/A,TRUE,"GENERAL";"TAB4",#N/A,TRUE,"GENERAL";"TAB5",#N/A,TRUE,"GENERAL"}</definedName>
    <definedName name="___t88" localSheetId="4" hidden="1">{"via1",#N/A,TRUE,"general";"via2",#N/A,TRUE,"general";"via3",#N/A,TRUE,"general"}</definedName>
    <definedName name="___t88" hidden="1">{"via1",#N/A,TRUE,"general";"via2",#N/A,TRUE,"general";"via3",#N/A,TRUE,"general"}</definedName>
    <definedName name="___t9" localSheetId="4" hidden="1">{"TAB1",#N/A,TRUE,"GENERAL";"TAB2",#N/A,TRUE,"GENERAL";"TAB3",#N/A,TRUE,"GENERAL";"TAB4",#N/A,TRUE,"GENERAL";"TAB5",#N/A,TRUE,"GENERAL"}</definedName>
    <definedName name="___t9" hidden="1">{"TAB1",#N/A,TRUE,"GENERAL";"TAB2",#N/A,TRUE,"GENERAL";"TAB3",#N/A,TRUE,"GENERAL";"TAB4",#N/A,TRUE,"GENERAL";"TAB5",#N/A,TRUE,"GENERAL"}</definedName>
    <definedName name="___t99" localSheetId="4"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ab5">#REF!</definedName>
    <definedName name="___TD02">#N/A</definedName>
    <definedName name="___TEE10">#N/A</definedName>
    <definedName name="___TEE3">#REF!</definedName>
    <definedName name="___TEE6">[40]CONS!$E$28</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8016">[20]BASE!$D$146</definedName>
    <definedName name="___TPE8020">[20]BASE!$D$147</definedName>
    <definedName name="___TPE8025">[20]BASE!$D$148</definedName>
    <definedName name="___TPN1002">[20]BASE!$D$150</definedName>
    <definedName name="___TPN1003">[20]BASE!$D$151</definedName>
    <definedName name="___TPN1004">[20]BASE!$D$152</definedName>
    <definedName name="___TPN1006">[20]BASE!$D$153</definedName>
    <definedName name="___TPN1008">[20]BASE!$D$154</definedName>
    <definedName name="___TPN1202">[20]BASE!$D$160</definedName>
    <definedName name="___TPN1203">[20]BASE!$D$161</definedName>
    <definedName name="___TPN1204">[20]BASE!$D$162</definedName>
    <definedName name="___TPN1206">[20]BASE!$D$163</definedName>
    <definedName name="___TPN1208">[20]BASE!$D$164</definedName>
    <definedName name="___TPN16012">[20]BASE!$D$167</definedName>
    <definedName name="___TPN1602">[20]BASE!$D$168</definedName>
    <definedName name="___TPN1603">[20]BASE!$D$169</definedName>
    <definedName name="___TPN1604">[20]BASE!$D$170</definedName>
    <definedName name="___TPN1606">[20]BASE!$D$171</definedName>
    <definedName name="___TPN1608">[20]BASE!$D$172</definedName>
    <definedName name="___TPR2">'[28]Constantes Generales'!$D$126</definedName>
    <definedName name="___Tra1">[50]Sábana!#REF!</definedName>
    <definedName name="___Tra2">[50]Sábana!#REF!</definedName>
    <definedName name="___Tra3">[50]Sábana!#REF!</definedName>
    <definedName name="___TTT2">'[28]Constantes Generales'!$D$115</definedName>
    <definedName name="___TUB10">#N/A</definedName>
    <definedName name="___TUB12">#N/A</definedName>
    <definedName name="___TUB3">#N/A</definedName>
    <definedName name="___TUB6">#N/A</definedName>
    <definedName name="___TUB8">#N/A</definedName>
    <definedName name="___TYW6">#REF!</definedName>
    <definedName name="___u4" localSheetId="4" hidden="1">{"TAB1",#N/A,TRUE,"GENERAL";"TAB2",#N/A,TRUE,"GENERAL";"TAB3",#N/A,TRUE,"GENERAL";"TAB4",#N/A,TRUE,"GENERAL";"TAB5",#N/A,TRUE,"GENERAL"}</definedName>
    <definedName name="___u4" hidden="1">{"TAB1",#N/A,TRUE,"GENERAL";"TAB2",#N/A,TRUE,"GENERAL";"TAB3",#N/A,TRUE,"GENERAL";"TAB4",#N/A,TRUE,"GENERAL";"TAB5",#N/A,TRUE,"GENERAL"}</definedName>
    <definedName name="___u5" localSheetId="4" hidden="1">{"TAB1",#N/A,TRUE,"GENERAL";"TAB2",#N/A,TRUE,"GENERAL";"TAB3",#N/A,TRUE,"GENERAL";"TAB4",#N/A,TRUE,"GENERAL";"TAB5",#N/A,TRUE,"GENERAL"}</definedName>
    <definedName name="___u5" hidden="1">{"TAB1",#N/A,TRUE,"GENERAL";"TAB2",#N/A,TRUE,"GENERAL";"TAB3",#N/A,TRUE,"GENERAL";"TAB4",#N/A,TRUE,"GENERAL";"TAB5",#N/A,TRUE,"GENERAL"}</definedName>
    <definedName name="___u6" localSheetId="4" hidden="1">{"TAB1",#N/A,TRUE,"GENERAL";"TAB2",#N/A,TRUE,"GENERAL";"TAB3",#N/A,TRUE,"GENERAL";"TAB4",#N/A,TRUE,"GENERAL";"TAB5",#N/A,TRUE,"GENERAL"}</definedName>
    <definedName name="___u6" hidden="1">{"TAB1",#N/A,TRUE,"GENERAL";"TAB2",#N/A,TRUE,"GENERAL";"TAB3",#N/A,TRUE,"GENERAL";"TAB4",#N/A,TRUE,"GENERAL";"TAB5",#N/A,TRUE,"GENERAL"}</definedName>
    <definedName name="___u7" localSheetId="4" hidden="1">{"via1",#N/A,TRUE,"general";"via2",#N/A,TRUE,"general";"via3",#N/A,TRUE,"general"}</definedName>
    <definedName name="___u7" hidden="1">{"via1",#N/A,TRUE,"general";"via2",#N/A,TRUE,"general";"via3",#N/A,TRUE,"general"}</definedName>
    <definedName name="___u8" localSheetId="4" hidden="1">{"TAB1",#N/A,TRUE,"GENERAL";"TAB2",#N/A,TRUE,"GENERAL";"TAB3",#N/A,TRUE,"GENERAL";"TAB4",#N/A,TRUE,"GENERAL";"TAB5",#N/A,TRUE,"GENERAL"}</definedName>
    <definedName name="___u8" hidden="1">{"TAB1",#N/A,TRUE,"GENERAL";"TAB2",#N/A,TRUE,"GENERAL";"TAB3",#N/A,TRUE,"GENERAL";"TAB4",#N/A,TRUE,"GENERAL";"TAB5",#N/A,TRUE,"GENERAL"}</definedName>
    <definedName name="___u9" localSheetId="4" hidden="1">{"TAB1",#N/A,TRUE,"GENERAL";"TAB2",#N/A,TRUE,"GENERAL";"TAB3",#N/A,TRUE,"GENERAL";"TAB4",#N/A,TRUE,"GENERAL";"TAB5",#N/A,TRUE,"GENERAL"}</definedName>
    <definedName name="___u9" hidden="1">{"TAB1",#N/A,TRUE,"GENERAL";"TAB2",#N/A,TRUE,"GENERAL";"TAB3",#N/A,TRUE,"GENERAL";"TAB4",#N/A,TRUE,"GENERAL";"TAB5",#N/A,TRUE,"GENERAL"}</definedName>
    <definedName name="___ur7" localSheetId="4"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4" hidden="1">{"via1",#N/A,TRUE,"general";"via2",#N/A,TRUE,"general";"via3",#N/A,TRUE,"general"}</definedName>
    <definedName name="___v2" hidden="1">{"via1",#N/A,TRUE,"general";"via2",#N/A,TRUE,"general";"via3",#N/A,TRUE,"general"}</definedName>
    <definedName name="___v3" localSheetId="4" hidden="1">{"TAB1",#N/A,TRUE,"GENERAL";"TAB2",#N/A,TRUE,"GENERAL";"TAB3",#N/A,TRUE,"GENERAL";"TAB4",#N/A,TRUE,"GENERAL";"TAB5",#N/A,TRUE,"GENERAL"}</definedName>
    <definedName name="___v3" hidden="1">{"TAB1",#N/A,TRUE,"GENERAL";"TAB2",#N/A,TRUE,"GENERAL";"TAB3",#N/A,TRUE,"GENERAL";"TAB4",#N/A,TRUE,"GENERAL";"TAB5",#N/A,TRUE,"GENERAL"}</definedName>
    <definedName name="___v4" localSheetId="4" hidden="1">{"TAB1",#N/A,TRUE,"GENERAL";"TAB2",#N/A,TRUE,"GENERAL";"TAB3",#N/A,TRUE,"GENERAL";"TAB4",#N/A,TRUE,"GENERAL";"TAB5",#N/A,TRUE,"GENERAL"}</definedName>
    <definedName name="___v4" hidden="1">{"TAB1",#N/A,TRUE,"GENERAL";"TAB2",#N/A,TRUE,"GENERAL";"TAB3",#N/A,TRUE,"GENERAL";"TAB4",#N/A,TRUE,"GENERAL";"TAB5",#N/A,TRUE,"GENERAL"}</definedName>
    <definedName name="___v5" localSheetId="4" hidden="1">{"TAB1",#N/A,TRUE,"GENERAL";"TAB2",#N/A,TRUE,"GENERAL";"TAB3",#N/A,TRUE,"GENERAL";"TAB4",#N/A,TRUE,"GENERAL";"TAB5",#N/A,TRUE,"GENERAL"}</definedName>
    <definedName name="___v5" hidden="1">{"TAB1",#N/A,TRUE,"GENERAL";"TAB2",#N/A,TRUE,"GENERAL";"TAB3",#N/A,TRUE,"GENERAL";"TAB4",#N/A,TRUE,"GENERAL";"TAB5",#N/A,TRUE,"GENERAL"}</definedName>
    <definedName name="___v6" localSheetId="4" hidden="1">{"TAB1",#N/A,TRUE,"GENERAL";"TAB2",#N/A,TRUE,"GENERAL";"TAB3",#N/A,TRUE,"GENERAL";"TAB4",#N/A,TRUE,"GENERAL";"TAB5",#N/A,TRUE,"GENERAL"}</definedName>
    <definedName name="___v6" hidden="1">{"TAB1",#N/A,TRUE,"GENERAL";"TAB2",#N/A,TRUE,"GENERAL";"TAB3",#N/A,TRUE,"GENERAL";"TAB4",#N/A,TRUE,"GENERAL";"TAB5",#N/A,TRUE,"GENERAL"}</definedName>
    <definedName name="___v7" localSheetId="4" hidden="1">{"via1",#N/A,TRUE,"general";"via2",#N/A,TRUE,"general";"via3",#N/A,TRUE,"general"}</definedName>
    <definedName name="___v7" hidden="1">{"via1",#N/A,TRUE,"general";"via2",#N/A,TRUE,"general";"via3",#N/A,TRUE,"general"}</definedName>
    <definedName name="___v8" localSheetId="4" hidden="1">{"TAB1",#N/A,TRUE,"GENERAL";"TAB2",#N/A,TRUE,"GENERAL";"TAB3",#N/A,TRUE,"GENERAL";"TAB4",#N/A,TRUE,"GENERAL";"TAB5",#N/A,TRUE,"GENERAL"}</definedName>
    <definedName name="___v8" hidden="1">{"TAB1",#N/A,TRUE,"GENERAL";"TAB2",#N/A,TRUE,"GENERAL";"TAB3",#N/A,TRUE,"GENERAL";"TAB4",#N/A,TRUE,"GENERAL";"TAB5",#N/A,TRUE,"GENERAL"}</definedName>
    <definedName name="___v9" localSheetId="4" hidden="1">{"TAB1",#N/A,TRUE,"GENERAL";"TAB2",#N/A,TRUE,"GENERAL";"TAB3",#N/A,TRUE,"GENERAL";"TAB4",#N/A,TRUE,"GENERAL";"TAB5",#N/A,TRUE,"GENERAL"}</definedName>
    <definedName name="___v9" hidden="1">{"TAB1",#N/A,TRUE,"GENERAL";"TAB2",#N/A,TRUE,"GENERAL";"TAB3",#N/A,TRUE,"GENERAL";"TAB4",#N/A,TRUE,"GENERAL";"TAB5",#N/A,TRUE,"GENERAL"}</definedName>
    <definedName name="___VAL3">#REF!</definedName>
    <definedName name="___var1">#REF!</definedName>
    <definedName name="___var3">#REF!</definedName>
    <definedName name="___var4">#REF!,#REF!,#REF!</definedName>
    <definedName name="___VEX1">[34]Tablas!#REF!</definedName>
    <definedName name="___VFA1">[34]Tablas!#REF!</definedName>
    <definedName name="___vfv4" localSheetId="4" hidden="1">{"via1",#N/A,TRUE,"general";"via2",#N/A,TRUE,"general";"via3",#N/A,TRUE,"general"}</definedName>
    <definedName name="___vfv4" hidden="1">{"via1",#N/A,TRUE,"general";"via2",#N/A,TRUE,"general";"via3",#N/A,TRUE,"general"}</definedName>
    <definedName name="___VIT1">[34]Tablas!#REF!</definedName>
    <definedName name="___Vol1">[41]Item!$A:$D</definedName>
    <definedName name="___VPD1">[27]TARIFAS!$C$582</definedName>
    <definedName name="___VPI1">[27]TARIFAS!$C$580</definedName>
    <definedName name="___VPR1">[34]Tablas!#REF!</definedName>
    <definedName name="___VPR2">#REF!</definedName>
    <definedName name="___VRA1">[27]TARIFAS!$C$579</definedName>
    <definedName name="___VRP1">[34]Tablas!#REF!</definedName>
    <definedName name="___VSM1">[34]Tablas!#REF!</definedName>
    <definedName name="___w1">#N/A</definedName>
    <definedName name="___w2">#N/A</definedName>
    <definedName name="___w3">#N/A</definedName>
    <definedName name="___w4">#N/A</definedName>
    <definedName name="___w5">#N/A</definedName>
    <definedName name="___w6" localSheetId="4">BEB+Extra_Payment</definedName>
    <definedName name="___w6">BEB+Extra_Payment</definedName>
    <definedName name="___w7">#N/A</definedName>
    <definedName name="___WEL124">#N/A</definedName>
    <definedName name="___x1" localSheetId="4" hidden="1">{"TAB1",#N/A,TRUE,"GENERAL";"TAB2",#N/A,TRUE,"GENERAL";"TAB3",#N/A,TRUE,"GENERAL";"TAB4",#N/A,TRUE,"GENERAL";"TAB5",#N/A,TRUE,"GENERAL"}</definedName>
    <definedName name="___x1" hidden="1">{"TAB1",#N/A,TRUE,"GENERAL";"TAB2",#N/A,TRUE,"GENERAL";"TAB3",#N/A,TRUE,"GENERAL";"TAB4",#N/A,TRUE,"GENERAL";"TAB5",#N/A,TRUE,"GENERAL"}</definedName>
    <definedName name="___x2" localSheetId="4" hidden="1">{"via1",#N/A,TRUE,"general";"via2",#N/A,TRUE,"general";"via3",#N/A,TRUE,"general"}</definedName>
    <definedName name="___x2" hidden="1">{"via1",#N/A,TRUE,"general";"via2",#N/A,TRUE,"general";"via3",#N/A,TRUE,"general"}</definedName>
    <definedName name="___x3" localSheetId="4" hidden="1">{"via1",#N/A,TRUE,"general";"via2",#N/A,TRUE,"general";"via3",#N/A,TRUE,"general"}</definedName>
    <definedName name="___x3" hidden="1">{"via1",#N/A,TRUE,"general";"via2",#N/A,TRUE,"general";"via3",#N/A,TRUE,"general"}</definedName>
    <definedName name="___x4" localSheetId="4" hidden="1">{"via1",#N/A,TRUE,"general";"via2",#N/A,TRUE,"general";"via3",#N/A,TRUE,"general"}</definedName>
    <definedName name="___x4" hidden="1">{"via1",#N/A,TRUE,"general";"via2",#N/A,TRUE,"general";"via3",#N/A,TRUE,"general"}</definedName>
    <definedName name="___x5" localSheetId="4" hidden="1">{"TAB1",#N/A,TRUE,"GENERAL";"TAB2",#N/A,TRUE,"GENERAL";"TAB3",#N/A,TRUE,"GENERAL";"TAB4",#N/A,TRUE,"GENERAL";"TAB5",#N/A,TRUE,"GENERAL"}</definedName>
    <definedName name="___x5" hidden="1">{"TAB1",#N/A,TRUE,"GENERAL";"TAB2",#N/A,TRUE,"GENERAL";"TAB3",#N/A,TRUE,"GENERAL";"TAB4",#N/A,TRUE,"GENERAL";"TAB5",#N/A,TRUE,"GENERAL"}</definedName>
    <definedName name="___x6" localSheetId="4" hidden="1">{"TAB1",#N/A,TRUE,"GENERAL";"TAB2",#N/A,TRUE,"GENERAL";"TAB3",#N/A,TRUE,"GENERAL";"TAB4",#N/A,TRUE,"GENERAL";"TAB5",#N/A,TRUE,"GENERAL"}</definedName>
    <definedName name="___x6" hidden="1">{"TAB1",#N/A,TRUE,"GENERAL";"TAB2",#N/A,TRUE,"GENERAL";"TAB3",#N/A,TRUE,"GENERAL";"TAB4",#N/A,TRUE,"GENERAL";"TAB5",#N/A,TRUE,"GENERAL"}</definedName>
    <definedName name="___x7" localSheetId="4" hidden="1">{"TAB1",#N/A,TRUE,"GENERAL";"TAB2",#N/A,TRUE,"GENERAL";"TAB3",#N/A,TRUE,"GENERAL";"TAB4",#N/A,TRUE,"GENERAL";"TAB5",#N/A,TRUE,"GENERAL"}</definedName>
    <definedName name="___x7" hidden="1">{"TAB1",#N/A,TRUE,"GENERAL";"TAB2",#N/A,TRUE,"GENERAL";"TAB3",#N/A,TRUE,"GENERAL";"TAB4",#N/A,TRUE,"GENERAL";"TAB5",#N/A,TRUE,"GENERAL"}</definedName>
    <definedName name="___x8" localSheetId="4" hidden="1">{"via1",#N/A,TRUE,"general";"via2",#N/A,TRUE,"general";"via3",#N/A,TRUE,"general"}</definedName>
    <definedName name="___x8" hidden="1">{"via1",#N/A,TRUE,"general";"via2",#N/A,TRUE,"general";"via3",#N/A,TRUE,"general"}</definedName>
    <definedName name="___x9" localSheetId="4" hidden="1">{"TAB1",#N/A,TRUE,"GENERAL";"TAB2",#N/A,TRUE,"GENERAL";"TAB3",#N/A,TRUE,"GENERAL";"TAB4",#N/A,TRUE,"GENERAL";"TAB5",#N/A,TRUE,"GENERAL"}</definedName>
    <definedName name="___x9" hidden="1">{"TAB1",#N/A,TRUE,"GENERAL";"TAB2",#N/A,TRUE,"GENERAL";"TAB3",#N/A,TRUE,"GENERAL";"TAB4",#N/A,TRUE,"GENERAL";"TAB5",#N/A,TRUE,"GENERAL"}</definedName>
    <definedName name="___xlfn.BAHTTEXT" hidden="1">#NAME?</definedName>
    <definedName name="___xz2">#REF!</definedName>
    <definedName name="___y1">#N/A</definedName>
    <definedName name="___y2" localSheetId="4" hidden="1">{"TAB1",#N/A,TRUE,"GENERAL";"TAB2",#N/A,TRUE,"GENERAL";"TAB3",#N/A,TRUE,"GENERAL";"TAB4",#N/A,TRUE,"GENERAL";"TAB5",#N/A,TRUE,"GENERAL"}</definedName>
    <definedName name="___y2" hidden="1">{"TAB1",#N/A,TRUE,"GENERAL";"TAB2",#N/A,TRUE,"GENERAL";"TAB3",#N/A,TRUE,"GENERAL";"TAB4",#N/A,TRUE,"GENERAL";"TAB5",#N/A,TRUE,"GENERAL"}</definedName>
    <definedName name="___y3" localSheetId="4" hidden="1">{"via1",#N/A,TRUE,"general";"via2",#N/A,TRUE,"general";"via3",#N/A,TRUE,"general"}</definedName>
    <definedName name="___y3" hidden="1">{"via1",#N/A,TRUE,"general";"via2",#N/A,TRUE,"general";"via3",#N/A,TRUE,"general"}</definedName>
    <definedName name="___y4" localSheetId="4" hidden="1">{"via1",#N/A,TRUE,"general";"via2",#N/A,TRUE,"general";"via3",#N/A,TRUE,"general"}</definedName>
    <definedName name="___y4" hidden="1">{"via1",#N/A,TRUE,"general";"via2",#N/A,TRUE,"general";"via3",#N/A,TRUE,"general"}</definedName>
    <definedName name="___y5" localSheetId="4" hidden="1">{"TAB1",#N/A,TRUE,"GENERAL";"TAB2",#N/A,TRUE,"GENERAL";"TAB3",#N/A,TRUE,"GENERAL";"TAB4",#N/A,TRUE,"GENERAL";"TAB5",#N/A,TRUE,"GENERAL"}</definedName>
    <definedName name="___y5" hidden="1">{"TAB1",#N/A,TRUE,"GENERAL";"TAB2",#N/A,TRUE,"GENERAL";"TAB3",#N/A,TRUE,"GENERAL";"TAB4",#N/A,TRUE,"GENERAL";"TAB5",#N/A,TRUE,"GENERAL"}</definedName>
    <definedName name="___y6" localSheetId="4" hidden="1">{"via1",#N/A,TRUE,"general";"via2",#N/A,TRUE,"general";"via3",#N/A,TRUE,"general"}</definedName>
    <definedName name="___y6" hidden="1">{"via1",#N/A,TRUE,"general";"via2",#N/A,TRUE,"general";"via3",#N/A,TRUE,"general"}</definedName>
    <definedName name="___y7" localSheetId="4" hidden="1">{"via1",#N/A,TRUE,"general";"via2",#N/A,TRUE,"general";"via3",#N/A,TRUE,"general"}</definedName>
    <definedName name="___y7" hidden="1">{"via1",#N/A,TRUE,"general";"via2",#N/A,TRUE,"general";"via3",#N/A,TRUE,"general"}</definedName>
    <definedName name="___y8" localSheetId="4" hidden="1">{"via1",#N/A,TRUE,"general";"via2",#N/A,TRUE,"general";"via3",#N/A,TRUE,"general"}</definedName>
    <definedName name="___y8" hidden="1">{"via1",#N/A,TRUE,"general";"via2",#N/A,TRUE,"general";"via3",#N/A,TRUE,"general"}</definedName>
    <definedName name="___y9" localSheetId="4" hidden="1">{"TAB1",#N/A,TRUE,"GENERAL";"TAB2",#N/A,TRUE,"GENERAL";"TAB3",#N/A,TRUE,"GENERAL";"TAB4",#N/A,TRUE,"GENERAL";"TAB5",#N/A,TRUE,"GENERAL"}</definedName>
    <definedName name="___y9" hidden="1">{"TAB1",#N/A,TRUE,"GENERAL";"TAB2",#N/A,TRUE,"GENERAL";"TAB3",#N/A,TRUE,"GENERAL";"TAB4",#N/A,TRUE,"GENERAL";"TAB5",#N/A,TRUE,"GENERAL"}</definedName>
    <definedName name="___z1" localSheetId="4" hidden="1">{"TAB1",#N/A,TRUE,"GENERAL";"TAB2",#N/A,TRUE,"GENERAL";"TAB3",#N/A,TRUE,"GENERAL";"TAB4",#N/A,TRUE,"GENERAL";"TAB5",#N/A,TRUE,"GENERAL"}</definedName>
    <definedName name="___z1" hidden="1">{"TAB1",#N/A,TRUE,"GENERAL";"TAB2",#N/A,TRUE,"GENERAL";"TAB3",#N/A,TRUE,"GENERAL";"TAB4",#N/A,TRUE,"GENERAL";"TAB5",#N/A,TRUE,"GENERAL"}</definedName>
    <definedName name="___z2" localSheetId="4" hidden="1">{"via1",#N/A,TRUE,"general";"via2",#N/A,TRUE,"general";"via3",#N/A,TRUE,"general"}</definedName>
    <definedName name="___z2" hidden="1">{"via1",#N/A,TRUE,"general";"via2",#N/A,TRUE,"general";"via3",#N/A,TRUE,"general"}</definedName>
    <definedName name="___z3" localSheetId="4" hidden="1">{"via1",#N/A,TRUE,"general";"via2",#N/A,TRUE,"general";"via3",#N/A,TRUE,"general"}</definedName>
    <definedName name="___z3" hidden="1">{"via1",#N/A,TRUE,"general";"via2",#N/A,TRUE,"general";"via3",#N/A,TRUE,"general"}</definedName>
    <definedName name="___z4" localSheetId="4" hidden="1">{"TAB1",#N/A,TRUE,"GENERAL";"TAB2",#N/A,TRUE,"GENERAL";"TAB3",#N/A,TRUE,"GENERAL";"TAB4",#N/A,TRUE,"GENERAL";"TAB5",#N/A,TRUE,"GENERAL"}</definedName>
    <definedName name="___z4" hidden="1">{"TAB1",#N/A,TRUE,"GENERAL";"TAB2",#N/A,TRUE,"GENERAL";"TAB3",#N/A,TRUE,"GENERAL";"TAB4",#N/A,TRUE,"GENERAL";"TAB5",#N/A,TRUE,"GENERAL"}</definedName>
    <definedName name="___z5" localSheetId="4" hidden="1">{"via1",#N/A,TRUE,"general";"via2",#N/A,TRUE,"general";"via3",#N/A,TRUE,"general"}</definedName>
    <definedName name="___z5" hidden="1">{"via1",#N/A,TRUE,"general";"via2",#N/A,TRUE,"general";"via3",#N/A,TRUE,"general"}</definedName>
    <definedName name="___z6" localSheetId="4"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23" hidden="1">[48]G.G!#REF!</definedName>
    <definedName name="__1234" hidden="1">[48]G.G!#REF!</definedName>
    <definedName name="__123Graph_A" hidden="1">[60]AIU!$D$338:$D$357</definedName>
    <definedName name="__123Graph_Acaja" hidden="1">[60]EVA!$D$39:$AD$39</definedName>
    <definedName name="__123Graph_ACart_AnticAdic" hidden="1">[60]EVA!$F$95:$I$95</definedName>
    <definedName name="__123Graph_AFACTURAC" hidden="1">[60]Program!$B$120:$Y$120</definedName>
    <definedName name="__123Graph_AFRQACIRR" hidden="1">[61]Main!$FP$65:$FP$70</definedName>
    <definedName name="__123Graph_AFRQACNPV" hidden="1">[61]Main!$FP$65:$FP$70</definedName>
    <definedName name="__123Graph_AFRQACRES" hidden="1">[61]Main!$FP$65:$FP$70</definedName>
    <definedName name="__123Graph_AGraph2" hidden="1">[60]AIU!$D$338:$D$357</definedName>
    <definedName name="__123Graph_AHSTGIRR" hidden="1">[61]Main!$FN$66:$FR$66</definedName>
    <definedName name="__123Graph_AHSTGNPV" hidden="1">[61]Main!$FN$66:$FR$66</definedName>
    <definedName name="__123Graph_AHSTGRES" hidden="1">[61]Main!$FN$66:$FR$66</definedName>
    <definedName name="__123Graph_AMAIN" hidden="1">#REF!</definedName>
    <definedName name="__123Graph_B" hidden="1">#REF!</definedName>
    <definedName name="__123Graph_Bcaja" hidden="1">[60]EVA!$D$56:$AD$56</definedName>
    <definedName name="__123Graph_BCart_AnticAdic" hidden="1">[60]EVA!$F$96:$I$96</definedName>
    <definedName name="__123Graph_BMAIN" hidden="1">#REF!</definedName>
    <definedName name="__123Graph_C" hidden="1">#REF!</definedName>
    <definedName name="__123Graph_Ccaja" hidden="1">[60]EVA!$D$58:$AD$58</definedName>
    <definedName name="__123Graph_CCart_AnticAdic" hidden="1">[60]EVA!$F$97:$I$97</definedName>
    <definedName name="__123Graph_D" hidden="1">#REF!</definedName>
    <definedName name="__123Graph_Dcaja" hidden="1">[60]EVA!$D$61:$AD$61</definedName>
    <definedName name="__123Graph_DCart_AnticAdic" hidden="1">[60]EVA!$F$99:$I$99</definedName>
    <definedName name="__123Graph_E" hidden="1">#REF!</definedName>
    <definedName name="__123Graph_ECart_AnticAdic" hidden="1">[60]EVA!$F$99:$I$99</definedName>
    <definedName name="__123Graph_F" hidden="1">#REF!</definedName>
    <definedName name="__123Graph_LBL_ACart_AnticAdic" hidden="1">[60]EVA!$J$95:$K$95</definedName>
    <definedName name="__123Graph_LBL_Ccaja" hidden="1">[60]EVA!$D$58:$AD$58</definedName>
    <definedName name="__123Graph_LBL_DCart_AnticAdic" hidden="1">[60]EVA!$F$98:$I$98</definedName>
    <definedName name="__123Graph_X" hidden="1">[60]AIU!$C$338:$C$357</definedName>
    <definedName name="__123Graph_Xcaja" hidden="1">[60]EVA!$D$6:$AD$6</definedName>
    <definedName name="__123Graph_XFRQACNPV" hidden="1">[61]Main!$FO$65:$FO$70</definedName>
    <definedName name="__123Graph_XFRQACRES" hidden="1">[61]Main!$FO$65:$FO$70</definedName>
    <definedName name="__123Graph_XMAIN" hidden="1">#REF!</definedName>
    <definedName name="__1Excel_BuiltIn_Print_Area_1_1_1">#REF!</definedName>
    <definedName name="__1Sin_nombre">#REF!</definedName>
    <definedName name="__2008_Database">'[62]2008_Database Pate In'!#REF!</definedName>
    <definedName name="__2Excel_BuiltIn_Print_Titles_1_1_1_1">#REF!</definedName>
    <definedName name="__a1" localSheetId="4" hidden="1">{"TAB1",#N/A,TRUE,"GENERAL";"TAB2",#N/A,TRUE,"GENERAL";"TAB3",#N/A,TRUE,"GENERAL";"TAB4",#N/A,TRUE,"GENERAL";"TAB5",#N/A,TRUE,"GENERAL"}</definedName>
    <definedName name="__a1" hidden="1">{"TAB1",#N/A,TRUE,"GENERAL";"TAB2",#N/A,TRUE,"GENERAL";"TAB3",#N/A,TRUE,"GENERAL";"TAB4",#N/A,TRUE,"GENERAL";"TAB5",#N/A,TRUE,"GENERAL"}</definedName>
    <definedName name="__A115042">#REF!</definedName>
    <definedName name="__A17000">#REF!</definedName>
    <definedName name="__A20000">#REF!</definedName>
    <definedName name="__A251140">#REF!</definedName>
    <definedName name="__A251150">#REF!</definedName>
    <definedName name="__a3" localSheetId="4"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4" hidden="1">{"via1",#N/A,TRUE,"general";"via2",#N/A,TRUE,"general";"via3",#N/A,TRUE,"general"}</definedName>
    <definedName name="__a4" hidden="1">{"via1",#N/A,TRUE,"general";"via2",#N/A,TRUE,"general";"via3",#N/A,TRUE,"general"}</definedName>
    <definedName name="__a5" localSheetId="4" hidden="1">{"TAB1",#N/A,TRUE,"GENERAL";"TAB2",#N/A,TRUE,"GENERAL";"TAB3",#N/A,TRUE,"GENERAL";"TAB4",#N/A,TRUE,"GENERAL";"TAB5",#N/A,TRUE,"GENERAL"}</definedName>
    <definedName name="__a5" hidden="1">{"TAB1",#N/A,TRUE,"GENERAL";"TAB2",#N/A,TRUE,"GENERAL";"TAB3",#N/A,TRUE,"GENERAL";"TAB4",#N/A,TRUE,"GENERAL";"TAB5",#N/A,TRUE,"GENERAL"}</definedName>
    <definedName name="__a6" localSheetId="4" hidden="1">{"TAB1",#N/A,TRUE,"GENERAL";"TAB2",#N/A,TRUE,"GENERAL";"TAB3",#N/A,TRUE,"GENERAL";"TAB4",#N/A,TRUE,"GENERAL";"TAB5",#N/A,TRUE,"GENERAL"}</definedName>
    <definedName name="__a6" hidden="1">{"TAB1",#N/A,TRUE,"GENERAL";"TAB2",#N/A,TRUE,"GENERAL";"TAB3",#N/A,TRUE,"GENERAL";"TAB4",#N/A,TRUE,"GENERAL";"TAB5",#N/A,TRUE,"GENERAL"}</definedName>
    <definedName name="__AAS1" localSheetId="4" hidden="1">{#N/A,#N/A,TRUE,"INGENIERIA";#N/A,#N/A,TRUE,"COMPRAS";#N/A,#N/A,TRUE,"DIRECCION";#N/A,#N/A,TRUE,"RESUMEN"}</definedName>
    <definedName name="__AAS1" hidden="1">{#N/A,#N/A,TRUE,"INGENIERIA";#N/A,#N/A,TRUE,"COMPRAS";#N/A,#N/A,TRUE,"DIRECCION";#N/A,#N/A,TRUE,"RESUMEN"}</definedName>
    <definedName name="__ABC1" localSheetId="4" hidden="1">{#N/A,#N/A,TRUE,"1842CWN0"}</definedName>
    <definedName name="__ABC1" hidden="1">{#N/A,#N/A,TRUE,"1842CWN0"}</definedName>
    <definedName name="__abc2" localSheetId="4" hidden="1">{#N/A,#N/A,TRUE,"1842CWN0"}</definedName>
    <definedName name="__abc2" hidden="1">{#N/A,#N/A,TRUE,"1842CWN0"}</definedName>
    <definedName name="__Abd2">#N/A</definedName>
    <definedName name="__Abd4">#N/A</definedName>
    <definedName name="__Abd6">#N/A</definedName>
    <definedName name="__abr01">[63]Dólar!#REF!</definedName>
    <definedName name="__abr06">[63]Dólar!#REF!</definedName>
    <definedName name="__abr97">[63]Dólar!#REF!</definedName>
    <definedName name="__abr98">[63]Dólar!#REF!</definedName>
    <definedName name="__abr99">[63]Dólar!#REF!</definedName>
    <definedName name="__AcC1">#N/A</definedName>
    <definedName name="__Act1">#N/A</definedName>
    <definedName name="__ADH12">[64]BASE!$D$317</definedName>
    <definedName name="__ADM12">[64]BASE!$D$318</definedName>
    <definedName name="__ADM3">[64]BASE!$D$126</definedName>
    <definedName name="__ADM4">[65]BASE!$D$133</definedName>
    <definedName name="__ADN3">#REF!</definedName>
    <definedName name="__AFC1">[11]INV!$A$25:$D$28</definedName>
    <definedName name="__AFC3">[11]INV!$F$25:$I$28</definedName>
    <definedName name="__AFC5">[11]INV!$K$25:$N$28</definedName>
    <definedName name="__Afe1">'[62]2008 Database'!$D$2:$D$42,'[62]2008 Database'!$D$43:$D$43</definedName>
    <definedName name="__Afo1">#N/A</definedName>
    <definedName name="__ago01">[63]Dólar!#REF!</definedName>
    <definedName name="__ago06">[63]Dólar!#REF!</definedName>
    <definedName name="__ago97">[63]Dólar!#REF!</definedName>
    <definedName name="__ago98">[63]Dólar!#REF!</definedName>
    <definedName name="__ago99">[63]Dólar!#REF!</definedName>
    <definedName name="__aiu2">[24]AIU!$J$105</definedName>
    <definedName name="__ALL4">#REF!</definedName>
    <definedName name="__Amm1">#REF!</definedName>
    <definedName name="__Amm2">#REF!</definedName>
    <definedName name="__ane7">[43]!_xlbgnm.ane7</definedName>
    <definedName name="__ane8">[43]!_xlbgnm.ane8</definedName>
    <definedName name="__ApC1">#N/A</definedName>
    <definedName name="__APR2">#N/A</definedName>
    <definedName name="__apu1">#REF!</definedName>
    <definedName name="__APU221">#REF!</definedName>
    <definedName name="__APU465">[21]!absc</definedName>
    <definedName name="__Atp2">[66]EMPRESA!$F$22</definedName>
    <definedName name="__ATT2">#N/A</definedName>
    <definedName name="__B110111">#REF!</definedName>
    <definedName name="__B114854">'[30]APU  ADICIONALES'!#REF!</definedName>
    <definedName name="__B150019">#REF!</definedName>
    <definedName name="__B195381">#REF!</definedName>
    <definedName name="__b2" localSheetId="4" hidden="1">{"TAB1",#N/A,TRUE,"GENERAL";"TAB2",#N/A,TRUE,"GENERAL";"TAB3",#N/A,TRUE,"GENERAL";"TAB4",#N/A,TRUE,"GENERAL";"TAB5",#N/A,TRUE,"GENERAL"}</definedName>
    <definedName name="__b2" hidden="1">{"TAB1",#N/A,TRUE,"GENERAL";"TAB2",#N/A,TRUE,"GENERAL";"TAB3",#N/A,TRUE,"GENERAL";"TAB4",#N/A,TRUE,"GENERAL";"TAB5",#N/A,TRUE,"GENERAL"}</definedName>
    <definedName name="__b3" localSheetId="4" hidden="1">{"TAB1",#N/A,TRUE,"GENERAL";"TAB2",#N/A,TRUE,"GENERAL";"TAB3",#N/A,TRUE,"GENERAL";"TAB4",#N/A,TRUE,"GENERAL";"TAB5",#N/A,TRUE,"GENERAL"}</definedName>
    <definedName name="__b3" hidden="1">{"TAB1",#N/A,TRUE,"GENERAL";"TAB2",#N/A,TRUE,"GENERAL";"TAB3",#N/A,TRUE,"GENERAL";"TAB4",#N/A,TRUE,"GENERAL";"TAB5",#N/A,TRUE,"GENERAL"}</definedName>
    <definedName name="__b4" localSheetId="4" hidden="1">{"TAB1",#N/A,TRUE,"GENERAL";"TAB2",#N/A,TRUE,"GENERAL";"TAB3",#N/A,TRUE,"GENERAL";"TAB4",#N/A,TRUE,"GENERAL";"TAB5",#N/A,TRUE,"GENERAL"}</definedName>
    <definedName name="__b4" hidden="1">{"TAB1",#N/A,TRUE,"GENERAL";"TAB2",#N/A,TRUE,"GENERAL";"TAB3",#N/A,TRUE,"GENERAL";"TAB4",#N/A,TRUE,"GENERAL";"TAB5",#N/A,TRUE,"GENERAL"}</definedName>
    <definedName name="__b5" localSheetId="4" hidden="1">{"TAB1",#N/A,TRUE,"GENERAL";"TAB2",#N/A,TRUE,"GENERAL";"TAB3",#N/A,TRUE,"GENERAL";"TAB4",#N/A,TRUE,"GENERAL";"TAB5",#N/A,TRUE,"GENERAL"}</definedName>
    <definedName name="__b5" hidden="1">{"TAB1",#N/A,TRUE,"GENERAL";"TAB2",#N/A,TRUE,"GENERAL";"TAB3",#N/A,TRUE,"GENERAL";"TAB4",#N/A,TRUE,"GENERAL";"TAB5",#N/A,TRUE,"GENERAL"}</definedName>
    <definedName name="__b6" localSheetId="4" hidden="1">{"TAB1",#N/A,TRUE,"GENERAL";"TAB2",#N/A,TRUE,"GENERAL";"TAB3",#N/A,TRUE,"GENERAL";"TAB4",#N/A,TRUE,"GENERAL";"TAB5",#N/A,TRUE,"GENERAL"}</definedName>
    <definedName name="__b6" hidden="1">{"TAB1",#N/A,TRUE,"GENERAL";"TAB2",#N/A,TRUE,"GENERAL";"TAB3",#N/A,TRUE,"GENERAL";"TAB4",#N/A,TRUE,"GENERAL";"TAB5",#N/A,TRUE,"GENERAL"}</definedName>
    <definedName name="__b7" localSheetId="4" hidden="1">{"via1",#N/A,TRUE,"general";"via2",#N/A,TRUE,"general";"via3",#N/A,TRUE,"general"}</definedName>
    <definedName name="__b7" hidden="1">{"via1",#N/A,TRUE,"general";"via2",#N/A,TRUE,"general";"via3",#N/A,TRUE,"general"}</definedName>
    <definedName name="__b8" localSheetId="4" hidden="1">{"via1",#N/A,TRUE,"general";"via2",#N/A,TRUE,"general";"via3",#N/A,TRUE,"general"}</definedName>
    <definedName name="__b8" hidden="1">{"via1",#N/A,TRUE,"general";"via2",#N/A,TRUE,"general";"via3",#N/A,TRUE,"general"}</definedName>
    <definedName name="__BAZ10">[64]BASE!$D$370</definedName>
    <definedName name="__bb9" localSheetId="4" hidden="1">{"TAB1",#N/A,TRUE,"GENERAL";"TAB2",#N/A,TRUE,"GENERAL";"TAB3",#N/A,TRUE,"GENERAL";"TAB4",#N/A,TRUE,"GENERAL";"TAB5",#N/A,TRUE,"GENERAL"}</definedName>
    <definedName name="__bb9" hidden="1">{"TAB1",#N/A,TRUE,"GENERAL";"TAB2",#N/A,TRUE,"GENERAL";"TAB3",#N/A,TRUE,"GENERAL";"TAB4",#N/A,TRUE,"GENERAL";"TAB5",#N/A,TRUE,"GENERAL"}</definedName>
    <definedName name="__bgb5" localSheetId="4" hidden="1">{"TAB1",#N/A,TRUE,"GENERAL";"TAB2",#N/A,TRUE,"GENERAL";"TAB3",#N/A,TRUE,"GENERAL";"TAB4",#N/A,TRUE,"GENERAL";"TAB5",#N/A,TRUE,"GENERAL"}</definedName>
    <definedName name="__bgb5" hidden="1">{"TAB1",#N/A,TRUE,"GENERAL";"TAB2",#N/A,TRUE,"GENERAL";"TAB3",#N/A,TRUE,"GENERAL";"TAB4",#N/A,TRUE,"GENERAL";"TAB5",#N/A,TRUE,"GENERAL"}</definedName>
    <definedName name="__BGC1">[11]INV!$A$5:$D$8</definedName>
    <definedName name="__BGC3">[11]INV!$F$5:$I$8</definedName>
    <definedName name="__BGC5">[11]INV!$K$5:$N$8</definedName>
    <definedName name="__Bid1">#REF!</definedName>
    <definedName name="__Bid2">#REF!</definedName>
    <definedName name="__Bid3">#REF!</definedName>
    <definedName name="__Bid4">#REF!</definedName>
    <definedName name="__BLO20">[64]BASE!$D$56</definedName>
    <definedName name="__BPR2">#N/A</definedName>
    <definedName name="__BRI10">[67]Hoja3!$F$1327</definedName>
    <definedName name="__BRI12">[67]Hoja3!$F$1366</definedName>
    <definedName name="__BRI3">[67]Hoja3!$F$1175</definedName>
    <definedName name="__BRI4">[67]Hoja3!$F$1212</definedName>
    <definedName name="__BRI6">[67]Hoja3!$F$1249</definedName>
    <definedName name="__BRI8">[67]Hoja3!$F$1288</definedName>
    <definedName name="__BTT2">#N/A</definedName>
    <definedName name="__C2254JH">[64]BASE!$D$298</definedName>
    <definedName name="__C452JH">[64]BASE!$D$294</definedName>
    <definedName name="__C903L">[64]BASE!$D$376</definedName>
    <definedName name="__CAC1">[11]INV!$A$19:$D$22</definedName>
    <definedName name="__CAC3">[11]INV!$F$19:$I$22</definedName>
    <definedName name="__CAC5">[11]INV!$K$19:$N$22</definedName>
    <definedName name="__CAD1">'[53]BASE DATOS GENERALES'!$B$17</definedName>
    <definedName name="__CAD2">'[53]BASE DATOS GENERALES'!$B$18</definedName>
    <definedName name="__CAN28">[54]BASE!$D$424</definedName>
    <definedName name="__CMU005" hidden="1">#REF!</definedName>
    <definedName name="__cmu05">#REF!</definedName>
    <definedName name="__Cod1">#REF!</definedName>
    <definedName name="__COD906">[40]CONS!$E$29</definedName>
    <definedName name="__com06">[63]Gastos!#REF!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1500">#REF!</definedName>
    <definedName name="__CON2200">#REF!</definedName>
    <definedName name="__CON220011">#REF!</definedName>
    <definedName name="__CON2500">#REF!</definedName>
    <definedName name="__con3000">#REF!</definedName>
    <definedName name="__con3500">[55]MAT!#REF!</definedName>
    <definedName name="__CRL1">'[56]COSTOS UNITARIOS'!$B$12</definedName>
    <definedName name="__cua1">'[26]ALCANTARILLADO RAS'!$A$4:$B$14</definedName>
    <definedName name="__CUA44">[54]BASE!$D$353</definedName>
    <definedName name="__D119353">#REF!</definedName>
    <definedName name="__D151661">#REF!</definedName>
    <definedName name="__D177945">'[30]APU  ADICIONALES'!#REF!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21">#REF!</definedName>
    <definedName name="__DAT22">#REF!</definedName>
    <definedName name="__DAT23">#REF!</definedName>
    <definedName name="__DAT24">#REF!</definedName>
    <definedName name="__DAT25">#REF!</definedName>
    <definedName name="__DAT26">#REF!</definedName>
    <definedName name="__DAT27">#REF!</definedName>
    <definedName name="__DAT28">#REF!</definedName>
    <definedName name="__DAT29">#REF!</definedName>
    <definedName name="__DAT3">#REF!</definedName>
    <definedName name="__DAT30">#REF!</definedName>
    <definedName name="__DAT4">#REF!</definedName>
    <definedName name="__DAT5">#REF!</definedName>
    <definedName name="__DAT6">#REF!</definedName>
    <definedName name="__DAT7">#REF!</definedName>
    <definedName name="__DAT8">#REF!</definedName>
    <definedName name="__DAT9">#REF!</definedName>
    <definedName name="__DCF2">#REF!</definedName>
    <definedName name="__DCI1">[34]Tablas!#REF!</definedName>
    <definedName name="__DDS1">[34]Tablas!#REF!</definedName>
    <definedName name="__DF4" hidden="1">#REF!</definedName>
    <definedName name="__DGO1">[34]Tablas!#REF!</definedName>
    <definedName name="__DGP1">[34]Tablas!#REF!</definedName>
    <definedName name="__dic01">[63]Dólar!#REF!</definedName>
    <definedName name="__dic06">[63]Dólar!#REF!</definedName>
    <definedName name="__dic97">[63]Dólar!#REF!</definedName>
    <definedName name="__dic98">[63]Dólar!#REF!</definedName>
    <definedName name="__dic99">[63]Dólar!#REF!</definedName>
    <definedName name="__DIJ1">[34]Tablas!#REF!</definedName>
    <definedName name="__DMD1">#REF!</definedName>
    <definedName name="__DPI1">[34]Tablas!#REF!</definedName>
    <definedName name="__DPR2">#N/A</definedName>
    <definedName name="__DPY1">[34]Tablas!#REF!</definedName>
    <definedName name="__DRI1">[34]Tablas!#REF!</definedName>
    <definedName name="__DRL1">[34]Tablas!#REF!</definedName>
    <definedName name="__DSP1">[34]Tablas!#REF!</definedName>
    <definedName name="__DTT2">#N/A</definedName>
    <definedName name="__dur1">#REF!</definedName>
    <definedName name="__dur10">#REF!</definedName>
    <definedName name="__dur100">#REF!</definedName>
    <definedName name="__dur101">#REF!</definedName>
    <definedName name="__dur102">#REF!</definedName>
    <definedName name="__dur103">#REF!</definedName>
    <definedName name="__dur104">#REF!</definedName>
    <definedName name="__dur105">#REF!</definedName>
    <definedName name="__dur106">#REF!</definedName>
    <definedName name="__dur107">#REF!</definedName>
    <definedName name="__dur108">#REF!</definedName>
    <definedName name="__dur109">#REF!</definedName>
    <definedName name="__dur11">#REF!</definedName>
    <definedName name="__dur110">#REF!</definedName>
    <definedName name="__dur111">#REF!</definedName>
    <definedName name="__dur112">#REF!</definedName>
    <definedName name="__dur113">#REF!</definedName>
    <definedName name="__dur114">#REF!</definedName>
    <definedName name="__dur115">#REF!</definedName>
    <definedName name="__dur116">#REF!</definedName>
    <definedName name="__dur117">#REF!</definedName>
    <definedName name="__dur118">#REF!</definedName>
    <definedName name="__dur119">#REF!</definedName>
    <definedName name="__dur12">#REF!</definedName>
    <definedName name="__dur120">#REF!</definedName>
    <definedName name="__dur121">#REF!</definedName>
    <definedName name="__dur122">#REF!</definedName>
    <definedName name="__dur123">#REF!</definedName>
    <definedName name="__dur124">#REF!</definedName>
    <definedName name="__dur125">#REF!</definedName>
    <definedName name="__dur126">#REF!</definedName>
    <definedName name="__dur127">#REF!</definedName>
    <definedName name="__dur128">#REF!</definedName>
    <definedName name="__dur129">#REF!</definedName>
    <definedName name="__dur13">#REF!</definedName>
    <definedName name="__dur130">#REF!</definedName>
    <definedName name="__dur131">#REF!</definedName>
    <definedName name="__dur132">#REF!</definedName>
    <definedName name="__dur133">#REF!</definedName>
    <definedName name="__dur134">#REF!</definedName>
    <definedName name="__dur135">#REF!</definedName>
    <definedName name="__dur136">#REF!</definedName>
    <definedName name="__dur137">#REF!</definedName>
    <definedName name="__dur138">#REF!</definedName>
    <definedName name="__dur139">#REF!</definedName>
    <definedName name="__dur14">#REF!</definedName>
    <definedName name="__dur140">#REF!</definedName>
    <definedName name="__dur141">#REF!</definedName>
    <definedName name="__dur142">#REF!</definedName>
    <definedName name="__dur143">#REF!</definedName>
    <definedName name="__dur144">#REF!</definedName>
    <definedName name="__dur145">#REF!</definedName>
    <definedName name="__dur146">#REF!</definedName>
    <definedName name="__dur147">#REF!</definedName>
    <definedName name="__dur148">#REF!</definedName>
    <definedName name="__dur149">#REF!</definedName>
    <definedName name="__dur15">#REF!</definedName>
    <definedName name="__dur150">#REF!</definedName>
    <definedName name="__dur16">#REF!</definedName>
    <definedName name="__dur17">#REF!</definedName>
    <definedName name="__dur176">#REF!</definedName>
    <definedName name="__dur18">#REF!</definedName>
    <definedName name="__dur19">#REF!</definedName>
    <definedName name="__dur2">#REF!</definedName>
    <definedName name="__dur20">#REF!</definedName>
    <definedName name="__dur21">#REF!</definedName>
    <definedName name="__dur22">#REF!</definedName>
    <definedName name="__dur23">#REF!</definedName>
    <definedName name="__dur24">#REF!</definedName>
    <definedName name="__dur25">#REF!</definedName>
    <definedName name="__dur26">#REF!</definedName>
    <definedName name="__dur27">#REF!</definedName>
    <definedName name="__dur28">#REF!</definedName>
    <definedName name="__dur29">#REF!</definedName>
    <definedName name="__dur3">#REF!</definedName>
    <definedName name="__dur30">#REF!</definedName>
    <definedName name="__dur31">#REF!</definedName>
    <definedName name="__dur32">#REF!</definedName>
    <definedName name="__dur33">#REF!</definedName>
    <definedName name="__dur34">#REF!</definedName>
    <definedName name="__dur35">#REF!</definedName>
    <definedName name="__dur36">#REF!</definedName>
    <definedName name="__dur37">#REF!</definedName>
    <definedName name="__dur38">#REF!</definedName>
    <definedName name="__dur39">#REF!</definedName>
    <definedName name="__dur4">#REF!</definedName>
    <definedName name="__dur40">#REF!</definedName>
    <definedName name="__dur41">#REF!</definedName>
    <definedName name="__dur42">#REF!</definedName>
    <definedName name="__dur43">#REF!</definedName>
    <definedName name="__dur44">#REF!</definedName>
    <definedName name="__dur45">#REF!</definedName>
    <definedName name="__dur46">#REF!</definedName>
    <definedName name="__dur47">#REF!</definedName>
    <definedName name="__dur48">#REF!</definedName>
    <definedName name="__dur49">#REF!</definedName>
    <definedName name="__dur5">#REF!</definedName>
    <definedName name="__dur50">#REF!</definedName>
    <definedName name="__dur51">#REF!</definedName>
    <definedName name="__dur52">#REF!</definedName>
    <definedName name="__dur53">#REF!</definedName>
    <definedName name="__dur54">#REF!</definedName>
    <definedName name="__dur55">#REF!</definedName>
    <definedName name="__dur56">#REF!</definedName>
    <definedName name="__dur57">#REF!</definedName>
    <definedName name="__dur58">#REF!</definedName>
    <definedName name="__dur59">#REF!</definedName>
    <definedName name="__dur6">#REF!</definedName>
    <definedName name="__dur60">#REF!</definedName>
    <definedName name="__dur61">#REF!</definedName>
    <definedName name="__dur62">#REF!</definedName>
    <definedName name="__dur63">#REF!</definedName>
    <definedName name="__dur64">#REF!</definedName>
    <definedName name="__dur65">#REF!</definedName>
    <definedName name="__dur66">#REF!</definedName>
    <definedName name="__dur67">#REF!</definedName>
    <definedName name="__dur68">#REF!</definedName>
    <definedName name="__dur69">#REF!</definedName>
    <definedName name="__dur7">#REF!</definedName>
    <definedName name="__dur70">#REF!</definedName>
    <definedName name="__dur71">#REF!</definedName>
    <definedName name="__dur72">#REF!</definedName>
    <definedName name="__dur73">#REF!</definedName>
    <definedName name="__dur74">#REF!</definedName>
    <definedName name="__dur75">#REF!</definedName>
    <definedName name="__dur76">#REF!</definedName>
    <definedName name="__dur77">#REF!</definedName>
    <definedName name="__dur78">#REF!</definedName>
    <definedName name="__dur79">#REF!</definedName>
    <definedName name="__dur8">#REF!</definedName>
    <definedName name="__dur80">#REF!</definedName>
    <definedName name="__dur81">#REF!</definedName>
    <definedName name="__dur82">#REF!</definedName>
    <definedName name="__dur83">#REF!</definedName>
    <definedName name="__dur84">#REF!</definedName>
    <definedName name="__dur85">#REF!</definedName>
    <definedName name="__dur86">#REF!</definedName>
    <definedName name="__dur87">#REF!</definedName>
    <definedName name="__dur88">#REF!</definedName>
    <definedName name="__dur89">#REF!</definedName>
    <definedName name="__dur9">#REF!</definedName>
    <definedName name="__dur90">#REF!</definedName>
    <definedName name="__dur91">#REF!</definedName>
    <definedName name="__dur92">#REF!</definedName>
    <definedName name="__dur93">#REF!</definedName>
    <definedName name="__dur94">#REF!</definedName>
    <definedName name="__dur95">#REF!</definedName>
    <definedName name="__dur96">#REF!</definedName>
    <definedName name="__dur97">#REF!</definedName>
    <definedName name="__dur98">#REF!</definedName>
    <definedName name="__dur99">#REF!</definedName>
    <definedName name="__E113701">#REF!</definedName>
    <definedName name="__E169000">'[30]APU  ADICIONALES'!#REF!</definedName>
    <definedName name="__ECP1">[34]Tablas!#REF!</definedName>
    <definedName name="__EMP10">#N/A</definedName>
    <definedName name="__EMP12">#N/A</definedName>
    <definedName name="__EMP3">#N/A</definedName>
    <definedName name="__EMP4">#N/A</definedName>
    <definedName name="__EMP6">#N/A</definedName>
    <definedName name="__EMP8">#N/A</definedName>
    <definedName name="__ene01">[63]Dólar!#REF!</definedName>
    <definedName name="__ene03">[63]Dólar!#REF!</definedName>
    <definedName name="__ene06">[63]Dólar!#REF!</definedName>
    <definedName name="__ene97">[63]Dólar!#REF!</definedName>
    <definedName name="__ene98">[63]Dólar!#REF!</definedName>
    <definedName name="__ene99">[63]Dólar!#REF!</definedName>
    <definedName name="__EPR2">#N/A</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1">#N/A</definedName>
    <definedName name="__ESP1">#N/A</definedName>
    <definedName name="__ESP2">#N/A</definedName>
    <definedName name="__ESP3">#N/A</definedName>
    <definedName name="__ESP4">#N/A</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[63]Gastos!#REF!</definedName>
    <definedName name="__f">[57]Cálculo!$B$67</definedName>
    <definedName name="__F_1">#NAME?</definedName>
    <definedName name="__F_2">#NAME?</definedName>
    <definedName name="__F_4">#NAME?</definedName>
    <definedName name="__F_6">#NAME?</definedName>
    <definedName name="__F_7">#NAME?</definedName>
    <definedName name="__F_8">#NAME?</definedName>
    <definedName name="__F150411">#REF!</definedName>
    <definedName name="__f191212">#REF!</definedName>
    <definedName name="__F206218">#REF!</definedName>
    <definedName name="__F222320">#REF!</definedName>
    <definedName name="__F4" localSheetId="4" hidden="1">{"SUMINISTRO E INSTALACIÓN CANALETAS L=7.50"}</definedName>
    <definedName name="__F4" hidden="1">{"SUMINISTRO E INSTALACIÓN CANALETAS L=7.50"}</definedName>
    <definedName name="__FC">#REF!</definedName>
    <definedName name="__FDS_HYPERLINK_TOGGLE_STATE__" hidden="1">"ON"</definedName>
    <definedName name="__feb01">[63]Dólar!#REF!</definedName>
    <definedName name="__feb06">[63]Dólar!#REF!</definedName>
    <definedName name="__feb97">[63]Dólar!#REF!</definedName>
    <definedName name="__feb98">[63]Dólar!#REF!</definedName>
    <definedName name="__feb99">[63]Dólar!#REF!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F1">#N/A</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[68]!ERR</definedName>
    <definedName name="__FS01_1">#NAME?</definedName>
    <definedName name="__FS01_10">"err"</definedName>
    <definedName name="__FS01_11">"err"</definedName>
    <definedName name="__FS01_12">"err"</definedName>
    <definedName name="__FS01_13">"err"</definedName>
    <definedName name="__FS01_2">#NAME?</definedName>
    <definedName name="__FS01_4">#NAME?</definedName>
    <definedName name="__FS01_5">"err"</definedName>
    <definedName name="__FS01_6">#NAME?</definedName>
    <definedName name="__FS01_7">#NAME?</definedName>
    <definedName name="__FS01_8">#NAME?</definedName>
    <definedName name="__FSO1">#N/A</definedName>
    <definedName name="__FYB03">[64]BASE!$D$337</definedName>
    <definedName name="__FYB08">[64]BASE!$D$339</definedName>
    <definedName name="__G1">#N/A</definedName>
    <definedName name="__G118050">#REF!</definedName>
    <definedName name="__G161484">'[30]APU  ADICIONALES'!#REF!</definedName>
    <definedName name="__g2" localSheetId="4" hidden="1">{"TAB1",#N/A,TRUE,"GENERAL";"TAB2",#N/A,TRUE,"GENERAL";"TAB3",#N/A,TRUE,"GENERAL";"TAB4",#N/A,TRUE,"GENERAL";"TAB5",#N/A,TRUE,"GENERAL"}</definedName>
    <definedName name="__g2" hidden="1">{"TAB1",#N/A,TRUE,"GENERAL";"TAB2",#N/A,TRUE,"GENERAL";"TAB3",#N/A,TRUE,"GENERAL";"TAB4",#N/A,TRUE,"GENERAL";"TAB5",#N/A,TRUE,"GENERAL"}</definedName>
    <definedName name="__g3" localSheetId="4" hidden="1">{"via1",#N/A,TRUE,"general";"via2",#N/A,TRUE,"general";"via3",#N/A,TRUE,"general"}</definedName>
    <definedName name="__g3" hidden="1">{"via1",#N/A,TRUE,"general";"via2",#N/A,TRUE,"general";"via3",#N/A,TRUE,"general"}</definedName>
    <definedName name="__g4" localSheetId="4" hidden="1">{"via1",#N/A,TRUE,"general";"via2",#N/A,TRUE,"general";"via3",#N/A,TRUE,"general"}</definedName>
    <definedName name="__g4" hidden="1">{"via1",#N/A,TRUE,"general";"via2",#N/A,TRUE,"general";"via3",#N/A,TRUE,"general"}</definedName>
    <definedName name="__g5" localSheetId="4" hidden="1">{"via1",#N/A,TRUE,"general";"via2",#N/A,TRUE,"general";"via3",#N/A,TRUE,"general"}</definedName>
    <definedName name="__g5" hidden="1">{"via1",#N/A,TRUE,"general";"via2",#N/A,TRUE,"general";"via3",#N/A,TRUE,"general"}</definedName>
    <definedName name="__g6" localSheetId="4" hidden="1">{"via1",#N/A,TRUE,"general";"via2",#N/A,TRUE,"general";"via3",#N/A,TRUE,"general"}</definedName>
    <definedName name="__g6" hidden="1">{"via1",#N/A,TRUE,"general";"via2",#N/A,TRUE,"general";"via3",#N/A,TRUE,"general"}</definedName>
    <definedName name="__g7" localSheetId="4" hidden="1">{"TAB1",#N/A,TRUE,"GENERAL";"TAB2",#N/A,TRUE,"GENERAL";"TAB3",#N/A,TRUE,"GENERAL";"TAB4",#N/A,TRUE,"GENERAL";"TAB5",#N/A,TRUE,"GENERAL"}</definedName>
    <definedName name="__g7" hidden="1">{"TAB1",#N/A,TRUE,"GENERAL";"TAB2",#N/A,TRUE,"GENERAL";"TAB3",#N/A,TRUE,"GENERAL";"TAB4",#N/A,TRUE,"GENERAL";"TAB5",#N/A,TRUE,"GENERAL"}</definedName>
    <definedName name="__GGG1">#N/A</definedName>
    <definedName name="__GR1" localSheetId="4" hidden="1">{"TAB1",#N/A,TRUE,"GENERAL";"TAB2",#N/A,TRUE,"GENERAL";"TAB3",#N/A,TRUE,"GENERAL";"TAB4",#N/A,TRUE,"GENERAL";"TAB5",#N/A,TRUE,"GENERAL"}</definedName>
    <definedName name="__GR1" hidden="1">{"TAB1",#N/A,TRUE,"GENERAL";"TAB2",#N/A,TRUE,"GENERAL";"TAB3",#N/A,TRUE,"GENERAL";"TAB4",#N/A,TRUE,"GENERAL";"TAB5",#N/A,TRUE,"GENERAL"}</definedName>
    <definedName name="__gtr4" localSheetId="4" hidden="1">{"via1",#N/A,TRUE,"general";"via2",#N/A,TRUE,"general";"via3",#N/A,TRUE,"general"}</definedName>
    <definedName name="__gtr4" hidden="1">{"via1",#N/A,TRUE,"general";"via2",#N/A,TRUE,"general";"via3",#N/A,TRUE,"general"}</definedName>
    <definedName name="__H117562">'[30]APU  ADICIONALES'!#REF!</definedName>
    <definedName name="__H191456">#REF!</definedName>
    <definedName name="__h2" localSheetId="4" hidden="1">{"via1",#N/A,TRUE,"general";"via2",#N/A,TRUE,"general";"via3",#N/A,TRUE,"general"}</definedName>
    <definedName name="__h2" hidden="1">{"via1",#N/A,TRUE,"general";"via2",#N/A,TRUE,"general";"via3",#N/A,TRUE,"general"}</definedName>
    <definedName name="__h3" localSheetId="4" hidden="1">{"via1",#N/A,TRUE,"general";"via2",#N/A,TRUE,"general";"via3",#N/A,TRUE,"general"}</definedName>
    <definedName name="__h3" hidden="1">{"via1",#N/A,TRUE,"general";"via2",#N/A,TRUE,"general";"via3",#N/A,TRUE,"general"}</definedName>
    <definedName name="__h4" localSheetId="4" hidden="1">{"TAB1",#N/A,TRUE,"GENERAL";"TAB2",#N/A,TRUE,"GENERAL";"TAB3",#N/A,TRUE,"GENERAL";"TAB4",#N/A,TRUE,"GENERAL";"TAB5",#N/A,TRUE,"GENERAL"}</definedName>
    <definedName name="__h4" hidden="1">{"TAB1",#N/A,TRUE,"GENERAL";"TAB2",#N/A,TRUE,"GENERAL";"TAB3",#N/A,TRUE,"GENERAL";"TAB4",#N/A,TRUE,"GENERAL";"TAB5",#N/A,TRUE,"GENERAL"}</definedName>
    <definedName name="__h5" localSheetId="4" hidden="1">{"TAB1",#N/A,TRUE,"GENERAL";"TAB2",#N/A,TRUE,"GENERAL";"TAB3",#N/A,TRUE,"GENERAL";"TAB4",#N/A,TRUE,"GENERAL";"TAB5",#N/A,TRUE,"GENERAL"}</definedName>
    <definedName name="__h5" hidden="1">{"TAB1",#N/A,TRUE,"GENERAL";"TAB2",#N/A,TRUE,"GENERAL";"TAB3",#N/A,TRUE,"GENERAL";"TAB4",#N/A,TRUE,"GENERAL";"TAB5",#N/A,TRUE,"GENERAL"}</definedName>
    <definedName name="__h6" localSheetId="4" hidden="1">{"via1",#N/A,TRUE,"general";"via2",#N/A,TRUE,"general";"via3",#N/A,TRUE,"general"}</definedName>
    <definedName name="__h6" hidden="1">{"via1",#N/A,TRUE,"general";"via2",#N/A,TRUE,"general";"via3",#N/A,TRUE,"general"}</definedName>
    <definedName name="__h7" localSheetId="4" hidden="1">{"TAB1",#N/A,TRUE,"GENERAL";"TAB2",#N/A,TRUE,"GENERAL";"TAB3",#N/A,TRUE,"GENERAL";"TAB4",#N/A,TRUE,"GENERAL";"TAB5",#N/A,TRUE,"GENERAL"}</definedName>
    <definedName name="__h7" hidden="1">{"TAB1",#N/A,TRUE,"GENERAL";"TAB2",#N/A,TRUE,"GENERAL";"TAB3",#N/A,TRUE,"GENERAL";"TAB4",#N/A,TRUE,"GENERAL";"TAB5",#N/A,TRUE,"GENERAL"}</definedName>
    <definedName name="__h8" localSheetId="4"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4" hidden="1">{"via1",#N/A,TRUE,"general";"via2",#N/A,TRUE,"general";"via3",#N/A,TRUE,"general"}</definedName>
    <definedName name="__hfh7" hidden="1">{"via1",#N/A,TRUE,"general";"via2",#N/A,TRUE,"general";"via3",#N/A,TRUE,"general"}</definedName>
    <definedName name="__hpc6">#N/A</definedName>
    <definedName name="__htC1">#N/A</definedName>
    <definedName name="__i1">#REF!</definedName>
    <definedName name="__i4" localSheetId="4" hidden="1">{"via1",#N/A,TRUE,"general";"via2",#N/A,TRUE,"general";"via3",#N/A,TRUE,"general"}</definedName>
    <definedName name="__i4" hidden="1">{"via1",#N/A,TRUE,"general";"via2",#N/A,TRUE,"general";"via3",#N/A,TRUE,"general"}</definedName>
    <definedName name="__i5" localSheetId="4" hidden="1">{"TAB1",#N/A,TRUE,"GENERAL";"TAB2",#N/A,TRUE,"GENERAL";"TAB3",#N/A,TRUE,"GENERAL";"TAB4",#N/A,TRUE,"GENERAL";"TAB5",#N/A,TRUE,"GENERAL"}</definedName>
    <definedName name="__i5" hidden="1">{"TAB1",#N/A,TRUE,"GENERAL";"TAB2",#N/A,TRUE,"GENERAL";"TAB3",#N/A,TRUE,"GENERAL";"TAB4",#N/A,TRUE,"GENERAL";"TAB5",#N/A,TRUE,"GENERAL"}</definedName>
    <definedName name="__i6" localSheetId="4" hidden="1">{"TAB1",#N/A,TRUE,"GENERAL";"TAB2",#N/A,TRUE,"GENERAL";"TAB3",#N/A,TRUE,"GENERAL";"TAB4",#N/A,TRUE,"GENERAL";"TAB5",#N/A,TRUE,"GENERAL"}</definedName>
    <definedName name="__i6" hidden="1">{"TAB1",#N/A,TRUE,"GENERAL";"TAB2",#N/A,TRUE,"GENERAL";"TAB3",#N/A,TRUE,"GENERAL";"TAB4",#N/A,TRUE,"GENERAL";"TAB5",#N/A,TRUE,"GENERAL"}</definedName>
    <definedName name="__i7" localSheetId="4" hidden="1">{"via1",#N/A,TRUE,"general";"via2",#N/A,TRUE,"general";"via3",#N/A,TRUE,"general"}</definedName>
    <definedName name="__i7" hidden="1">{"via1",#N/A,TRUE,"general";"via2",#N/A,TRUE,"general";"via3",#N/A,TRUE,"general"}</definedName>
    <definedName name="__i77" localSheetId="4" hidden="1">{"TAB1",#N/A,TRUE,"GENERAL";"TAB2",#N/A,TRUE,"GENERAL";"TAB3",#N/A,TRUE,"GENERAL";"TAB4",#N/A,TRUE,"GENERAL";"TAB5",#N/A,TRUE,"GENERAL"}</definedName>
    <definedName name="__i77" hidden="1">{"TAB1",#N/A,TRUE,"GENERAL";"TAB2",#N/A,TRUE,"GENERAL";"TAB3",#N/A,TRUE,"GENERAL";"TAB4",#N/A,TRUE,"GENERAL";"TAB5",#N/A,TRUE,"GENERAL"}</definedName>
    <definedName name="__i8" localSheetId="4" hidden="1">{"via1",#N/A,TRUE,"general";"via2",#N/A,TRUE,"general";"via3",#N/A,TRUE,"general"}</definedName>
    <definedName name="__i8" hidden="1">{"via1",#N/A,TRUE,"general";"via2",#N/A,TRUE,"general";"via3",#N/A,TRUE,"general"}</definedName>
    <definedName name="__i9" localSheetId="4" hidden="1">{"TAB1",#N/A,TRUE,"GENERAL";"TAB2",#N/A,TRUE,"GENERAL";"TAB3",#N/A,TRUE,"GENERAL";"TAB4",#N/A,TRUE,"GENERAL";"TAB5",#N/A,TRUE,"GENERAL"}</definedName>
    <definedName name="__i9" hidden="1">{"TAB1",#N/A,TRUE,"GENERAL";"TAB2",#N/A,TRUE,"GENERAL";"TAB3",#N/A,TRUE,"GENERAL";"TAB4",#N/A,TRUE,"GENERAL";"TAB5",#N/A,TRUE,"GENERAL"}</definedName>
    <definedName name="__ICP1">[34]Tablas!#REF!</definedName>
    <definedName name="__INF1">#REF!</definedName>
    <definedName name="__IntlFixup" hidden="1">TRUE</definedName>
    <definedName name="__ipc1">#REF!</definedName>
    <definedName name="__ipc2">#REF!</definedName>
    <definedName name="__IPC2002">#REF!</definedName>
    <definedName name="__ipc3">#REF!</definedName>
    <definedName name="__ipc4">#REF!</definedName>
    <definedName name="__ITM4">#REF!</definedName>
    <definedName name="__IVA2">[69]ACTUAL!$A$2:$A$35</definedName>
    <definedName name="__J1">#N/A</definedName>
    <definedName name="__jdC1">#N/A</definedName>
    <definedName name="__jj6">#REF!</definedName>
    <definedName name="__jul01">[63]Dólar!#REF!</definedName>
    <definedName name="__jul06">[63]Dólar!#REF!</definedName>
    <definedName name="__jul97">[63]Dólar!#REF!</definedName>
    <definedName name="__jul98">[63]Dólar!#REF!</definedName>
    <definedName name="__jul99">[63]Dólar!#REF!</definedName>
    <definedName name="__jun01">[63]Dólar!#REF!</definedName>
    <definedName name="__jun06">[63]Dólar!#REF!</definedName>
    <definedName name="__jun97">[63]Dólar!#REF!</definedName>
    <definedName name="__jun98">[63]Dólar!#REF!</definedName>
    <definedName name="__jun99">[63]Dólar!#REF!</definedName>
    <definedName name="__k3" localSheetId="4" hidden="1">{"TAB1",#N/A,TRUE,"GENERAL";"TAB2",#N/A,TRUE,"GENERAL";"TAB3",#N/A,TRUE,"GENERAL";"TAB4",#N/A,TRUE,"GENERAL";"TAB5",#N/A,TRUE,"GENERAL"}</definedName>
    <definedName name="__k3" hidden="1">{"TAB1",#N/A,TRUE,"GENERAL";"TAB2",#N/A,TRUE,"GENERAL";"TAB3",#N/A,TRUE,"GENERAL";"TAB4",#N/A,TRUE,"GENERAL";"TAB5",#N/A,TRUE,"GENERAL"}</definedName>
    <definedName name="__k4" localSheetId="4" hidden="1">{"via1",#N/A,TRUE,"general";"via2",#N/A,TRUE,"general";"via3",#N/A,TRUE,"general"}</definedName>
    <definedName name="__k4" hidden="1">{"via1",#N/A,TRUE,"general";"via2",#N/A,TRUE,"general";"via3",#N/A,TRUE,"general"}</definedName>
    <definedName name="__k5" localSheetId="4" hidden="1">{"via1",#N/A,TRUE,"general";"via2",#N/A,TRUE,"general";"via3",#N/A,TRUE,"general"}</definedName>
    <definedName name="__k5" hidden="1">{"via1",#N/A,TRUE,"general";"via2",#N/A,TRUE,"general";"via3",#N/A,TRUE,"general"}</definedName>
    <definedName name="__k6" localSheetId="4" hidden="1">{"TAB1",#N/A,TRUE,"GENERAL";"TAB2",#N/A,TRUE,"GENERAL";"TAB3",#N/A,TRUE,"GENERAL";"TAB4",#N/A,TRUE,"GENERAL";"TAB5",#N/A,TRUE,"GENERAL"}</definedName>
    <definedName name="__k6" hidden="1">{"TAB1",#N/A,TRUE,"GENERAL";"TAB2",#N/A,TRUE,"GENERAL";"TAB3",#N/A,TRUE,"GENERAL";"TAB4",#N/A,TRUE,"GENERAL";"TAB5",#N/A,TRUE,"GENERAL"}</definedName>
    <definedName name="__k7" localSheetId="4" hidden="1">{"via1",#N/A,TRUE,"general";"via2",#N/A,TRUE,"general";"via3",#N/A,TRUE,"general"}</definedName>
    <definedName name="__k7" hidden="1">{"via1",#N/A,TRUE,"general";"via2",#N/A,TRUE,"general";"via3",#N/A,TRUE,"general"}</definedName>
    <definedName name="__k8" localSheetId="4" hidden="1">{"via1",#N/A,TRUE,"general";"via2",#N/A,TRUE,"general";"via3",#N/A,TRUE,"general"}</definedName>
    <definedName name="__k8" hidden="1">{"via1",#N/A,TRUE,"general";"via2",#N/A,TRUE,"general";"via3",#N/A,TRUE,"general"}</definedName>
    <definedName name="__k9" localSheetId="4" hidden="1">{"TAB1",#N/A,TRUE,"GENERAL";"TAB2",#N/A,TRUE,"GENERAL";"TAB3",#N/A,TRUE,"GENERAL";"TAB4",#N/A,TRUE,"GENERAL";"TAB5",#N/A,TRUE,"GENERAL"}</definedName>
    <definedName name="__k9" hidden="1">{"TAB1",#N/A,TRUE,"GENERAL";"TAB2",#N/A,TRUE,"GENERAL";"TAB3",#N/A,TRUE,"GENERAL";"TAB4",#N/A,TRUE,"GENERAL";"TAB5",#N/A,TRUE,"GENERAL"}</definedName>
    <definedName name="__key2" hidden="1">[70]INST!#REF!</definedName>
    <definedName name="__key21" hidden="1">[25]INST!#REF!</definedName>
    <definedName name="__key3" hidden="1">#REF!</definedName>
    <definedName name="__key31" hidden="1">#REF!</definedName>
    <definedName name="__kjk6" localSheetId="4" hidden="1">{"TAB1",#N/A,TRUE,"GENERAL";"TAB2",#N/A,TRUE,"GENERAL";"TAB3",#N/A,TRUE,"GENERAL";"TAB4",#N/A,TRUE,"GENERAL";"TAB5",#N/A,TRUE,"GENERAL"}</definedName>
    <definedName name="__kjk6" hidden="1">{"TAB1",#N/A,TRUE,"GENERAL";"TAB2",#N/A,TRUE,"GENERAL";"TAB3",#N/A,TRUE,"GENERAL";"TAB4",#N/A,TRUE,"GENERAL";"TAB5",#N/A,TRUE,"GENERAL"}</definedName>
    <definedName name="__LA124">[64]BASE!$D$64</definedName>
    <definedName name="__LAC18">[64]BASE!$D$362</definedName>
    <definedName name="__LB">#N/A</definedName>
    <definedName name="__Lbd2">#N/A</definedName>
    <definedName name="__Lbd4">#N/A</definedName>
    <definedName name="__Lbd6">#N/A</definedName>
    <definedName name="__LcC1">#N/A</definedName>
    <definedName name="__Lct1">#N/A</definedName>
    <definedName name="__LEY80">#REF!</definedName>
    <definedName name="__lfo1">#N/A</definedName>
    <definedName name="__lgc1">[63]Gastos!#REF!</definedName>
    <definedName name="__lgc2">[63]Gastos!#REF!</definedName>
    <definedName name="__lgc3">[63]Gastos!#REF!</definedName>
    <definedName name="__LMO1">[71]MO!$A$2:$A$188</definedName>
    <definedName name="__LPR2">#N/A</definedName>
    <definedName name="__LTT2">#N/A</definedName>
    <definedName name="__M14">#REF!</definedName>
    <definedName name="__m3" localSheetId="4" hidden="1">{"via1",#N/A,TRUE,"general";"via2",#N/A,TRUE,"general";"via3",#N/A,TRUE,"general"}</definedName>
    <definedName name="__m3" hidden="1">{"via1",#N/A,TRUE,"general";"via2",#N/A,TRUE,"general";"via3",#N/A,TRUE,"general"}</definedName>
    <definedName name="__m4" localSheetId="4" hidden="1">{"TAB1",#N/A,TRUE,"GENERAL";"TAB2",#N/A,TRUE,"GENERAL";"TAB3",#N/A,TRUE,"GENERAL";"TAB4",#N/A,TRUE,"GENERAL";"TAB5",#N/A,TRUE,"GENERAL"}</definedName>
    <definedName name="__m4" hidden="1">{"TAB1",#N/A,TRUE,"GENERAL";"TAB2",#N/A,TRUE,"GENERAL";"TAB3",#N/A,TRUE,"GENERAL";"TAB4",#N/A,TRUE,"GENERAL";"TAB5",#N/A,TRUE,"GENERAL"}</definedName>
    <definedName name="__m5" localSheetId="4" hidden="1">{"via1",#N/A,TRUE,"general";"via2",#N/A,TRUE,"general";"via3",#N/A,TRUE,"general"}</definedName>
    <definedName name="__m5" hidden="1">{"via1",#N/A,TRUE,"general";"via2",#N/A,TRUE,"general";"via3",#N/A,TRUE,"general"}</definedName>
    <definedName name="__m6" localSheetId="4" hidden="1">{"TAB1",#N/A,TRUE,"GENERAL";"TAB2",#N/A,TRUE,"GENERAL";"TAB3",#N/A,TRUE,"GENERAL";"TAB4",#N/A,TRUE,"GENERAL";"TAB5",#N/A,TRUE,"GENERAL"}</definedName>
    <definedName name="__m6" hidden="1">{"TAB1",#N/A,TRUE,"GENERAL";"TAB2",#N/A,TRUE,"GENERAL";"TAB3",#N/A,TRUE,"GENERAL";"TAB4",#N/A,TRUE,"GENERAL";"TAB5",#N/A,TRUE,"GENERAL"}</definedName>
    <definedName name="__m7" localSheetId="4" hidden="1">{"TAB1",#N/A,TRUE,"GENERAL";"TAB2",#N/A,TRUE,"GENERAL";"TAB3",#N/A,TRUE,"GENERAL";"TAB4",#N/A,TRUE,"GENERAL";"TAB5",#N/A,TRUE,"GENERAL"}</definedName>
    <definedName name="__m7" hidden="1">{"TAB1",#N/A,TRUE,"GENERAL";"TAB2",#N/A,TRUE,"GENERAL";"TAB3",#N/A,TRUE,"GENERAL";"TAB4",#N/A,TRUE,"GENERAL";"TAB5",#N/A,TRUE,"GENERAL"}</definedName>
    <definedName name="__m8" localSheetId="4" hidden="1">{"via1",#N/A,TRUE,"general";"via2",#N/A,TRUE,"general";"via3",#N/A,TRUE,"general"}</definedName>
    <definedName name="__m8" hidden="1">{"via1",#N/A,TRUE,"general";"via2",#N/A,TRUE,"general";"via3",#N/A,TRUE,"general"}</definedName>
    <definedName name="__m9" localSheetId="4" hidden="1">{"via1",#N/A,TRUE,"general";"via2",#N/A,TRUE,"general";"via3",#N/A,TRUE,"general"}</definedName>
    <definedName name="__m9" hidden="1">{"via1",#N/A,TRUE,"general";"via2",#N/A,TRUE,"general";"via3",#N/A,TRUE,"general"}</definedName>
    <definedName name="__MA2">#REF!</definedName>
    <definedName name="__mar01">[63]Dólar!#REF!</definedName>
    <definedName name="__mar06">[63]Dólar!#REF!</definedName>
    <definedName name="__mar97">[63]Dólar!#REF!</definedName>
    <definedName name="__mar98">[63]Dólar!#REF!</definedName>
    <definedName name="__mar99">[63]Dólar!#REF!</definedName>
    <definedName name="__MAT1">#REF!</definedName>
    <definedName name="__MAT10">#REF!</definedName>
    <definedName name="__MAT11">#REF!</definedName>
    <definedName name="__MAT1111">#REF!</definedName>
    <definedName name="__MAT112">[72]INSUMOS!$D$270</definedName>
    <definedName name="__MAT12">#REF!</definedName>
    <definedName name="__MAT121">[72]INSUMOS!$D$91</definedName>
    <definedName name="__MAT127">#REF!</definedName>
    <definedName name="__MAT128">#REF!</definedName>
    <definedName name="__MAT13">#REF!</definedName>
    <definedName name="__MAT14">#REF!</definedName>
    <definedName name="__MAT15">#REF!</definedName>
    <definedName name="__MAT16">#REF!</definedName>
    <definedName name="__MAT17">#REF!</definedName>
    <definedName name="__MAT170">#REF!</definedName>
    <definedName name="__MAT171">#REF!</definedName>
    <definedName name="__MAT177">[72]INSUMOS!$D$310</definedName>
    <definedName name="__MAT18">#REF!</definedName>
    <definedName name="__MAT180">[72]INSUMOS!$D$76</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5">#REF!</definedName>
    <definedName name="__MAT6">#REF!</definedName>
    <definedName name="__MAT7">#REF!</definedName>
    <definedName name="__MAT72">#REF!</definedName>
    <definedName name="__MAT74">#REF!</definedName>
    <definedName name="__MAT8">#REF!</definedName>
    <definedName name="__MAT832">#REF!</definedName>
    <definedName name="__MAT9">#REF!</definedName>
    <definedName name="__may01">[63]Dólar!#REF!</definedName>
    <definedName name="__may06">[63]Dólar!#REF!</definedName>
    <definedName name="__MAY88">#REF!</definedName>
    <definedName name="__may97">[63]Dólar!#REF!</definedName>
    <definedName name="__may98">[63]Dólar!#REF!</definedName>
    <definedName name="__may99">[63]Dólar!#REF!</definedName>
    <definedName name="__MDC2">'[56]COSTOS UNITARIOS'!$B$15</definedName>
    <definedName name="__mes1">#REF!</definedName>
    <definedName name="__Mes2">#REF!</definedName>
    <definedName name="__Mes3">#REF!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4">#REF!</definedName>
    <definedName name="__mor15">#REF!</definedName>
    <definedName name="__MOR16">#REF!</definedName>
    <definedName name="__mun2">#REF!</definedName>
    <definedName name="__Mux1">[73]CALCULO!$B$19</definedName>
    <definedName name="__Mux2">[73]CALCULO!$E$19</definedName>
    <definedName name="__Mux3">[73]CALCULO!$H$19</definedName>
    <definedName name="__Muy1">[73]CALCULO!$B$20</definedName>
    <definedName name="__Muy2">[73]CALCULO!$E$20</definedName>
    <definedName name="__Muy3">[73]CALCULO!$H$20</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localSheetId="4" hidden="1">{"TAB1",#N/A,TRUE,"GENERAL";"TAB2",#N/A,TRUE,"GENERAL";"TAB3",#N/A,TRUE,"GENERAL";"TAB4",#N/A,TRUE,"GENERAL";"TAB5",#N/A,TRUE,"GENERAL"}</definedName>
    <definedName name="__n3" hidden="1">{"TAB1",#N/A,TRUE,"GENERAL";"TAB2",#N/A,TRUE,"GENERAL";"TAB3",#N/A,TRUE,"GENERAL";"TAB4",#N/A,TRUE,"GENERAL";"TAB5",#N/A,TRUE,"GENERAL"}</definedName>
    <definedName name="__n4" localSheetId="4" hidden="1">{"via1",#N/A,TRUE,"general";"via2",#N/A,TRUE,"general";"via3",#N/A,TRUE,"general"}</definedName>
    <definedName name="__n4" hidden="1">{"via1",#N/A,TRUE,"general";"via2",#N/A,TRUE,"general";"via3",#N/A,TRUE,"general"}</definedName>
    <definedName name="__n5" localSheetId="4" hidden="1">{"TAB1",#N/A,TRUE,"GENERAL";"TAB2",#N/A,TRUE,"GENERAL";"TAB3",#N/A,TRUE,"GENERAL";"TAB4",#N/A,TRUE,"GENERAL";"TAB5",#N/A,TRUE,"GENERAL"}</definedName>
    <definedName name="__n5" hidden="1">{"TAB1",#N/A,TRUE,"GENERAL";"TAB2",#N/A,TRUE,"GENERAL";"TAB3",#N/A,TRUE,"GENERAL";"TAB4",#N/A,TRUE,"GENERAL";"TAB5",#N/A,TRUE,"GENERAL"}</definedName>
    <definedName name="__NG1">[39]CONCRETO!$AG$5:$AG$105</definedName>
    <definedName name="__NG2">[39]CONCRETO!$AL$5:$AL$80</definedName>
    <definedName name="__NG3">[39]CONCRETO!$AQ$5:$AQ$80</definedName>
    <definedName name="__NG4">[39]CONCRETO!$AU$5:$AU$80</definedName>
    <definedName name="__nov01">[63]Dólar!#REF!</definedName>
    <definedName name="__nov06">[63]Dólar!#REF!</definedName>
    <definedName name="__nov97">[63]Dólar!#REF!</definedName>
    <definedName name="__nov98">[63]Dólar!#REF!</definedName>
    <definedName name="__nov99">[63]Dólar!#REF!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4" hidden="1">{"via1",#N/A,TRUE,"general";"via2",#N/A,TRUE,"general";"via3",#N/A,TRUE,"general"}</definedName>
    <definedName name="__nyn7" hidden="1">{"via1",#N/A,TRUE,"general";"via2",#N/A,TRUE,"general";"via3",#N/A,TRUE,"general"}</definedName>
    <definedName name="__o1" localSheetId="4" hidden="1">{#N/A,#N/A,FALSE,"SUMMARY";#N/A,#N/A,FALSE,"mcsh";#N/A,#N/A,FALSE,"vol&amp;rev";#N/A,#N/A,FALSE,"wkgcap";#N/A,#N/A,FALSE,"DEPR&amp;DT";#N/A,#N/A,FALSE,"ASSETS";#N/A,#N/A,FALSE,"NI&amp;OTH&amp;DIV";#N/A,#N/A,FALSE,"CASHFLOW";#N/A,#N/A,FALSE,"CAPEMPL";#N/A,#N/A,FALSE,"ROCE"}</definedName>
    <definedName name="__o1" hidden="1">{#N/A,#N/A,FALSE,"SUMMARY";#N/A,#N/A,FALSE,"mcsh";#N/A,#N/A,FALSE,"vol&amp;rev";#N/A,#N/A,FALSE,"wkgcap";#N/A,#N/A,FALSE,"DEPR&amp;DT";#N/A,#N/A,FALSE,"ASSETS";#N/A,#N/A,FALSE,"NI&amp;OTH&amp;DIV";#N/A,#N/A,FALSE,"CASHFLOW";#N/A,#N/A,FALSE,"CAPEMPL";#N/A,#N/A,FALSE,"ROCE"}</definedName>
    <definedName name="__o4" localSheetId="4" hidden="1">{"via1",#N/A,TRUE,"general";"via2",#N/A,TRUE,"general";"via3",#N/A,TRUE,"general"}</definedName>
    <definedName name="__o4" hidden="1">{"via1",#N/A,TRUE,"general";"via2",#N/A,TRUE,"general";"via3",#N/A,TRUE,"general"}</definedName>
    <definedName name="__o5" localSheetId="4" hidden="1">{"TAB1",#N/A,TRUE,"GENERAL";"TAB2",#N/A,TRUE,"GENERAL";"TAB3",#N/A,TRUE,"GENERAL";"TAB4",#N/A,TRUE,"GENERAL";"TAB5",#N/A,TRUE,"GENERAL"}</definedName>
    <definedName name="__o5" hidden="1">{"TAB1",#N/A,TRUE,"GENERAL";"TAB2",#N/A,TRUE,"GENERAL";"TAB3",#N/A,TRUE,"GENERAL";"TAB4",#N/A,TRUE,"GENERAL";"TAB5",#N/A,TRUE,"GENERAL"}</definedName>
    <definedName name="__o6" localSheetId="4" hidden="1">{"TAB1",#N/A,TRUE,"GENERAL";"TAB2",#N/A,TRUE,"GENERAL";"TAB3",#N/A,TRUE,"GENERAL";"TAB4",#N/A,TRUE,"GENERAL";"TAB5",#N/A,TRUE,"GENERAL"}</definedName>
    <definedName name="__o6" hidden="1">{"TAB1",#N/A,TRUE,"GENERAL";"TAB2",#N/A,TRUE,"GENERAL";"TAB3",#N/A,TRUE,"GENERAL";"TAB4",#N/A,TRUE,"GENERAL";"TAB5",#N/A,TRUE,"GENERAL"}</definedName>
    <definedName name="__o7" localSheetId="4" hidden="1">{"TAB1",#N/A,TRUE,"GENERAL";"TAB2",#N/A,TRUE,"GENERAL";"TAB3",#N/A,TRUE,"GENERAL";"TAB4",#N/A,TRUE,"GENERAL";"TAB5",#N/A,TRUE,"GENERAL"}</definedName>
    <definedName name="__o7" hidden="1">{"TAB1",#N/A,TRUE,"GENERAL";"TAB2",#N/A,TRUE,"GENERAL";"TAB3",#N/A,TRUE,"GENERAL";"TAB4",#N/A,TRUE,"GENERAL";"TAB5",#N/A,TRUE,"GENERAL"}</definedName>
    <definedName name="__o8" localSheetId="4" hidden="1">{"via1",#N/A,TRUE,"general";"via2",#N/A,TRUE,"general";"via3",#N/A,TRUE,"general"}</definedName>
    <definedName name="__o8" hidden="1">{"via1",#N/A,TRUE,"general";"via2",#N/A,TRUE,"general";"via3",#N/A,TRUE,"general"}</definedName>
    <definedName name="__o9" localSheetId="4"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c1">[63]Gastos!#REF!</definedName>
    <definedName name="__occ2">[63]Gastos!#REF!</definedName>
    <definedName name="__OCD1">[34]Tablas!#REF!</definedName>
    <definedName name="__OCI1">[34]Tablas!#REF!</definedName>
    <definedName name="__oct01">[63]Dólar!#REF!</definedName>
    <definedName name="__oct06">[63]Dólar!#REF!</definedName>
    <definedName name="__OCT2">#REF!</definedName>
    <definedName name="__oct97">[63]Dólar!#REF!</definedName>
    <definedName name="__oct98">[63]Dólar!#REF!</definedName>
    <definedName name="__oct99">[63]Dólar!#REF!</definedName>
    <definedName name="__OPC1">'[53]BASE DATOS GENERALES'!$B$19</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4" hidden="1">{"via1",#N/A,TRUE,"general";"via2",#N/A,TRUE,"general";"via3",#N/A,TRUE,"general"}</definedName>
    <definedName name="__p6" hidden="1">{"via1",#N/A,TRUE,"general";"via2",#N/A,TRUE,"general";"via3",#N/A,TRUE,"general"}</definedName>
    <definedName name="__p7" localSheetId="4" hidden="1">{"via1",#N/A,TRUE,"general";"via2",#N/A,TRUE,"general";"via3",#N/A,TRUE,"general"}</definedName>
    <definedName name="__p7" hidden="1">{"via1",#N/A,TRUE,"general";"via2",#N/A,TRUE,"general";"via3",#N/A,TRUE,"general"}</definedName>
    <definedName name="__p8" localSheetId="4" hidden="1">{"TAB1",#N/A,TRUE,"GENERAL";"TAB2",#N/A,TRUE,"GENERAL";"TAB3",#N/A,TRUE,"GENERAL";"TAB4",#N/A,TRUE,"GENERAL";"TAB5",#N/A,TRUE,"GENERAL"}</definedName>
    <definedName name="__p8" hidden="1">{"TAB1",#N/A,TRUE,"GENERAL";"TAB2",#N/A,TRUE,"GENERAL";"TAB3",#N/A,TRUE,"GENERAL";"TAB4",#N/A,TRUE,"GENERAL";"TAB5",#N/A,TRUE,"GENERAL"}</definedName>
    <definedName name="__Pa1">'[74]Paral. 1'!$E:$E</definedName>
    <definedName name="__Pa2">'[74]Paral. 2'!$E:$E</definedName>
    <definedName name="__Pa3">'[74]Paral. 3'!$E:$E</definedName>
    <definedName name="__Pa4">[74]Paral.4!$E:$E</definedName>
    <definedName name="__PJ50">#REF!</definedName>
    <definedName name="__pj51">#REF!</definedName>
    <definedName name="__PLC1">#N/A</definedName>
    <definedName name="__PMT5671">[23]MEMORIAS!#REF!</definedName>
    <definedName name="__PMT5805">[23]MEMORIAS!#REF!</definedName>
    <definedName name="__PMT5806">[23]MEMORIAS!#REF!</definedName>
    <definedName name="__PMT5815">[23]MEMORIAS!#REF!</definedName>
    <definedName name="__PMT5820">[23]MEMORIAS!#REF!</definedName>
    <definedName name="__Po2">[16]REAJUSTESACTA1PROVI!#REF!</definedName>
    <definedName name="__Po3">[16]REAJUSTESACTA1PROVI!#REF!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u1">[73]CALCULO!$B$18</definedName>
    <definedName name="__Pu2">[73]CALCULO!$E$18</definedName>
    <definedName name="__Pu3">[73]CALCULO!$H$18</definedName>
    <definedName name="__pvC1">#N/A</definedName>
    <definedName name="__QTY1">#REF!</definedName>
    <definedName name="__r">#REF!</definedName>
    <definedName name="__R32JH">[64]BASE!$D$275</definedName>
    <definedName name="__R43JH">[64]BASE!$D$273</definedName>
    <definedName name="__r4r" localSheetId="4" hidden="1">{"via1",#N/A,TRUE,"general";"via2",#N/A,TRUE,"general";"via3",#N/A,TRUE,"general"}</definedName>
    <definedName name="__r4r" hidden="1">{"via1",#N/A,TRUE,"general";"via2",#N/A,TRUE,"general";"via3",#N/A,TRUE,"general"}</definedName>
    <definedName name="__R64BB">[64]BASE!$D$277</definedName>
    <definedName name="__R64JH">[64]BASE!$D$271</definedName>
    <definedName name="__Rc">#REF!</definedName>
    <definedName name="__ref4">#REF!</definedName>
    <definedName name="__REF40">#REF!</definedName>
    <definedName name="__REF60">#REF!</definedName>
    <definedName name="__REP43">[47]BASE!$D$136</definedName>
    <definedName name="__RET1">'[59]7422CW00'!#REF!</definedName>
    <definedName name="__Ret13">[39]CONCRETO!$O$5:$O$71</definedName>
    <definedName name="__Ret19">[39]CONCRETO!$N$5:$N$71</definedName>
    <definedName name="__RET2">'[59]7422CW00'!#REF!</definedName>
    <definedName name="__Ret25">[39]CONCRETO!$M$5:$M$71</definedName>
    <definedName name="__RET3">'[59]7422CW00'!#REF!</definedName>
    <definedName name="__RET4">'[59]7422CW00'!#REF!</definedName>
    <definedName name="__RET5">'[59]7422CW00'!#REF!</definedName>
    <definedName name="__Ret50">[39]CONCRETO!$K$5:$K$70</definedName>
    <definedName name="__RET6">'[59]7422CW00'!#REF!</definedName>
    <definedName name="__Ret63">[39]CONCRETO!$J$5:$J$70</definedName>
    <definedName name="__rig25">#REF!</definedName>
    <definedName name="__rtu6" localSheetId="4" hidden="1">{"via1",#N/A,TRUE,"general";"via2",#N/A,TRUE,"general";"via3",#N/A,TRUE,"general"}</definedName>
    <definedName name="__rtu6" hidden="1">{"via1",#N/A,TRUE,"general";"via2",#N/A,TRUE,"general";"via3",#N/A,TRUE,"general"}</definedName>
    <definedName name="__s1" localSheetId="4" hidden="1">{"via1",#N/A,TRUE,"general";"via2",#N/A,TRUE,"general";"via3",#N/A,TRUE,"general"}</definedName>
    <definedName name="__s1" hidden="1">{"via1",#N/A,TRUE,"general";"via2",#N/A,TRUE,"general";"via3",#N/A,TRUE,"general"}</definedName>
    <definedName name="__s2" localSheetId="4" hidden="1">{"TAB1",#N/A,TRUE,"GENERAL";"TAB2",#N/A,TRUE,"GENERAL";"TAB3",#N/A,TRUE,"GENERAL";"TAB4",#N/A,TRUE,"GENERAL";"TAB5",#N/A,TRUE,"GENERAL"}</definedName>
    <definedName name="__s2" hidden="1">{"TAB1",#N/A,TRUE,"GENERAL";"TAB2",#N/A,TRUE,"GENERAL";"TAB3",#N/A,TRUE,"GENERAL";"TAB4",#N/A,TRUE,"GENERAL";"TAB5",#N/A,TRUE,"GENERAL"}</definedName>
    <definedName name="__s3" localSheetId="4" hidden="1">{"TAB1",#N/A,TRUE,"GENERAL";"TAB2",#N/A,TRUE,"GENERAL";"TAB3",#N/A,TRUE,"GENERAL";"TAB4",#N/A,TRUE,"GENERAL";"TAB5",#N/A,TRUE,"GENERAL"}</definedName>
    <definedName name="__s3" hidden="1">{"TAB1",#N/A,TRUE,"GENERAL";"TAB2",#N/A,TRUE,"GENERAL";"TAB3",#N/A,TRUE,"GENERAL";"TAB4",#N/A,TRUE,"GENERAL";"TAB5",#N/A,TRUE,"GENERAL"}</definedName>
    <definedName name="__s4" localSheetId="4" hidden="1">{"via1",#N/A,TRUE,"general";"via2",#N/A,TRUE,"general";"via3",#N/A,TRUE,"general"}</definedName>
    <definedName name="__s4" hidden="1">{"via1",#N/A,TRUE,"general";"via2",#N/A,TRUE,"general";"via3",#N/A,TRUE,"general"}</definedName>
    <definedName name="__s5" localSheetId="4" hidden="1">{"via1",#N/A,TRUE,"general";"via2",#N/A,TRUE,"general";"via3",#N/A,TRUE,"general"}</definedName>
    <definedName name="__s5" hidden="1">{"via1",#N/A,TRUE,"general";"via2",#N/A,TRUE,"general";"via3",#N/A,TRUE,"general"}</definedName>
    <definedName name="__s6" localSheetId="4" hidden="1">{"TAB1",#N/A,TRUE,"GENERAL";"TAB2",#N/A,TRUE,"GENERAL";"TAB3",#N/A,TRUE,"GENERAL";"TAB4",#N/A,TRUE,"GENERAL";"TAB5",#N/A,TRUE,"GENERAL"}</definedName>
    <definedName name="__s6" hidden="1">{"TAB1",#N/A,TRUE,"GENERAL";"TAB2",#N/A,TRUE,"GENERAL";"TAB3",#N/A,TRUE,"GENERAL";"TAB4",#N/A,TRUE,"GENERAL";"TAB5",#N/A,TRUE,"GENERAL"}</definedName>
    <definedName name="__s7" localSheetId="4" hidden="1">{"via1",#N/A,TRUE,"general";"via2",#N/A,TRUE,"general";"via3",#N/A,TRUE,"general"}</definedName>
    <definedName name="__s7" hidden="1">{"via1",#N/A,TRUE,"general";"via2",#N/A,TRUE,"general";"via3",#N/A,TRUE,"general"}</definedName>
    <definedName name="__SBC1">[11]INV!$A$12:$D$15</definedName>
    <definedName name="__SBC3">[11]INV!$F$12:$I$15</definedName>
    <definedName name="__SBC5">[11]INV!$K$12:$N$15</definedName>
    <definedName name="__sep01">[63]Dólar!#REF!</definedName>
    <definedName name="__sep06">[63]Dólar!#REF!</definedName>
    <definedName name="__sep97">[63]Dólar!#REF!</definedName>
    <definedName name="__sep98">[63]Dólar!#REF!</definedName>
    <definedName name="__sep99">[63]Dólar!#REF!</definedName>
    <definedName name="__sPR2">#N/A</definedName>
    <definedName name="__ST166">[20]BASE!$D$248</definedName>
    <definedName name="__sTT2">#N/A</definedName>
    <definedName name="__t3" localSheetId="4" hidden="1">{"TAB1",#N/A,TRUE,"GENERAL";"TAB2",#N/A,TRUE,"GENERAL";"TAB3",#N/A,TRUE,"GENERAL";"TAB4",#N/A,TRUE,"GENERAL";"TAB5",#N/A,TRUE,"GENERAL"}</definedName>
    <definedName name="__t3" hidden="1">{"TAB1",#N/A,TRUE,"GENERAL";"TAB2",#N/A,TRUE,"GENERAL";"TAB3",#N/A,TRUE,"GENERAL";"TAB4",#N/A,TRUE,"GENERAL";"TAB5",#N/A,TRUE,"GENERAL"}</definedName>
    <definedName name="__t4" localSheetId="4" hidden="1">{"via1",#N/A,TRUE,"general";"via2",#N/A,TRUE,"general";"via3",#N/A,TRUE,"general"}</definedName>
    <definedName name="__t4" hidden="1">{"via1",#N/A,TRUE,"general";"via2",#N/A,TRUE,"general";"via3",#N/A,TRUE,"general"}</definedName>
    <definedName name="__t5" localSheetId="4" hidden="1">{"TAB1",#N/A,TRUE,"GENERAL";"TAB2",#N/A,TRUE,"GENERAL";"TAB3",#N/A,TRUE,"GENERAL";"TAB4",#N/A,TRUE,"GENERAL";"TAB5",#N/A,TRUE,"GENERAL"}</definedName>
    <definedName name="__t5" hidden="1">{"TAB1",#N/A,TRUE,"GENERAL";"TAB2",#N/A,TRUE,"GENERAL";"TAB3",#N/A,TRUE,"GENERAL";"TAB4",#N/A,TRUE,"GENERAL";"TAB5",#N/A,TRUE,"GENERAL"}</definedName>
    <definedName name="__t6" localSheetId="4" hidden="1">{"via1",#N/A,TRUE,"general";"via2",#N/A,TRUE,"general";"via3",#N/A,TRUE,"general"}</definedName>
    <definedName name="__t6" hidden="1">{"via1",#N/A,TRUE,"general";"via2",#N/A,TRUE,"general";"via3",#N/A,TRUE,"general"}</definedName>
    <definedName name="__t66" localSheetId="4" hidden="1">{"TAB1",#N/A,TRUE,"GENERAL";"TAB2",#N/A,TRUE,"GENERAL";"TAB3",#N/A,TRUE,"GENERAL";"TAB4",#N/A,TRUE,"GENERAL";"TAB5",#N/A,TRUE,"GENERAL"}</definedName>
    <definedName name="__t66" hidden="1">{"TAB1",#N/A,TRUE,"GENERAL";"TAB2",#N/A,TRUE,"GENERAL";"TAB3",#N/A,TRUE,"GENERAL";"TAB4",#N/A,TRUE,"GENERAL";"TAB5",#N/A,TRUE,"GENERAL"}</definedName>
    <definedName name="__t7" localSheetId="4" hidden="1">{"via1",#N/A,TRUE,"general";"via2",#N/A,TRUE,"general";"via3",#N/A,TRUE,"general"}</definedName>
    <definedName name="__t7" hidden="1">{"via1",#N/A,TRUE,"general";"via2",#N/A,TRUE,"general";"via3",#N/A,TRUE,"general"}</definedName>
    <definedName name="__t77" localSheetId="4" hidden="1">{"TAB1",#N/A,TRUE,"GENERAL";"TAB2",#N/A,TRUE,"GENERAL";"TAB3",#N/A,TRUE,"GENERAL";"TAB4",#N/A,TRUE,"GENERAL";"TAB5",#N/A,TRUE,"GENERAL"}</definedName>
    <definedName name="__t77" hidden="1">{"TAB1",#N/A,TRUE,"GENERAL";"TAB2",#N/A,TRUE,"GENERAL";"TAB3",#N/A,TRUE,"GENERAL";"TAB4",#N/A,TRUE,"GENERAL";"TAB5",#N/A,TRUE,"GENERAL"}</definedName>
    <definedName name="__t8" localSheetId="4" hidden="1">{"TAB1",#N/A,TRUE,"GENERAL";"TAB2",#N/A,TRUE,"GENERAL";"TAB3",#N/A,TRUE,"GENERAL";"TAB4",#N/A,TRUE,"GENERAL";"TAB5",#N/A,TRUE,"GENERAL"}</definedName>
    <definedName name="__t8" hidden="1">{"TAB1",#N/A,TRUE,"GENERAL";"TAB2",#N/A,TRUE,"GENERAL";"TAB3",#N/A,TRUE,"GENERAL";"TAB4",#N/A,TRUE,"GENERAL";"TAB5",#N/A,TRUE,"GENERAL"}</definedName>
    <definedName name="__t88" localSheetId="4" hidden="1">{"via1",#N/A,TRUE,"general";"via2",#N/A,TRUE,"general";"via3",#N/A,TRUE,"general"}</definedName>
    <definedName name="__t88" hidden="1">{"via1",#N/A,TRUE,"general";"via2",#N/A,TRUE,"general";"via3",#N/A,TRUE,"general"}</definedName>
    <definedName name="__t9" localSheetId="4" hidden="1">{"TAB1",#N/A,TRUE,"GENERAL";"TAB2",#N/A,TRUE,"GENERAL";"TAB3",#N/A,TRUE,"GENERAL";"TAB4",#N/A,TRUE,"GENERAL";"TAB5",#N/A,TRUE,"GENERAL"}</definedName>
    <definedName name="__t9" hidden="1">{"TAB1",#N/A,TRUE,"GENERAL";"TAB2",#N/A,TRUE,"GENERAL";"TAB3",#N/A,TRUE,"GENERAL";"TAB4",#N/A,TRUE,"GENERAL";"TAB5",#N/A,TRUE,"GENERAL"}</definedName>
    <definedName name="__t99" localSheetId="4"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b5">#REF!</definedName>
    <definedName name="__TC212">[14]FLEXIBLE!#REF!</definedName>
    <definedName name="__TCN1">#REF!</definedName>
    <definedName name="__TCN2">#REF!</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E10">[67]Hoja3!$F$786</definedName>
    <definedName name="__TEE3">#REF!</definedName>
    <definedName name="__TEE6">[40]CONS!$E$28</definedName>
    <definedName name="__TEP44">[65]BASE!$D$116</definedName>
    <definedName name="__TES44">[64]BASE!$D$178</definedName>
    <definedName name="__TES66">[75]BASE!$D$224</definedName>
    <definedName name="__tf3813">#REF!</definedName>
    <definedName name="__THF128">[64]BASE!$D$256</definedName>
    <definedName name="__TLL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1">#REF!</definedName>
    <definedName name="__TPE1132">[76]BASE!#REF!</definedName>
    <definedName name="__TPE12">[64]BASE!$D$146</definedName>
    <definedName name="__TPE1331">[76]BASE!#REF!</definedName>
    <definedName name="__TPE1702">[76]BASE!#REF!</definedName>
    <definedName name="__TPE1703">[76]BASE!#REF!</definedName>
    <definedName name="__TPE1704">[76]BASE!#REF!</definedName>
    <definedName name="__TPE1706">[76]BASE!#REF!</definedName>
    <definedName name="__TPE1708">[76]BASE!#REF!</definedName>
    <definedName name="__TPE1710">[76]BASE!#REF!</definedName>
    <definedName name="__TPE1735">[76]BASE!#REF!</definedName>
    <definedName name="__TPE1763">[76]BASE!#REF!</definedName>
    <definedName name="__TPE1790">[76]BASE!#REF!</definedName>
    <definedName name="__TPE8016">[20]BASE!$D$146</definedName>
    <definedName name="__TPE8020">[20]BASE!$D$147</definedName>
    <definedName name="__TPE8025">[20]BASE!$D$148</definedName>
    <definedName name="__TPF12">[64]BASE!$D$316</definedName>
    <definedName name="__TPN1002">[20]BASE!$D$150</definedName>
    <definedName name="__TPN1003">[20]BASE!$D$151</definedName>
    <definedName name="__TPN1004">[20]BASE!$D$152</definedName>
    <definedName name="__TPN1006">[20]BASE!$D$153</definedName>
    <definedName name="__TPN1008">[20]BASE!$D$154</definedName>
    <definedName name="__TPN1202">[20]BASE!$D$160</definedName>
    <definedName name="__TPN1203">[20]BASE!$D$161</definedName>
    <definedName name="__TPN1204">[20]BASE!$D$162</definedName>
    <definedName name="__TPN1206">[20]BASE!$D$163</definedName>
    <definedName name="__TPN1208">[20]BASE!$D$164</definedName>
    <definedName name="__TPN16012">[20]BASE!$D$167</definedName>
    <definedName name="__TPN1602">[20]BASE!$D$168</definedName>
    <definedName name="__TPN1603">[20]BASE!$D$169</definedName>
    <definedName name="__TPN1604">[20]BASE!$D$170</definedName>
    <definedName name="__TPN1606">[20]BASE!$D$171</definedName>
    <definedName name="__TPN1608">[20]BASE!$D$172</definedName>
    <definedName name="__TPR2">#N/A</definedName>
    <definedName name="__Tpt1">#REF!</definedName>
    <definedName name="__Tpt2">#REF!</definedName>
    <definedName name="__TT1">#REF!</definedName>
    <definedName name="__TTT2">#N/A</definedName>
    <definedName name="__TUB10">[67]Hoja3!$F$163</definedName>
    <definedName name="__TUB12">[67]Hoja3!$F$202</definedName>
    <definedName name="__TUB3">[67]Hoja3!$F$47</definedName>
    <definedName name="__TUB6">[67]Hoja3!$F$85</definedName>
    <definedName name="__TUB8">[67]Hoja3!$F$124</definedName>
    <definedName name="__TUZ22">[76]BASE!#REF!</definedName>
    <definedName name="__TUZ36">[76]BASE!#REF!</definedName>
    <definedName name="__TYW6">#REF!</definedName>
    <definedName name="__TZ212">[64]BASE!$D$77</definedName>
    <definedName name="__TZ213">[77]BASE!$D$86</definedName>
    <definedName name="__TZ214">[64]BASE!$D$80</definedName>
    <definedName name="__TZ216">[64]BASE!$D$81</definedName>
    <definedName name="__TZ218">[64]BASE!$D$82</definedName>
    <definedName name="__TZ262">[75]BASE!$D$99</definedName>
    <definedName name="__TZ263">[64]BASE!$D$89</definedName>
    <definedName name="__TZ264">[64]BASE!$D$90</definedName>
    <definedName name="__TZ266">[64]BASE!$D$91</definedName>
    <definedName name="__TZ323">[76]BASE!#REF!</definedName>
    <definedName name="__TZ324">[76]BASE!#REF!</definedName>
    <definedName name="__TZ3254">[75]BASE!$D$112</definedName>
    <definedName name="__TZ3256">[75]BASE!$D$113</definedName>
    <definedName name="__TZ414">[75]BASE!$D$122</definedName>
    <definedName name="__TZ416">[75]BASE!$D$123</definedName>
    <definedName name="__TZ418">[75]BASE!$D$124</definedName>
    <definedName name="__u4" localSheetId="4" hidden="1">{"TAB1",#N/A,TRUE,"GENERAL";"TAB2",#N/A,TRUE,"GENERAL";"TAB3",#N/A,TRUE,"GENERAL";"TAB4",#N/A,TRUE,"GENERAL";"TAB5",#N/A,TRUE,"GENERAL"}</definedName>
    <definedName name="__u4" hidden="1">{"TAB1",#N/A,TRUE,"GENERAL";"TAB2",#N/A,TRUE,"GENERAL";"TAB3",#N/A,TRUE,"GENERAL";"TAB4",#N/A,TRUE,"GENERAL";"TAB5",#N/A,TRUE,"GENERAL"}</definedName>
    <definedName name="__u5" localSheetId="4" hidden="1">{"TAB1",#N/A,TRUE,"GENERAL";"TAB2",#N/A,TRUE,"GENERAL";"TAB3",#N/A,TRUE,"GENERAL";"TAB4",#N/A,TRUE,"GENERAL";"TAB5",#N/A,TRUE,"GENERAL"}</definedName>
    <definedName name="__u5" hidden="1">{"TAB1",#N/A,TRUE,"GENERAL";"TAB2",#N/A,TRUE,"GENERAL";"TAB3",#N/A,TRUE,"GENERAL";"TAB4",#N/A,TRUE,"GENERAL";"TAB5",#N/A,TRUE,"GENERAL"}</definedName>
    <definedName name="__u6" localSheetId="4" hidden="1">{"TAB1",#N/A,TRUE,"GENERAL";"TAB2",#N/A,TRUE,"GENERAL";"TAB3",#N/A,TRUE,"GENERAL";"TAB4",#N/A,TRUE,"GENERAL";"TAB5",#N/A,TRUE,"GENERAL"}</definedName>
    <definedName name="__u6" hidden="1">{"TAB1",#N/A,TRUE,"GENERAL";"TAB2",#N/A,TRUE,"GENERAL";"TAB3",#N/A,TRUE,"GENERAL";"TAB4",#N/A,TRUE,"GENERAL";"TAB5",#N/A,TRUE,"GENERAL"}</definedName>
    <definedName name="__u7" localSheetId="4" hidden="1">{"via1",#N/A,TRUE,"general";"via2",#N/A,TRUE,"general";"via3",#N/A,TRUE,"general"}</definedName>
    <definedName name="__u7" hidden="1">{"via1",#N/A,TRUE,"general";"via2",#N/A,TRUE,"general";"via3",#N/A,TRUE,"general"}</definedName>
    <definedName name="__u8" localSheetId="4" hidden="1">{"TAB1",#N/A,TRUE,"GENERAL";"TAB2",#N/A,TRUE,"GENERAL";"TAB3",#N/A,TRUE,"GENERAL";"TAB4",#N/A,TRUE,"GENERAL";"TAB5",#N/A,TRUE,"GENERAL"}</definedName>
    <definedName name="__u8" hidden="1">{"TAB1",#N/A,TRUE,"GENERAL";"TAB2",#N/A,TRUE,"GENERAL";"TAB3",#N/A,TRUE,"GENERAL";"TAB4",#N/A,TRUE,"GENERAL";"TAB5",#N/A,TRUE,"GENERAL"}</definedName>
    <definedName name="__u9" localSheetId="4" hidden="1">{"TAB1",#N/A,TRUE,"GENERAL";"TAB2",#N/A,TRUE,"GENERAL";"TAB3",#N/A,TRUE,"GENERAL";"TAB4",#N/A,TRUE,"GENERAL";"TAB5",#N/A,TRUE,"GENERAL"}</definedName>
    <definedName name="__u9" hidden="1">{"TAB1",#N/A,TRUE,"GENERAL";"TAB2",#N/A,TRUE,"GENERAL";"TAB3",#N/A,TRUE,"GENERAL";"TAB4",#N/A,TRUE,"GENERAL";"TAB5",#N/A,TRUE,"GENERAL"}</definedName>
    <definedName name="__ur7" localSheetId="4"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localSheetId="4" hidden="1">{"via1",#N/A,TRUE,"general";"via2",#N/A,TRUE,"general";"via3",#N/A,TRUE,"general"}</definedName>
    <definedName name="__v2" hidden="1">{"via1",#N/A,TRUE,"general";"via2",#N/A,TRUE,"general";"via3",#N/A,TRUE,"general"}</definedName>
    <definedName name="__v3" localSheetId="4" hidden="1">{"TAB1",#N/A,TRUE,"GENERAL";"TAB2",#N/A,TRUE,"GENERAL";"TAB3",#N/A,TRUE,"GENERAL";"TAB4",#N/A,TRUE,"GENERAL";"TAB5",#N/A,TRUE,"GENERAL"}</definedName>
    <definedName name="__v3" hidden="1">{"TAB1",#N/A,TRUE,"GENERAL";"TAB2",#N/A,TRUE,"GENERAL";"TAB3",#N/A,TRUE,"GENERAL";"TAB4",#N/A,TRUE,"GENERAL";"TAB5",#N/A,TRUE,"GENERAL"}</definedName>
    <definedName name="__v4" localSheetId="4" hidden="1">{"TAB1",#N/A,TRUE,"GENERAL";"TAB2",#N/A,TRUE,"GENERAL";"TAB3",#N/A,TRUE,"GENERAL";"TAB4",#N/A,TRUE,"GENERAL";"TAB5",#N/A,TRUE,"GENERAL"}</definedName>
    <definedName name="__v4" hidden="1">{"TAB1",#N/A,TRUE,"GENERAL";"TAB2",#N/A,TRUE,"GENERAL";"TAB3",#N/A,TRUE,"GENERAL";"TAB4",#N/A,TRUE,"GENERAL";"TAB5",#N/A,TRUE,"GENERAL"}</definedName>
    <definedName name="__v5" localSheetId="4" hidden="1">{"TAB1",#N/A,TRUE,"GENERAL";"TAB2",#N/A,TRUE,"GENERAL";"TAB3",#N/A,TRUE,"GENERAL";"TAB4",#N/A,TRUE,"GENERAL";"TAB5",#N/A,TRUE,"GENERAL"}</definedName>
    <definedName name="__v5" hidden="1">{"TAB1",#N/A,TRUE,"GENERAL";"TAB2",#N/A,TRUE,"GENERAL";"TAB3",#N/A,TRUE,"GENERAL";"TAB4",#N/A,TRUE,"GENERAL";"TAB5",#N/A,TRUE,"GENERAL"}</definedName>
    <definedName name="__v6" localSheetId="4" hidden="1">{"TAB1",#N/A,TRUE,"GENERAL";"TAB2",#N/A,TRUE,"GENERAL";"TAB3",#N/A,TRUE,"GENERAL";"TAB4",#N/A,TRUE,"GENERAL";"TAB5",#N/A,TRUE,"GENERAL"}</definedName>
    <definedName name="__v6" hidden="1">{"TAB1",#N/A,TRUE,"GENERAL";"TAB2",#N/A,TRUE,"GENERAL";"TAB3",#N/A,TRUE,"GENERAL";"TAB4",#N/A,TRUE,"GENERAL";"TAB5",#N/A,TRUE,"GENERAL"}</definedName>
    <definedName name="__v7" localSheetId="4" hidden="1">{"via1",#N/A,TRUE,"general";"via2",#N/A,TRUE,"general";"via3",#N/A,TRUE,"general"}</definedName>
    <definedName name="__v7" hidden="1">{"via1",#N/A,TRUE,"general";"via2",#N/A,TRUE,"general";"via3",#N/A,TRUE,"general"}</definedName>
    <definedName name="__v8" localSheetId="4" hidden="1">{"TAB1",#N/A,TRUE,"GENERAL";"TAB2",#N/A,TRUE,"GENERAL";"TAB3",#N/A,TRUE,"GENERAL";"TAB4",#N/A,TRUE,"GENERAL";"TAB5",#N/A,TRUE,"GENERAL"}</definedName>
    <definedName name="__v8" hidden="1">{"TAB1",#N/A,TRUE,"GENERAL";"TAB2",#N/A,TRUE,"GENERAL";"TAB3",#N/A,TRUE,"GENERAL";"TAB4",#N/A,TRUE,"GENERAL";"TAB5",#N/A,TRUE,"GENERAL"}</definedName>
    <definedName name="__v9" localSheetId="4" hidden="1">{"TAB1",#N/A,TRUE,"GENERAL";"TAB2",#N/A,TRUE,"GENERAL";"TAB3",#N/A,TRUE,"GENERAL";"TAB4",#N/A,TRUE,"GENERAL";"TAB5",#N/A,TRUE,"GENERAL"}</definedName>
    <definedName name="__v9" hidden="1">{"TAB1",#N/A,TRUE,"GENERAL";"TAB2",#N/A,TRUE,"GENERAL";"TAB3",#N/A,TRUE,"GENERAL";"TAB4",#N/A,TRUE,"GENERAL";"TAB5",#N/A,TRUE,"GENERAL"}</definedName>
    <definedName name="__VAL3">#REF!</definedName>
    <definedName name="__var1">#REF!</definedName>
    <definedName name="__var3">#REF!</definedName>
    <definedName name="__var4">#REF!,#REF!,#REF!</definedName>
    <definedName name="__VEX1">[34]Tablas!#REF!</definedName>
    <definedName name="__VFA1">[34]Tablas!#REF!</definedName>
    <definedName name="__vfv4" localSheetId="4" hidden="1">{"via1",#N/A,TRUE,"general";"via2",#N/A,TRUE,"general";"via3",#N/A,TRUE,"general"}</definedName>
    <definedName name="__vfv4" hidden="1">{"via1",#N/A,TRUE,"general";"via2",#N/A,TRUE,"general";"via3",#N/A,TRUE,"general"}</definedName>
    <definedName name="__VIT1">[34]Tablas!#REF!</definedName>
    <definedName name="__Vol1">[41]Item!$A:$D</definedName>
    <definedName name="__VPD1">[27]TARIFAS!$C$582</definedName>
    <definedName name="__VPI1">[27]TARIFAS!$C$580</definedName>
    <definedName name="__VPR1">[34]Tablas!#REF!</definedName>
    <definedName name="__VPR2">[42]Tablas!#REF!</definedName>
    <definedName name="__VRA1">[27]TARIFAS!$C$579</definedName>
    <definedName name="__VRP1">[34]Tablas!#REF!</definedName>
    <definedName name="__VSM1">[34]Tablas!#REF!</definedName>
    <definedName name="__Vu1">[73]CALCULO!$B$23</definedName>
    <definedName name="__Vu2">[73]CALCULO!$E$23</definedName>
    <definedName name="__Vu3">[73]CALCULO!$H$23</definedName>
    <definedName name="__w1">#N/A</definedName>
    <definedName name="__w2">#N/A</definedName>
    <definedName name="__w3">#N/A</definedName>
    <definedName name="__w4">#N/A</definedName>
    <definedName name="__w5">#N/A</definedName>
    <definedName name="__w6" localSheetId="4">BEB+Extra_Payment</definedName>
    <definedName name="__w6">BEB+Extra_Payment</definedName>
    <definedName name="__w7">#N/A</definedName>
    <definedName name="__WEL124">[67]Hoja3!$F$1026</definedName>
    <definedName name="__x1" localSheetId="4" hidden="1">{"TAB1",#N/A,TRUE,"GENERAL";"TAB2",#N/A,TRUE,"GENERAL";"TAB3",#N/A,TRUE,"GENERAL";"TAB4",#N/A,TRUE,"GENERAL";"TAB5",#N/A,TRUE,"GENERAL"}</definedName>
    <definedName name="__x1" hidden="1">{"TAB1",#N/A,TRUE,"GENERAL";"TAB2",#N/A,TRUE,"GENERAL";"TAB3",#N/A,TRUE,"GENERAL";"TAB4",#N/A,TRUE,"GENERAL";"TAB5",#N/A,TRUE,"GENERAL"}</definedName>
    <definedName name="__x2" localSheetId="4" hidden="1">{"via1",#N/A,TRUE,"general";"via2",#N/A,TRUE,"general";"via3",#N/A,TRUE,"general"}</definedName>
    <definedName name="__x2" hidden="1">{"via1",#N/A,TRUE,"general";"via2",#N/A,TRUE,"general";"via3",#N/A,TRUE,"general"}</definedName>
    <definedName name="__x3" localSheetId="4" hidden="1">{"via1",#N/A,TRUE,"general";"via2",#N/A,TRUE,"general";"via3",#N/A,TRUE,"general"}</definedName>
    <definedName name="__x3" hidden="1">{"via1",#N/A,TRUE,"general";"via2",#N/A,TRUE,"general";"via3",#N/A,TRUE,"general"}</definedName>
    <definedName name="__x4" localSheetId="4" hidden="1">{"via1",#N/A,TRUE,"general";"via2",#N/A,TRUE,"general";"via3",#N/A,TRUE,"general"}</definedName>
    <definedName name="__x4" hidden="1">{"via1",#N/A,TRUE,"general";"via2",#N/A,TRUE,"general";"via3",#N/A,TRUE,"general"}</definedName>
    <definedName name="__x5" localSheetId="4" hidden="1">{"TAB1",#N/A,TRUE,"GENERAL";"TAB2",#N/A,TRUE,"GENERAL";"TAB3",#N/A,TRUE,"GENERAL";"TAB4",#N/A,TRUE,"GENERAL";"TAB5",#N/A,TRUE,"GENERAL"}</definedName>
    <definedName name="__x5" hidden="1">{"TAB1",#N/A,TRUE,"GENERAL";"TAB2",#N/A,TRUE,"GENERAL";"TAB3",#N/A,TRUE,"GENERAL";"TAB4",#N/A,TRUE,"GENERAL";"TAB5",#N/A,TRUE,"GENERAL"}</definedName>
    <definedName name="__x6" localSheetId="4" hidden="1">{"TAB1",#N/A,TRUE,"GENERAL";"TAB2",#N/A,TRUE,"GENERAL";"TAB3",#N/A,TRUE,"GENERAL";"TAB4",#N/A,TRUE,"GENERAL";"TAB5",#N/A,TRUE,"GENERAL"}</definedName>
    <definedName name="__x6" hidden="1">{"TAB1",#N/A,TRUE,"GENERAL";"TAB2",#N/A,TRUE,"GENERAL";"TAB3",#N/A,TRUE,"GENERAL";"TAB4",#N/A,TRUE,"GENERAL";"TAB5",#N/A,TRUE,"GENERAL"}</definedName>
    <definedName name="__x7" localSheetId="4" hidden="1">{"TAB1",#N/A,TRUE,"GENERAL";"TAB2",#N/A,TRUE,"GENERAL";"TAB3",#N/A,TRUE,"GENERAL";"TAB4",#N/A,TRUE,"GENERAL";"TAB5",#N/A,TRUE,"GENERAL"}</definedName>
    <definedName name="__x7" hidden="1">{"TAB1",#N/A,TRUE,"GENERAL";"TAB2",#N/A,TRUE,"GENERAL";"TAB3",#N/A,TRUE,"GENERAL";"TAB4",#N/A,TRUE,"GENERAL";"TAB5",#N/A,TRUE,"GENERAL"}</definedName>
    <definedName name="__x8" localSheetId="4" hidden="1">{"via1",#N/A,TRUE,"general";"via2",#N/A,TRUE,"general";"via3",#N/A,TRUE,"general"}</definedName>
    <definedName name="__x8" hidden="1">{"via1",#N/A,TRUE,"general";"via2",#N/A,TRUE,"general";"via3",#N/A,TRUE,"general"}</definedName>
    <definedName name="__x9" localSheetId="4" hidden="1">{"TAB1",#N/A,TRUE,"GENERAL";"TAB2",#N/A,TRUE,"GENERAL";"TAB3",#N/A,TRUE,"GENERAL";"TAB4",#N/A,TRUE,"GENERAL";"TAB5",#N/A,TRUE,"GENERAL"}</definedName>
    <definedName name="__x9" hidden="1">{"TAB1",#N/A,TRUE,"GENERAL";"TAB2",#N/A,TRUE,"GENERAL";"TAB3",#N/A,TRUE,"GENERAL";"TAB4",#N/A,TRUE,"GENERAL";"TAB5",#N/A,TRUE,"GENERAL"}</definedName>
    <definedName name="__xlfn_ISO_CEILING">NA()</definedName>
    <definedName name="__xlfn.BAHTTEXT" hidden="1">#NAME?</definedName>
    <definedName name="__xlnm.Print_Area">#REF!</definedName>
    <definedName name="__xlnm.Print_Area_1">#REF!</definedName>
    <definedName name="__xlnm.Print_Area_12">#REF!</definedName>
    <definedName name="__xlnm.Print_Area_2">#REF!</definedName>
    <definedName name="__xlnm.Print_Area_3">#REF!</definedName>
    <definedName name="__xlnm.Print_Area_3_1">#REF!</definedName>
    <definedName name="__xlnm.Print_Area_4">#REF!</definedName>
    <definedName name="__xlnm.Print_Area_5">#REF!</definedName>
    <definedName name="__xlnm.Print_Area_6">#REF!</definedName>
    <definedName name="__xlnm.Print_Area_6_1">#REF!</definedName>
    <definedName name="__xlnm.Print_Titles">#REF!</definedName>
    <definedName name="__xlnm.Print_Titles_1">#REF!</definedName>
    <definedName name="__xlnm.Print_Titles_12">#REF!</definedName>
    <definedName name="__xlnm.Print_Titles_2">#REF!</definedName>
    <definedName name="__xlnm.Print_Titles_3">#REF!</definedName>
    <definedName name="__xlnm.Print_Titles_3_1">#REF!</definedName>
    <definedName name="__xz2">#REF!</definedName>
    <definedName name="__y1">#N/A</definedName>
    <definedName name="__y2" localSheetId="4" hidden="1">{"TAB1",#N/A,TRUE,"GENERAL";"TAB2",#N/A,TRUE,"GENERAL";"TAB3",#N/A,TRUE,"GENERAL";"TAB4",#N/A,TRUE,"GENERAL";"TAB5",#N/A,TRUE,"GENERAL"}</definedName>
    <definedName name="__y2" hidden="1">{"TAB1",#N/A,TRUE,"GENERAL";"TAB2",#N/A,TRUE,"GENERAL";"TAB3",#N/A,TRUE,"GENERAL";"TAB4",#N/A,TRUE,"GENERAL";"TAB5",#N/A,TRUE,"GENERAL"}</definedName>
    <definedName name="__y3" localSheetId="4" hidden="1">{"via1",#N/A,TRUE,"general";"via2",#N/A,TRUE,"general";"via3",#N/A,TRUE,"general"}</definedName>
    <definedName name="__y3" hidden="1">{"via1",#N/A,TRUE,"general";"via2",#N/A,TRUE,"general";"via3",#N/A,TRUE,"general"}</definedName>
    <definedName name="__y4" localSheetId="4" hidden="1">{"via1",#N/A,TRUE,"general";"via2",#N/A,TRUE,"general";"via3",#N/A,TRUE,"general"}</definedName>
    <definedName name="__y4" hidden="1">{"via1",#N/A,TRUE,"general";"via2",#N/A,TRUE,"general";"via3",#N/A,TRUE,"general"}</definedName>
    <definedName name="__y5" localSheetId="4" hidden="1">{"TAB1",#N/A,TRUE,"GENERAL";"TAB2",#N/A,TRUE,"GENERAL";"TAB3",#N/A,TRUE,"GENERAL";"TAB4",#N/A,TRUE,"GENERAL";"TAB5",#N/A,TRUE,"GENERAL"}</definedName>
    <definedName name="__y5" hidden="1">{"TAB1",#N/A,TRUE,"GENERAL";"TAB2",#N/A,TRUE,"GENERAL";"TAB3",#N/A,TRUE,"GENERAL";"TAB4",#N/A,TRUE,"GENERAL";"TAB5",#N/A,TRUE,"GENERAL"}</definedName>
    <definedName name="__y6" localSheetId="4" hidden="1">{"via1",#N/A,TRUE,"general";"via2",#N/A,TRUE,"general";"via3",#N/A,TRUE,"general"}</definedName>
    <definedName name="__y6" hidden="1">{"via1",#N/A,TRUE,"general";"via2",#N/A,TRUE,"general";"via3",#N/A,TRUE,"general"}</definedName>
    <definedName name="__y7" localSheetId="4" hidden="1">{"via1",#N/A,TRUE,"general";"via2",#N/A,TRUE,"general";"via3",#N/A,TRUE,"general"}</definedName>
    <definedName name="__y7" hidden="1">{"via1",#N/A,TRUE,"general";"via2",#N/A,TRUE,"general";"via3",#N/A,TRUE,"general"}</definedName>
    <definedName name="__y8" localSheetId="4" hidden="1">{"via1",#N/A,TRUE,"general";"via2",#N/A,TRUE,"general";"via3",#N/A,TRUE,"general"}</definedName>
    <definedName name="__y8" hidden="1">{"via1",#N/A,TRUE,"general";"via2",#N/A,TRUE,"general";"via3",#N/A,TRUE,"general"}</definedName>
    <definedName name="__y9" localSheetId="4" hidden="1">{"TAB1",#N/A,TRUE,"GENERAL";"TAB2",#N/A,TRUE,"GENERAL";"TAB3",#N/A,TRUE,"GENERAL";"TAB4",#N/A,TRUE,"GENERAL";"TAB5",#N/A,TRUE,"GENERAL"}</definedName>
    <definedName name="__y9" hidden="1">{"TAB1",#N/A,TRUE,"GENERAL";"TAB2",#N/A,TRUE,"GENERAL";"TAB3",#N/A,TRUE,"GENERAL";"TAB4",#N/A,TRUE,"GENERAL";"TAB5",#N/A,TRUE,"GENERAL"}</definedName>
    <definedName name="__z1" localSheetId="4" hidden="1">{"TAB1",#N/A,TRUE,"GENERAL";"TAB2",#N/A,TRUE,"GENERAL";"TAB3",#N/A,TRUE,"GENERAL";"TAB4",#N/A,TRUE,"GENERAL";"TAB5",#N/A,TRUE,"GENERAL"}</definedName>
    <definedName name="__z1" hidden="1">{"TAB1",#N/A,TRUE,"GENERAL";"TAB2",#N/A,TRUE,"GENERAL";"TAB3",#N/A,TRUE,"GENERAL";"TAB4",#N/A,TRUE,"GENERAL";"TAB5",#N/A,TRUE,"GENERAL"}</definedName>
    <definedName name="__z2" localSheetId="4" hidden="1">{"via1",#N/A,TRUE,"general";"via2",#N/A,TRUE,"general";"via3",#N/A,TRUE,"general"}</definedName>
    <definedName name="__z2" hidden="1">{"via1",#N/A,TRUE,"general";"via2",#N/A,TRUE,"general";"via3",#N/A,TRUE,"general"}</definedName>
    <definedName name="__z3" localSheetId="4" hidden="1">{"via1",#N/A,TRUE,"general";"via2",#N/A,TRUE,"general";"via3",#N/A,TRUE,"general"}</definedName>
    <definedName name="__z3" hidden="1">{"via1",#N/A,TRUE,"general";"via2",#N/A,TRUE,"general";"via3",#N/A,TRUE,"general"}</definedName>
    <definedName name="__z4" localSheetId="4" hidden="1">{"TAB1",#N/A,TRUE,"GENERAL";"TAB2",#N/A,TRUE,"GENERAL";"TAB3",#N/A,TRUE,"GENERAL";"TAB4",#N/A,TRUE,"GENERAL";"TAB5",#N/A,TRUE,"GENERAL"}</definedName>
    <definedName name="__z4" hidden="1">{"TAB1",#N/A,TRUE,"GENERAL";"TAB2",#N/A,TRUE,"GENERAL";"TAB3",#N/A,TRUE,"GENERAL";"TAB4",#N/A,TRUE,"GENERAL";"TAB5",#N/A,TRUE,"GENERAL"}</definedName>
    <definedName name="__z5" localSheetId="4" hidden="1">{"via1",#N/A,TRUE,"general";"via2",#N/A,TRUE,"general";"via3",#N/A,TRUE,"general"}</definedName>
    <definedName name="__z5" hidden="1">{"via1",#N/A,TRUE,"general";"via2",#N/A,TRUE,"general";"via3",#N/A,TRUE,"general"}</definedName>
    <definedName name="__z6" localSheetId="4"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 localSheetId="4" hidden="1">{"'?????10.27??????'!$Q$16"}</definedName>
    <definedName name="_??" hidden="1">{"'?????10.27??????'!$Q$16"}</definedName>
    <definedName name="_????" localSheetId="4" hidden="1">{"'?????10.27??????'!$Q$16"}</definedName>
    <definedName name="_????" hidden="1">{"'?????10.27??????'!$Q$16"}</definedName>
    <definedName name="_?????" localSheetId="4" hidden="1">{"DCF-???",#N/A,TRUE,"???";"DCF-??",#N/A,TRUE,"??";"DCF-??",#N/A,TRUE,"??";"DCF-??",#N/A,TRUE,"??";"DCF-??",#N/A,TRUE,"??";"DCF-??",#N/A,TRUE,"??";"DCF-??",#N/A,TRUE,"??";"DCF-??",#N/A,TRUE,"??";"DCF-??",#N/A,TRUE,"??"}</definedName>
    <definedName name="_?????" hidden="1">{"DCF-???",#N/A,TRUE,"???";"DCF-??",#N/A,TRUE,"??";"DCF-??",#N/A,TRUE,"??";"DCF-??",#N/A,TRUE,"??";"DCF-??",#N/A,TRUE,"??";"DCF-??",#N/A,TRUE,"??";"DCF-??",#N/A,TRUE,"??";"DCF-??",#N/A,TRUE,"??";"DCF-??",#N/A,TRUE,"??"}</definedName>
    <definedName name="_??????" localSheetId="4" hidden="1">{"'?????10.27??????'!$Q$16"}</definedName>
    <definedName name="_??????" hidden="1">{"'?????10.27??????'!$Q$16"}</definedName>
    <definedName name="_???????" localSheetId="4" hidden="1">{"'?????10.27??????'!$Q$16"}</definedName>
    <definedName name="_???????" hidden="1">{"'?????10.27??????'!$Q$16"}</definedName>
    <definedName name="_??06" localSheetId="4" hidden="1">{"'?????10.27??????'!$Q$16"}</definedName>
    <definedName name="_??06" hidden="1">{"'?????10.27??????'!$Q$16"}</definedName>
    <definedName name="_?16??" localSheetId="4" hidden="1">{"'????'!$A$1:$C$37"}</definedName>
    <definedName name="_?16??" hidden="1">{"'????'!$A$1:$C$37"}</definedName>
    <definedName name="_01">#REF!</definedName>
    <definedName name="_01_11">#REF!</definedName>
    <definedName name="_02_DER_K13_000_–_K13_650">[78]EST2!#REF!</definedName>
    <definedName name="_02_DER_K15_700_–_K16_100">[78]EST2!#REF!</definedName>
    <definedName name="_02A028">[79]materiales!#REF!</definedName>
    <definedName name="_02B029">[79]materiales!#REF!</definedName>
    <definedName name="_02B030">[79]materiales!#REF!</definedName>
    <definedName name="_03_K15_140_–_K20_540">[78]EST2!#REF!</definedName>
    <definedName name="_04">[78]EST2!#REF!</definedName>
    <definedName name="_04A05">[79]materiales!#REF!</definedName>
    <definedName name="_05_DER_K35_250_–_K35_605.41">[78]EST2!#REF!</definedName>
    <definedName name="_05_IZQ_K25_695_–_K35_327.62">[78]EST2!#REF!</definedName>
    <definedName name="_05_IZQ_K35_420_–_K36_462.29">[78]EST2!#REF!</definedName>
    <definedName name="_06_K41_785.67_–_K48_083.55">[78]EST2!#REF!</definedName>
    <definedName name="_06H0054">[79]materiales!#REF!</definedName>
    <definedName name="_07_DER_K48_000_–_K49_563.19">[78]EST2!#REF!</definedName>
    <definedName name="_07_IZQ_K49_320_–_K52_112.74">[78]EST2!#REF!</definedName>
    <definedName name="_07C001">[79]materiales!#REF!</definedName>
    <definedName name="_08_DER_K57_040_–_K61_476.50">[78]EST2!#REF!</definedName>
    <definedName name="_08_IZQ_K52_300_–_K57_577.97">[78]EST2!#REF!</definedName>
    <definedName name="_08_K24_723__A_K55_717.28">[78]EST2!#REF!</definedName>
    <definedName name="_08A089">[79]materiales!#REF!</definedName>
    <definedName name="_09_K61_520_A_K61_144">[78]EST2!#REF!</definedName>
    <definedName name="_1">#REF!</definedName>
    <definedName name="_1____123Graph_AMOF_NB" hidden="1">[81]計算過程シート!#REF!</definedName>
    <definedName name="_1__123Graph_ACart_Utilidad" hidden="1">[82]EVA!$F$104:$I$104</definedName>
    <definedName name="_1__123Graph_ACHART_1" hidden="1">'[83]Historical IS'!#REF!</definedName>
    <definedName name="_1__123Graph_AIRR_IRR" hidden="1">#REF!</definedName>
    <definedName name="_1__Sin_nombre">#REF!</definedName>
    <definedName name="_1_25">[42]Tablas!#REF!</definedName>
    <definedName name="_1.10">[80]UNIT081!#REF!</definedName>
    <definedName name="_1.11">[80]UNIT081!#REF!</definedName>
    <definedName name="_1.12">[80]UNIT081!#REF!</definedName>
    <definedName name="_1.13">[80]UNIT081!#REF!</definedName>
    <definedName name="_1.14">[80]UNIT081!#REF!</definedName>
    <definedName name="_1.15">[80]UNIT081!#REF!</definedName>
    <definedName name="_1.16">[80]UNIT081!#REF!</definedName>
    <definedName name="_1.17">[80]UNIT081!#REF!</definedName>
    <definedName name="_1.18">[80]UNIT081!#REF!</definedName>
    <definedName name="_1.19">[80]UNIT081!#REF!</definedName>
    <definedName name="_1.20">[80]UNIT081!#REF!</definedName>
    <definedName name="_10___123Graph_XIRR_IRR" hidden="1">#REF!</definedName>
    <definedName name="_10__123Graph_ACHART_16" hidden="1">[84]engineering!$Q$49:$S$49</definedName>
    <definedName name="_10__123Graph_CCHART_3" hidden="1">'[83]Historical IS'!#REF!</definedName>
    <definedName name="_10_PR64_500_–_PR_69_541.49">[78]EST2!#REF!</definedName>
    <definedName name="_1000A01">#N/A</definedName>
    <definedName name="_102Excel_BuiltIn_Print_Titles_5_1">#REF!,#REF!</definedName>
    <definedName name="_102Proced._.RICALCOLO">#N/A</definedName>
    <definedName name="_103__123Graph_Cｸﾞﾗﾌ_1" hidden="1">#REF!</definedName>
    <definedName name="_104__123Graph_Dｸﾞﾗﾌ_1" hidden="1">#REF!</definedName>
    <definedName name="_105__123Graph_XIRR_IRR" hidden="1">#REF!</definedName>
    <definedName name="_106__123Graph_XMOF_NB" hidden="1">#REF!</definedName>
    <definedName name="_10C023">[79]materiales!#REF!</definedName>
    <definedName name="_10C045">[79]materiales!#REF!</definedName>
    <definedName name="_10D010">[79]materiales!#REF!</definedName>
    <definedName name="_10M001">[79]materiales!#REF!</definedName>
    <definedName name="_11">#N/A</definedName>
    <definedName name="_11___123Graph_XMOF_NB" hidden="1">#REF!</definedName>
    <definedName name="_11__123Graph_ACHART_17" hidden="1">[84]revenue!$P$77:$R$77</definedName>
    <definedName name="_11__123Graph_CCHART_8" hidden="1">'[83]Historical IS'!#REF!</definedName>
    <definedName name="_116B">#REF!</definedName>
    <definedName name="_117A">#REF!</definedName>
    <definedName name="_117B">#REF!</definedName>
    <definedName name="_11Å__·¹_ÀÓ">#N/A</definedName>
    <definedName name="_11B____123Graph_XGráfico" hidden="1">#REF!</definedName>
    <definedName name="_11B032">[79]materiales!#REF!</definedName>
    <definedName name="_11B033">[79]materiales!#REF!</definedName>
    <definedName name="_11B034">[79]materiales!#REF!</definedName>
    <definedName name="_11Z100">[79]materiales!#REF!</definedName>
    <definedName name="_12__123Graph_ACHART_18" hidden="1">[84]revenue!$P$82:$R$82</definedName>
    <definedName name="_12__123Graph_AIRR_IRR" hidden="1">#REF!</definedName>
    <definedName name="_12__123Graph_DCHART_1" hidden="1">'[83]Historical IS'!#REF!</definedName>
    <definedName name="_120A">#REF!</definedName>
    <definedName name="_120B">#REF!</definedName>
    <definedName name="_121A">#REF!</definedName>
    <definedName name="_121B">#REF!</definedName>
    <definedName name="_122A">#REF!</definedName>
    <definedName name="_122B">#REF!</definedName>
    <definedName name="_123" hidden="1">[48]G.G!#REF!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2B006">[79]materiales!#REF!</definedName>
    <definedName name="_13__123Graph_ACHART_19" hidden="1">[84]sga!$P$7:$R$7</definedName>
    <definedName name="_13__123Graph_AMOF_NB" hidden="1">[81]計算過程シート!#REF!</definedName>
    <definedName name="_13__123Graph_DCHART_8" hidden="1">'[83]Historical IS'!#REF!</definedName>
    <definedName name="_130A">#REF!</definedName>
    <definedName name="_130B">#REF!</definedName>
    <definedName name="_131__123Graph_Xｸﾞﾗﾌ_1" hidden="1">#REF!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B085">[79]materiales!#REF!</definedName>
    <definedName name="_13B151">[79]materiales!#REF!</definedName>
    <definedName name="_13B200">[79]materiales!#REF!</definedName>
    <definedName name="_13H099">[79]materiales!#REF!</definedName>
    <definedName name="_14__123Graph_A????_1" hidden="1">#REF!</definedName>
    <definedName name="_14__123Graph_ACHART_2" hidden="1">#REF!</definedName>
    <definedName name="_14__123Graph_Aｸﾞﾗﾌ_1" hidden="1">#REF!</definedName>
    <definedName name="_14__123Graph_LBL_ACHART_3" hidden="1">'[83]Historical IS'!#REF!</definedName>
    <definedName name="_15__123Graph_ACHART_20" hidden="1">[84]sga!$P$10:$R$10</definedName>
    <definedName name="_15__123Graph_BIRR_IRR" hidden="1">#REF!</definedName>
    <definedName name="_15__123Graph_LBL_ACHART_4" hidden="1">'[83]Historical IS'!#REF!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_123Graph_ACHART_3" hidden="1">#REF!</definedName>
    <definedName name="_16__123Graph_BMOF_NB" hidden="1">#REF!</definedName>
    <definedName name="_16__123Graph_LBL_BCHART_3" hidden="1">'[83]Historical IS'!#REF!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_123Graph_ACHART_4" hidden="1">#REF!</definedName>
    <definedName name="_17__123Graph_B????_1" hidden="1">#REF!</definedName>
    <definedName name="_17__123Graph_Bｸﾞﾗﾌ_1" hidden="1">#REF!</definedName>
    <definedName name="_17__123Graph_LBL_BCHART_4" hidden="1">'[83]Historical IS'!#REF!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_123Graph_ACHART_5" hidden="1">#REF!</definedName>
    <definedName name="_18__123Graph_C????_1" hidden="1">#REF!</definedName>
    <definedName name="_18__123Graph_Cｸﾞﾗﾌ_1" hidden="1">#REF!</definedName>
    <definedName name="_18__123Graph_LBL_CCHART_3" hidden="1">'[83]Historical IS'!#REF!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__123Graph_ACHART_6" hidden="1">#REF!</definedName>
    <definedName name="_19__123Graph_D????_1" hidden="1">#REF!</definedName>
    <definedName name="_19__123Graph_Dｸﾞﾗﾌ_1" hidden="1">#REF!</definedName>
    <definedName name="_19__123Graph_XCHART_1" hidden="1">'[83]Historical IS'!#REF!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F002">[79]materiales!#REF!</definedName>
    <definedName name="_19F003">[79]materiales!#REF!</definedName>
    <definedName name="_19F004">[79]materiales!#REF!</definedName>
    <definedName name="_1ane_o10">#REF!</definedName>
    <definedName name="_1Excel_BuiltIn_Print_Area_1_1">#REF!</definedName>
    <definedName name="_1Excel_BuiltIn_Print_Area_1_1_1">#REF!</definedName>
    <definedName name="_1Excel_BuiltIn_Print_Area_3">#REF!</definedName>
    <definedName name="_1Sin_nombre">#REF!</definedName>
    <definedName name="_2">#REF!</definedName>
    <definedName name="_2____123Graph_A????_1" hidden="1">#REF!</definedName>
    <definedName name="_2____123Graph_Aｸﾞﾗﾌ_1" hidden="1">#REF!</definedName>
    <definedName name="_2__123Graph_ACHART_3" hidden="1">'[83]Historical IS'!#REF!</definedName>
    <definedName name="_2__123Graph_BCart_Utilidad" hidden="1">[82]EVA!$F$105:$I$105</definedName>
    <definedName name="_2_??" localSheetId="4" hidden="1">{"'?????10.27??????'!$Q$16"}</definedName>
    <definedName name="_2_??" hidden="1">{"'?????10.27??????'!$Q$16"}</definedName>
    <definedName name="_2_10">[80]UNIT081!#REF!</definedName>
    <definedName name="_2_11">[80]UNIT081!#REF!</definedName>
    <definedName name="_2_12">[80]UNIT081!#REF!</definedName>
    <definedName name="_2_13">[80]UNIT081!#REF!</definedName>
    <definedName name="_2_14">[80]UNIT081!#REF!</definedName>
    <definedName name="_2_15">[80]UNIT081!#REF!</definedName>
    <definedName name="_2_16">[80]UNIT081!#REF!</definedName>
    <definedName name="_2_17">[80]UNIT081!#REF!</definedName>
    <definedName name="_2_18">[80]UNIT081!#REF!</definedName>
    <definedName name="_2_5__TOTAL_DE_MATERIALES_A_EXPORTAR">#REF!</definedName>
    <definedName name="_20__123Graph_ACHART_7" hidden="1">#REF!</definedName>
    <definedName name="_20__123Graph_XCHART_3" hidden="1">'[83]Historical IS'!#REF!</definedName>
    <definedName name="_20__123Graph_XIRR_IRR" hidden="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_123Graph_ACHART_8" hidden="1">#REF!</definedName>
    <definedName name="_21__123Graph_XCHART_4" hidden="1">'[83]Historical IS'!#REF!</definedName>
    <definedName name="_21__123Graph_XMOF_NB" hidden="1">#REF!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#N/A</definedName>
    <definedName name="_22__123Graph_ACHART_9" hidden="1">#REF!</definedName>
    <definedName name="_22__123Graph_X????_1" hidden="1">#REF!</definedName>
    <definedName name="_22__123Graph_XCHART_8" hidden="1">'[83]Historical IS'!#REF!</definedName>
    <definedName name="_22__123Graph_Xｸﾞﾗﾌ_1" hidden="1">#REF!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2A018">[79]materiales!#REF!</definedName>
    <definedName name="_22A047">[79]materiales!#REF!</definedName>
    <definedName name="_22A061">[79]materiales!#REF!</definedName>
    <definedName name="_22A062">[79]materiales!#REF!</definedName>
    <definedName name="_22B013">[79]materiales!#REF!</definedName>
    <definedName name="_22B016">[79]materiales!#REF!</definedName>
    <definedName name="_22B057">[79]materiales!#REF!</definedName>
    <definedName name="_22C001">[79]materiales!#REF!</definedName>
    <definedName name="_23__123Graph_BCHART_1" hidden="1">#REF!</definedName>
    <definedName name="_24__123Graph_BCHART_11" hidden="1">#REF!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4A005">[79]materiales!#REF!</definedName>
    <definedName name="_25__123Graph_BCHART_12" hidden="1">#REF!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__123Graph_AMOF_NB" hidden="1">[81]計算過程シート!#REF!</definedName>
    <definedName name="_26__123Graph_BCHART_13" hidden="1">[84]engineering!$Q$42:$W$42</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__123Graph_BCHART_14" hidden="1">[84]engineering!$Q$46:$W$46</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A006">[79]materiales!#REF!</definedName>
    <definedName name="_27A010">[79]materiales!#REF!</definedName>
    <definedName name="_27A013">[79]materiales!#REF!</definedName>
    <definedName name="_27A017">[79]materiales!#REF!</definedName>
    <definedName name="_27A022">[79]materiales!#REF!</definedName>
    <definedName name="_27A053">[79]materiales!#REF!</definedName>
    <definedName name="_27A068">[79]materiales!#REF!</definedName>
    <definedName name="_27A136">[79]materiales!#REF!</definedName>
    <definedName name="_27A140">[79]materiales!#REF!</definedName>
    <definedName name="_27A154">[79]materiales!#REF!</definedName>
    <definedName name="_27A189">[79]materiales!#REF!</definedName>
    <definedName name="_27A223">[79]materiales!#REF!</definedName>
    <definedName name="_27A224">[79]materiales!#REF!</definedName>
    <definedName name="_27A225">[79]materiales!#REF!</definedName>
    <definedName name="_27A227">[79]materiales!#REF!</definedName>
    <definedName name="_27A229">[79]materiales!#REF!</definedName>
    <definedName name="_27A236">[79]materiales!#REF!</definedName>
    <definedName name="_27A237">[79]materiales!#REF!</definedName>
    <definedName name="_27A238">[79]materiales!#REF!</definedName>
    <definedName name="_27A239">[79]materiales!#REF!</definedName>
    <definedName name="_27A240">[79]materiales!#REF!</definedName>
    <definedName name="_27A241">[79]materiales!#REF!</definedName>
    <definedName name="_27A242">[79]materiales!#REF!</definedName>
    <definedName name="_27A243">[79]materiales!#REF!</definedName>
    <definedName name="_27A244">[79]materiales!#REF!</definedName>
    <definedName name="_27A247">[79]materiales!#REF!</definedName>
    <definedName name="_27A252">[79]materiales!#REF!</definedName>
    <definedName name="_27A256">[79]materiales!#REF!</definedName>
    <definedName name="_27A257">[79]materiales!#REF!</definedName>
    <definedName name="_27A258">[79]materiales!#REF!</definedName>
    <definedName name="_27A259">[79]materiales!#REF!</definedName>
    <definedName name="_27A260">[79]materiales!#REF!</definedName>
    <definedName name="_27A268">[79]materiales!#REF!</definedName>
    <definedName name="_27A269">[79]materiales!#REF!</definedName>
    <definedName name="_27A274">[79]materiales!#REF!</definedName>
    <definedName name="_27A276">[79]materiales!#REF!</definedName>
    <definedName name="_27A282">[79]materiales!#REF!</definedName>
    <definedName name="_27A287">[79]materiales!#REF!</definedName>
    <definedName name="_27A288">[79]materiales!#REF!</definedName>
    <definedName name="_27A289">[79]materiales!#REF!</definedName>
    <definedName name="_27A293">[79]materiales!#REF!</definedName>
    <definedName name="_27A294">[79]materiales!#REF!</definedName>
    <definedName name="_27A299">[79]materiales!#REF!</definedName>
    <definedName name="_27A308">[79]materiales!#REF!</definedName>
    <definedName name="_27A311">[79]materiales!#REF!</definedName>
    <definedName name="_27A341">[79]materiales!#REF!</definedName>
    <definedName name="_27A344">[79]materiales!#REF!</definedName>
    <definedName name="_27A350">[79]materiales!#REF!</definedName>
    <definedName name="_27A357">[79]materiales!#REF!</definedName>
    <definedName name="_27A372">[79]materiales!#REF!</definedName>
    <definedName name="_27A373">[79]materiales!#REF!</definedName>
    <definedName name="_27A397">[79]materiales!#REF!</definedName>
    <definedName name="_27A399">[79]materiales!#REF!</definedName>
    <definedName name="_27A404">[79]materiales!#REF!</definedName>
    <definedName name="_27A469">[79]materiales!#REF!</definedName>
    <definedName name="_27A472">[79]materiales!#REF!</definedName>
    <definedName name="_27A584">[79]materiales!#REF!</definedName>
    <definedName name="_27A585">[79]materiales!#REF!</definedName>
    <definedName name="_27A586">[79]materiales!#REF!</definedName>
    <definedName name="_27A595">[79]materiales!#REF!</definedName>
    <definedName name="_28__123Graph_BCHART_15" hidden="1">#REF!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__123Graph_BCHART_16" hidden="1">[84]engineering!$Q$50:$S$50</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2Sin_nombre">#REF!</definedName>
    <definedName name="_2VIG_V5">#N/A</definedName>
    <definedName name="_3____123Graph_B????_1" hidden="1">#REF!</definedName>
    <definedName name="_3____123Graph_Bｸﾞﾗﾌ_1" hidden="1">#REF!</definedName>
    <definedName name="_3__123Graph_ACHART_1" hidden="1">#REF!</definedName>
    <definedName name="_3__123Graph_ACHART_4" hidden="1">'[83]Historical IS'!#REF!</definedName>
    <definedName name="_3__123Graph_AGráfico_4A" hidden="1">#REF!</definedName>
    <definedName name="_3__123Graph_CCart_Utilidad" hidden="1">[82]EVA!$F$106:$I$106</definedName>
    <definedName name="_3_10_1">[80]UNIT081!#REF!</definedName>
    <definedName name="_3_10_2">[80]UNIT081!#REF!</definedName>
    <definedName name="_3_10_3">[80]UNIT081!#REF!</definedName>
    <definedName name="_3_10_4">[80]UNIT081!#REF!</definedName>
    <definedName name="_3_10_5">[80]UNIT081!#REF!</definedName>
    <definedName name="_3_11">[80]UNIT081!#REF!</definedName>
    <definedName name="_30__123Graph_BCHART_17" hidden="1">[84]revenue!$P$78:$R$78</definedName>
    <definedName name="_31__123Graph_BCHART_2" hidden="1">#REF!</definedName>
    <definedName name="_32__123Graph_BCHART_20" hidden="1">[84]sga!$P$11:$R$11</definedName>
    <definedName name="_33__123Graph_BCHART_3" hidden="1">[84]revenue!$P$10:$R$10</definedName>
    <definedName name="_34__123Graph_BCHART_6" hidden="1">#REF!</definedName>
    <definedName name="_34Excel_BuiltIn_Print_Titles_3_1">#REF!,#REF!</definedName>
    <definedName name="_35__123Graph_BCHART_7" hidden="1">[84]revenue!$P$45:$R$45</definedName>
    <definedName name="_36__123Graph_BCHART_8" hidden="1">#REF!</definedName>
    <definedName name="_36_??06" localSheetId="4" hidden="1">{"'?????10.27??????'!$Q$16"}</definedName>
    <definedName name="_36_??06" hidden="1">{"'?????10.27??????'!$Q$16"}</definedName>
    <definedName name="_37__123Graph_BCHART_9" hidden="1">[84]engineering!$P$7:$T$7</definedName>
    <definedName name="_38__123Graph_CCHART_1" hidden="1">#REF!</definedName>
    <definedName name="_39__123Graph_CCHART_11" hidden="1">[84]engineering!$P$16:$T$16</definedName>
    <definedName name="_3ane_o10">#REF!</definedName>
    <definedName name="_4____123Graph_C????_1" hidden="1">#REF!</definedName>
    <definedName name="_4____123Graph_Cｸﾞﾗﾌ_1" hidden="1">#REF!</definedName>
    <definedName name="_4__123Graph_ACHART_10" hidden="1">#REF!</definedName>
    <definedName name="_4__123Graph_ACHART_8" hidden="1">'[83]Historical IS'!#REF!</definedName>
    <definedName name="_4__123Graph_BGráfico_4A" hidden="1">#REF!</definedName>
    <definedName name="_4__123Graph_LBL_ACart_Utilidad" hidden="1">[82]EVA!$F$109:$I$109</definedName>
    <definedName name="_4_10">[80]UNIT081!#REF!</definedName>
    <definedName name="_4_11">[80]UNIT081!#REF!</definedName>
    <definedName name="_4_12">[80]UNIT081!#REF!</definedName>
    <definedName name="_40__123Graph_CCHART_12" hidden="1">#REF!</definedName>
    <definedName name="_41__123Graph_CCHART_2" hidden="1">#REF!</definedName>
    <definedName name="_42__123Graph_CCHART_20" hidden="1">[84]sga!$P$12:$R$12</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3__123Graph_CCHART_7" hidden="1">[84]revenue!$P$46:$R$46</definedName>
    <definedName name="_43D">#REF!</definedName>
    <definedName name="_44">#REF!</definedName>
    <definedName name="_44__123Graph_CCHART_8" hidden="1">#REF!</definedName>
    <definedName name="_45__123Graph_DCHART_1" hidden="1">#REF!</definedName>
    <definedName name="_46__123Graph_DCHART_12" hidden="1">#REF!</definedName>
    <definedName name="_47__123Graph_DCHART_2" hidden="1">#REF!</definedName>
    <definedName name="_48__123Graph_DCHART_8" hidden="1">#REF!</definedName>
    <definedName name="_49__123Graph_ECHART_12" hidden="1">#REF!</definedName>
    <definedName name="_4Proced._.CALC_FOGLIO">#N/A</definedName>
    <definedName name="_5">[80]UNIT081!#REF!</definedName>
    <definedName name="_5____123Graph_X????_1" hidden="1">#REF!</definedName>
    <definedName name="_5____123Graph_Xｸﾞﾗﾌ_1" hidden="1">#REF!</definedName>
    <definedName name="_5__123Graph_ACHART_11" hidden="1">#REF!</definedName>
    <definedName name="_5__123Graph_BCHART_1" hidden="1">'[83]Historical IS'!#REF!</definedName>
    <definedName name="_5__123Graph_LBL_BCart_Utilidad" hidden="1">[82]EVA!$F$110:$I$110</definedName>
    <definedName name="_5__123Graph_XGráfico_4A" hidden="1">#REF!</definedName>
    <definedName name="_5_10">[80]UNIT081!#REF!</definedName>
    <definedName name="_5_11">[80]UNIT081!#REF!</definedName>
    <definedName name="_5_12">[80]UNIT081!#REF!</definedName>
    <definedName name="_5_13">[80]UNIT081!#REF!</definedName>
    <definedName name="_5_14">[80]UNIT081!#REF!</definedName>
    <definedName name="_5_15">[80]UNIT081!#REF!</definedName>
    <definedName name="_5_16">[80]UNIT081!#REF!</definedName>
    <definedName name="_5_17">[80]UNIT081!#REF!</definedName>
    <definedName name="_5_18">[80]UNIT081!#REF!</definedName>
    <definedName name="_5_19">[80]UNIT081!#REF!</definedName>
    <definedName name="_5_20">[80]UNIT081!#REF!</definedName>
    <definedName name="_5_21">[80]UNIT081!#REF!</definedName>
    <definedName name="_5_22">[80]UNIT081!#REF!</definedName>
    <definedName name="_50__123Graph_ECHART_2" hidden="1">#REF!</definedName>
    <definedName name="_51__123Graph_Aｸﾞﾗﾌ_1" hidden="1">#REF!</definedName>
    <definedName name="_51__123Graph_ECHART_8" hidden="1">#REF!</definedName>
    <definedName name="_52__123Graph_BIRR_IRR" hidden="1">#REF!</definedName>
    <definedName name="_52__123Graph_FCHART_1" hidden="1">#REF!</definedName>
    <definedName name="_53__123Graph_BMOF_NB" hidden="1">#REF!</definedName>
    <definedName name="_53__123Graph_XCHART_10" hidden="1">#REF!</definedName>
    <definedName name="_54__123Graph_XCHART_11" hidden="1">#REF!</definedName>
    <definedName name="_55__123Graph_XCHART_12" hidden="1">#REF!</definedName>
    <definedName name="_56__123Graph_XCHART_13" hidden="1">#REF!</definedName>
    <definedName name="_57__123Graph_XCHART_14" hidden="1">#REF!</definedName>
    <definedName name="_58__123Graph_XCHART_15" hidden="1">#REF!</definedName>
    <definedName name="_59__123Graph_XCHART_16" hidden="1">[84]engineering!$Q$48:$S$48</definedName>
    <definedName name="_5Å__·¹_ÀÓ">#N/A</definedName>
    <definedName name="_6">#REF!</definedName>
    <definedName name="_6___123Graph_AIRR_IRR" hidden="1">#REF!</definedName>
    <definedName name="_6__123Graph_ACHART_12" hidden="1">#REF!</definedName>
    <definedName name="_6__123Graph_BCHART_3" hidden="1">'[83]Historical IS'!#REF!</definedName>
    <definedName name="_6__123Graph_LBL_CCart_Utilidad" hidden="1">[82]EVA!$F$111:$I$111</definedName>
    <definedName name="_6_4____123Grap" hidden="1">#REF!</definedName>
    <definedName name="_60__123Graph_XCHART_18" hidden="1">[84]revenue!$P$81:$R$81</definedName>
    <definedName name="_61__123Graph_XCHART_2" hidden="1">#REF!</definedName>
    <definedName name="_62__123Graph_XCHART_20" hidden="1">[84]sga!$P$9:$R$9</definedName>
    <definedName name="_63__123Graph_XCHART_3" hidden="1">#REF!</definedName>
    <definedName name="_64__123Graph_XCHART_4" hidden="1">#REF!</definedName>
    <definedName name="_65__123Graph_XCHART_5" hidden="1">#REF!</definedName>
    <definedName name="_66__123Graph_XCHART_6" hidden="1">#REF!</definedName>
    <definedName name="_67__123Graph_XCHART_7" hidden="1">#REF!</definedName>
    <definedName name="_68__123Graph_XCHART_8" hidden="1">#REF!</definedName>
    <definedName name="_68_?16??" localSheetId="4" hidden="1">{"'????'!$A$1:$C$37"}</definedName>
    <definedName name="_68_?16??" hidden="1">{"'????'!$A$1:$C$37"}</definedName>
    <definedName name="_68Excel_BuiltIn_Print_Titles_4_1">#REF!</definedName>
    <definedName name="_69__123Graph_XCHART_9" hidden="1">#REF!</definedName>
    <definedName name="_6ãæÐ_ÍïÞÀ_Íª">#N/A</definedName>
    <definedName name="_6Proced._.RICALCOLO">#N/A</definedName>
    <definedName name="_7___123Graph_BIRR_IRR" hidden="1">#REF!</definedName>
    <definedName name="_7__123Graph_ACHART_13" hidden="1">#REF!</definedName>
    <definedName name="_7__123Graph_BCHART_4" hidden="1">'[83]Historical IS'!#REF!</definedName>
    <definedName name="_7__123Graph_XCart_Utilidad" hidden="1">[82]EVA!$F$103:$I$103</definedName>
    <definedName name="_7_????" localSheetId="4" hidden="1">{"'?????10.27??????'!$Q$16"}</definedName>
    <definedName name="_7_????" hidden="1">{"'?????10.27??????'!$Q$16"}</definedName>
    <definedName name="_78__123Graph_Bｸﾞﾗﾌ_1" hidden="1">#REF!</definedName>
    <definedName name="_8___123Graph_BMOF_NB" hidden="1">#REF!</definedName>
    <definedName name="_8__123Graph_ACHART_14" hidden="1">#REF!</definedName>
    <definedName name="_8__123Graph_BCHART_8" hidden="1">'[83]Historical IS'!#REF!</definedName>
    <definedName name="_8_?????" localSheetId="4" hidden="1">{"DCF-???",#N/A,TRUE,"???";"DCF-??",#N/A,TRUE,"??";"DCF-??",#N/A,TRUE,"??";"DCF-??",#N/A,TRUE,"??";"DCF-??",#N/A,TRUE,"??";"DCF-??",#N/A,TRUE,"??";"DCF-??",#N/A,TRUE,"??";"DCF-??",#N/A,TRUE,"??";"DCF-??",#N/A,TRUE,"??"}</definedName>
    <definedName name="_8_?????" hidden="1">{"DCF-???",#N/A,TRUE,"???";"DCF-??",#N/A,TRUE,"??";"DCF-??",#N/A,TRUE,"??";"DCF-??",#N/A,TRUE,"??";"DCF-??",#N/A,TRUE,"??";"DCF-??",#N/A,TRUE,"??";"DCF-??",#N/A,TRUE,"??";"DCF-??",#N/A,TRUE,"??";"DCF-??",#N/A,TRUE,"??"}</definedName>
    <definedName name="_8.19bc">#N/A</definedName>
    <definedName name="_82Proced._.CALC_FOGLIO">#N/A</definedName>
    <definedName name="_83Proced._.CALC_FOGLIO">#N/A</definedName>
    <definedName name="_87Proced._.CALC_FOGLIO">#N/A</definedName>
    <definedName name="_9___123Graph_D????_1" hidden="1">#REF!</definedName>
    <definedName name="_9___123Graph_Dｸﾞﾗﾌ_1" hidden="1">#REF!</definedName>
    <definedName name="_9__123Graph_ACHART_15" hidden="1">#REF!</definedName>
    <definedName name="_9__123Graph_CCHART_1" hidden="1">'[83]Historical IS'!#REF!</definedName>
    <definedName name="_9_??????" localSheetId="4" hidden="1">{"'?????10.27??????'!$Q$16"}</definedName>
    <definedName name="_9_??????" hidden="1">{"'?????10.27??????'!$Q$16"}</definedName>
    <definedName name="_90Proced._.CALC_FOGLIO">#N/A</definedName>
    <definedName name="_911A">#REF!</definedName>
    <definedName name="_912A">#REF!</definedName>
    <definedName name="_921A">#REF!</definedName>
    <definedName name="_922A">#REF!</definedName>
    <definedName name="_94Proced._.RICALCOLO">#N/A</definedName>
    <definedName name="_95Proced._.RICALCOLO">#N/A</definedName>
    <definedName name="_99Proced._.RICALCOLO">#N/A</definedName>
    <definedName name="_9Sin_nombre">#REF!</definedName>
    <definedName name="_A">#REF!</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1_1" localSheetId="4" hidden="1">{#N/A,#N/A,TRUE,"1842CWN0"}</definedName>
    <definedName name="_A1_1" hidden="1">{#N/A,#N/A,TRUE,"1842CWN0"}</definedName>
    <definedName name="_A1_2" localSheetId="4" hidden="1">{#N/A,#N/A,TRUE,"1842CWN0"}</definedName>
    <definedName name="_A1_2" hidden="1">{#N/A,#N/A,TRUE,"1842CWN0"}</definedName>
    <definedName name="_A115042">#REF!</definedName>
    <definedName name="_A16400">#REF!</definedName>
    <definedName name="_A17000">#REF!</definedName>
    <definedName name="_A2" localSheetId="4" hidden="1">{#N/A,#N/A,FALSE,"Costos Productos 6A";#N/A,#N/A,FALSE,"Costo Unitario Total H-94-12"}</definedName>
    <definedName name="_A2" hidden="1">{#N/A,#N/A,FALSE,"Costos Productos 6A";#N/A,#N/A,FALSE,"Costo Unitario Total H-94-12"}</definedName>
    <definedName name="_A20000">#REF!</definedName>
    <definedName name="_A251140">#REF!</definedName>
    <definedName name="_A251150">#REF!</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hidden="1">{#N/A,#N/A,TRUE,"INGENIERIA";#N/A,#N/A,TRUE,"COMPRAS";#N/A,#N/A,TRUE,"DIRECCION";#N/A,#N/A,TRUE,"RESUMEN"}</definedName>
    <definedName name="_AAS1_1" localSheetId="4" hidden="1">{#N/A,#N/A,TRUE,"INGENIERIA";#N/A,#N/A,TRUE,"COMPRAS";#N/A,#N/A,TRUE,"DIRECCION";#N/A,#N/A,TRUE,"RESUMEN"}</definedName>
    <definedName name="_AAS1_1" hidden="1">{#N/A,#N/A,TRUE,"INGENIERIA";#N/A,#N/A,TRUE,"COMPRAS";#N/A,#N/A,TRUE,"DIRECCION";#N/A,#N/A,TRUE,"RESUMEN"}</definedName>
    <definedName name="_AAS1_2" localSheetId="4" hidden="1">{#N/A,#N/A,TRUE,"INGENIERIA";#N/A,#N/A,TRUE,"COMPRAS";#N/A,#N/A,TRUE,"DIRECCION";#N/A,#N/A,TRUE,"RESUMEN"}</definedName>
    <definedName name="_AAS1_2" hidden="1">{#N/A,#N/A,TRUE,"INGENIERIA";#N/A,#N/A,TRUE,"COMPRAS";#N/A,#N/A,TRUE,"DIRECCION";#N/A,#N/A,TRUE,"RESUMEN"}</definedName>
    <definedName name="_ABC1" localSheetId="4" hidden="1">{#N/A,#N/A,TRUE,"1842CWN0"}</definedName>
    <definedName name="_ABC1" hidden="1">{#N/A,#N/A,TRUE,"1842CWN0"}</definedName>
    <definedName name="_ABC1_1" localSheetId="4" hidden="1">{#N/A,#N/A,TRUE,"1842CWN0"}</definedName>
    <definedName name="_ABC1_1" hidden="1">{#N/A,#N/A,TRUE,"1842CWN0"}</definedName>
    <definedName name="_ABC1_2" localSheetId="4" hidden="1">{#N/A,#N/A,TRUE,"1842CWN0"}</definedName>
    <definedName name="_ABC1_2" hidden="1">{#N/A,#N/A,TRUE,"1842CWN0"}</definedName>
    <definedName name="_abc2" localSheetId="4" hidden="1">{#N/A,#N/A,TRUE,"1842CWN0"}</definedName>
    <definedName name="_abc2" hidden="1">{#N/A,#N/A,TRUE,"1842CWN0"}</definedName>
    <definedName name="_abc2_1" localSheetId="4" hidden="1">{#N/A,#N/A,TRUE,"1842CWN0"}</definedName>
    <definedName name="_abc2_1" hidden="1">{#N/A,#N/A,TRUE,"1842CWN0"}</definedName>
    <definedName name="_abc2_2" localSheetId="4" hidden="1">{#N/A,#N/A,TRUE,"1842CWN0"}</definedName>
    <definedName name="_abc2_2" hidden="1">{#N/A,#N/A,TRUE,"1842CWN0"}</definedName>
    <definedName name="_Abd2">'[85]Estructuras Concreto'!$D$223</definedName>
    <definedName name="_Abd4">'[85]Estructuras Concreto'!$D$231</definedName>
    <definedName name="_Abd6">'[85]Estructuras Concreto'!$D$238</definedName>
    <definedName name="_AcC1">'[85]Estructuras Concreto'!$D$206</definedName>
    <definedName name="_Act1">'[85]Estructuras Concreto'!$D$246</definedName>
    <definedName name="_ACT21">[86]ACTA21!$A$6:$U$37</definedName>
    <definedName name="_ADH12">[87]BASE!$D$344</definedName>
    <definedName name="_Adi2">[49]Sábana!#REF!</definedName>
    <definedName name="_Adi3">[49]Sábana!#REF!</definedName>
    <definedName name="_ADM12">[87]BASE!$D$345</definedName>
    <definedName name="_ADM2">#REF!</definedName>
    <definedName name="_ADM3">#REF!</definedName>
    <definedName name="_ADM4">#REF!</definedName>
    <definedName name="_ADN3">#REF!</definedName>
    <definedName name="_ADP1">#REF!</definedName>
    <definedName name="_adv1">#REF!</definedName>
    <definedName name="_adv2">#REF!</definedName>
    <definedName name="_adv3">#REF!</definedName>
    <definedName name="_Ady1">[50]Sábana!#REF!</definedName>
    <definedName name="_Ady2">[50]Sábana!#REF!</definedName>
    <definedName name="_Ady3">[50]Sábana!#REF!</definedName>
    <definedName name="_AFC1">[11]INV!$A$25:$D$28</definedName>
    <definedName name="_AFC3">[11]INV!$F$25:$I$28</definedName>
    <definedName name="_AFC5">[11]INV!$K$25:$N$28</definedName>
    <definedName name="_Afe1">'[88]2007 Database'!$E$2:$E$171,'[88]2007 Database'!$E$171:$E$172</definedName>
    <definedName name="_Afo1">'[85]Estructuras Concreto'!$D$166</definedName>
    <definedName name="_AIU1">#REF!</definedName>
    <definedName name="_aiu2">[24]AIU!$J$105</definedName>
    <definedName name="_ALL4">#REF!</definedName>
    <definedName name="_ALL4..">#REF!</definedName>
    <definedName name="_ALM1">#REF!</definedName>
    <definedName name="_Alt2">[49]Sábana!#REF!</definedName>
    <definedName name="_Alt3">[49]Sábana!#REF!</definedName>
    <definedName name="_Amm1">#REF!</definedName>
    <definedName name="_Amm2">#REF!</definedName>
    <definedName name="_ANA1">[89]EXTLUB!#REF!</definedName>
    <definedName name="_ANA2">[89]EXTLUB!#REF!</definedName>
    <definedName name="_ANA3">#REF!</definedName>
    <definedName name="_ANA4">#REF!</definedName>
    <definedName name="_AND1">#REF!</definedName>
    <definedName name="_And2">[50]Sábana!#REF!</definedName>
    <definedName name="_And3">[50]Sábana!#REF!</definedName>
    <definedName name="_ane7">[43]!_xlbgnm.ane7</definedName>
    <definedName name="_ane8">[43]!_xlbgnm.ane8</definedName>
    <definedName name="_Ant2">[50]Sábana!#REF!</definedName>
    <definedName name="_Ant3">[50]Sábana!#REF!</definedName>
    <definedName name="_any" hidden="1">#REF!</definedName>
    <definedName name="_AP280">#N/A</definedName>
    <definedName name="_AP280_10">"[0]!err"</definedName>
    <definedName name="_AP280_11">"[0]!err"</definedName>
    <definedName name="_AP280_12">"[0]!err"</definedName>
    <definedName name="_AP280_13">"[0]!err"</definedName>
    <definedName name="_AP280_5">"[0]!err"</definedName>
    <definedName name="_AP280_7">"[0]!err"</definedName>
    <definedName name="_ApC1">'[85]Estructuras Concreto'!$D$210</definedName>
    <definedName name="_APR2">'[85]Estructuras Concreto'!$D$127</definedName>
    <definedName name="_apu1">#REF!</definedName>
    <definedName name="_APU10">#REF!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#REF!</definedName>
    <definedName name="_APU20">#REF!</definedName>
    <definedName name="_APU21">#REF!</definedName>
    <definedName name="_APU22">#REF!</definedName>
    <definedName name="_APU221">#REF!</definedName>
    <definedName name="_APU23">#REF!</definedName>
    <definedName name="_APU24">#N/A</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[21]!absc</definedName>
    <definedName name="_APU47">#REF!</definedName>
    <definedName name="_APU48">#REF!</definedName>
    <definedName name="_APU49">#REF!</definedName>
    <definedName name="_apu5">#REF!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#REF!</definedName>
    <definedName name="_APU60">#REF!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[66]EMPRESA!$F$22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'[85]Estructuras Concreto'!$D$116</definedName>
    <definedName name="_B104067">#REF!</definedName>
    <definedName name="_B104068">#REF!</definedName>
    <definedName name="_B1040681">#REF!</definedName>
    <definedName name="_B110111">#REF!</definedName>
    <definedName name="_B114854">'[90]APU  ADICIONALES'!#REF!</definedName>
    <definedName name="_B150019">#REF!</definedName>
    <definedName name="_B195381">#REF!</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93008">#REF!</definedName>
    <definedName name="_B93009">#REF!</definedName>
    <definedName name="_BAZ10">#REF!</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[11]INV!$A$5:$D$8</definedName>
    <definedName name="_BGC3">[11]INV!$F$5:$I$8</definedName>
    <definedName name="_BGC5">[11]INV!$K$5:$N$8</definedName>
    <definedName name="_BLO20">[91]BASE!$D$62</definedName>
    <definedName name="_BOM1">#REF!</definedName>
    <definedName name="_BPR2">'[85]Estructuras Concreto'!$D$124</definedName>
    <definedName name="_BRI10">[67]Hoja3!$F$1327</definedName>
    <definedName name="_BRI12">[67]Hoja3!$F$1366</definedName>
    <definedName name="_BRI3">[67]Hoja3!$F$1175</definedName>
    <definedName name="_BRI4">[67]Hoja3!$F$1212</definedName>
    <definedName name="_BRI6">[67]Hoja3!$F$1249</definedName>
    <definedName name="_BRI8">[67]Hoja3!$F$1288</definedName>
    <definedName name="_BTT2">'[85]Estructuras Concreto'!$D$113</definedName>
    <definedName name="_C2254JH">[64]BASE!$D$298</definedName>
    <definedName name="_C2256JH">#REF!</definedName>
    <definedName name="_C452JH">[64]BASE!$D$294</definedName>
    <definedName name="_C903L">[64]BASE!$D$376</definedName>
    <definedName name="_C908J">#REF!</definedName>
    <definedName name="_CAC1">[11]INV!$A$19:$D$22</definedName>
    <definedName name="_CAC3">[11]INV!$F$19:$I$22</definedName>
    <definedName name="_CAC5">[11]INV!$K$19:$N$22</definedName>
    <definedName name="_CAD1">'[92]BASE DATOS GENERALES'!$B$17</definedName>
    <definedName name="_CAD2">'[92]BASE DATOS GENERALES'!$B$18</definedName>
    <definedName name="_CAN28">[77]BASE!$D$479</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MU005" hidden="1">#REF!</definedName>
    <definedName name="_cmu05">#REF!</definedName>
    <definedName name="_Cod1">#REF!</definedName>
    <definedName name="_COD906">[40]CONS!$E$29</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mpa">#REF!</definedName>
    <definedName name="_Con1">[50]Sábana!#REF!</definedName>
    <definedName name="_CON123">#REF!</definedName>
    <definedName name="_CON1500">#REF!</definedName>
    <definedName name="_Con2">[50]Sábana!#REF!</definedName>
    <definedName name="_CON2200">#REF!</definedName>
    <definedName name="_CON2500">#REF!</definedName>
    <definedName name="_Con3">[50]Sábana!#REF!</definedName>
    <definedName name="_con3000">#REF!</definedName>
    <definedName name="_CON3500">#REF!</definedName>
    <definedName name="_CRL1">'[56]COSTOS UNITARIOS'!$B$12</definedName>
    <definedName name="_cua1">'[26]ALCANTARILLADO RAS'!$A$4:$B$14</definedName>
    <definedName name="_CUA44">#REF!</definedName>
    <definedName name="_D119353">#REF!</definedName>
    <definedName name="_D128899">#REF!</definedName>
    <definedName name="_D128900">#REF!</definedName>
    <definedName name="_d129000">#REF!</definedName>
    <definedName name="_D151661">#REF!</definedName>
    <definedName name="_D177945">'[90]APU  ADICIONALES'!#REF!</definedName>
    <definedName name="_D77032">#REF!</definedName>
    <definedName name="_d77033">#REF!</definedName>
    <definedName name="_D770333">#REF!</definedName>
    <definedName name="_dasd" hidden="1">'[93]46W9'!#REF!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21">#REF!</definedName>
    <definedName name="_DAT22">#REF!</definedName>
    <definedName name="_DAT23">#REF!</definedName>
    <definedName name="_DAT24">#REF!</definedName>
    <definedName name="_DAT25">#REF!</definedName>
    <definedName name="_DAT26">#REF!</definedName>
    <definedName name="_DAT27">#REF!</definedName>
    <definedName name="_DAT28">#REF!</definedName>
    <definedName name="_DAT29">#REF!</definedName>
    <definedName name="_DAT3">#REF!</definedName>
    <definedName name="_DAT30">#REF!</definedName>
    <definedName name="_DAT4">#REF!</definedName>
    <definedName name="_DAT5">#REF!</definedName>
    <definedName name="_DAT6">#REF!</definedName>
    <definedName name="_DAT7">#REF!</definedName>
    <definedName name="_DAT8">#REF!</definedName>
    <definedName name="_DAT9">#REF!</definedName>
    <definedName name="_DCF2">#REF!</definedName>
    <definedName name="_DCI1">[34]Tablas!#REF!</definedName>
    <definedName name="_DDS1">[34]Tablas!#REF!</definedName>
    <definedName name="_df">#REF!</definedName>
    <definedName name="_DF4" hidden="1">#REF!</definedName>
    <definedName name="_DGO1">[34]Tablas!#REF!</definedName>
    <definedName name="_DGP1">[34]Tablas!#REF!</definedName>
    <definedName name="_dhc1">[94]Dimensiones!$B$13</definedName>
    <definedName name="_dhc2">[94]Dimensiones!$B$17</definedName>
    <definedName name="_dhc3">[94]Dimensiones!$B$21</definedName>
    <definedName name="_dhc4">[94]Dimensiones!$B$25</definedName>
    <definedName name="_dhc5">[94]Dimensiones!$B$29</definedName>
    <definedName name="_DIJ1">[34]Tablas!#REF!</definedName>
    <definedName name="_Dist_Bin" hidden="1">#N/A</definedName>
    <definedName name="_DMD1">#REF!</definedName>
    <definedName name="_DPI1">[34]Tablas!#REF!</definedName>
    <definedName name="_DPR2">'[85]Estructuras Concreto'!$D$129</definedName>
    <definedName name="_DPY1">[34]Tablas!#REF!</definedName>
    <definedName name="_DRI1">[34]Tablas!#REF!</definedName>
    <definedName name="_DRL1">[34]Tablas!#REF!</definedName>
    <definedName name="_DSP1">[34]Tablas!#REF!</definedName>
    <definedName name="_DTT2">'[85]Estructuras Concreto'!$D$118</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dvc1">[94]Dimensiones!$B$12</definedName>
    <definedName name="_dvc2">[94]Dimensiones!$B$16</definedName>
    <definedName name="_dvc3">[94]Dimensiones!$B$20</definedName>
    <definedName name="_dvc4">[94]Dimensiones!$B$24</definedName>
    <definedName name="_dvc5">[94]Dimensiones!$B$28</definedName>
    <definedName name="_e">#NAME?</definedName>
    <definedName name="_e_6">#NAME?</definedName>
    <definedName name="_e_7">#NAME?</definedName>
    <definedName name="_e_8">#NAME?</definedName>
    <definedName name="_E113701">#REF!</definedName>
    <definedName name="_E169000">'[90]APU  ADICIONALES'!#REF!</definedName>
    <definedName name="_eac1">[94]Dimensiones!$F$10</definedName>
    <definedName name="_eac2">[94]Dimensiones!$F$13</definedName>
    <definedName name="_eac3">[94]Dimensiones!$F$16</definedName>
    <definedName name="_eac4">[94]Dimensiones!$F$19</definedName>
    <definedName name="_eac5">[94]Dimensiones!$F$22</definedName>
    <definedName name="_ECP1">[34]Tablas!#REF!</definedName>
    <definedName name="_EEF110">#REF!</definedName>
    <definedName name="_Ega2">[50]Sábana!#REF!</definedName>
    <definedName name="_Ega3">[50]Sábana!#REF!</definedName>
    <definedName name="_Ele2">[50]Sábana!#REF!</definedName>
    <definedName name="_Ele3">[50]Sábana!#REF!</definedName>
    <definedName name="_EMC2">#REF!</definedName>
    <definedName name="_EMC4">#REF!</definedName>
    <definedName name="_EMP10">#N/A</definedName>
    <definedName name="_EMP12">#N/A</definedName>
    <definedName name="_EMP3">#N/A</definedName>
    <definedName name="_EMP4">#N/A</definedName>
    <definedName name="_EMP6">#N/A</definedName>
    <definedName name="_EMP8">#N/A</definedName>
    <definedName name="_ENE16" localSheetId="4" hidden="1">{#N/A,#N/A,FALSE,"Hoja1";#N/A,#N/A,FALSE,"Hoja2"}</definedName>
    <definedName name="_ENE16" hidden="1">{#N/A,#N/A,FALSE,"Hoja1";#N/A,#N/A,FALSE,"Hoja2"}</definedName>
    <definedName name="_Epm2">[50]Sábana!#REF!</definedName>
    <definedName name="_Epm3">[50]Sábana!#REF!</definedName>
    <definedName name="_EPR2">'[85]Estructuras Concreto'!$D$128</definedName>
    <definedName name="_EQM47">[95]PRECIOS!$B$142</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P1">#N/A</definedName>
    <definedName name="_ESP2">#N/A</definedName>
    <definedName name="_ESP3">#N/A</definedName>
    <definedName name="_ESP4">#N/A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53">#REF!</definedName>
    <definedName name="_EST6">#REF!</definedName>
    <definedName name="_EST7">#REF!</definedName>
    <definedName name="_EST8">#REF!</definedName>
    <definedName name="_EST9">#REF!</definedName>
    <definedName name="_ETF315">#REF!</definedName>
    <definedName name="_ETR13">#REF!</definedName>
    <definedName name="_ETT2">'[85]Estructuras Concreto'!$D$117</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#REF!</definedName>
    <definedName name="_F_1">#NAME?</definedName>
    <definedName name="_F_2">#NAME?</definedName>
    <definedName name="_F_4">#NAME?</definedName>
    <definedName name="_F_6">#NAME?</definedName>
    <definedName name="_F_7">#NAME?</definedName>
    <definedName name="_F_8">#NAME?</definedName>
    <definedName name="_F10">#REF!</definedName>
    <definedName name="_F150411">#REF!</definedName>
    <definedName name="_f191212">#REF!</definedName>
    <definedName name="_F206218">#REF!</definedName>
    <definedName name="_F222320">#REF!</definedName>
    <definedName name="_F4" localSheetId="4" hidden="1">{"SUMINISTRO E INSTALACIÓN CANALETAS L=7.50"}</definedName>
    <definedName name="_F4" hidden="1">{"SUMINISTRO E INSTALACIÓN CANALETAS L=7.50"}</definedName>
    <definedName name="_FC">#REF!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f2005">#N/A</definedName>
    <definedName name="_ff2005_1">#NAME?</definedName>
    <definedName name="_ff2005_2">#NAME?</definedName>
    <definedName name="_ff2005_4">#NAME?</definedName>
    <definedName name="_ff2005_6">#NAME?</definedName>
    <definedName name="_ff2005_7">#NAME?</definedName>
    <definedName name="_ff2005_8">#NAME?</definedName>
    <definedName name="_Fi" hidden="1">#REF!</definedName>
    <definedName name="_Fill" hidden="1">#REF!</definedName>
    <definedName name="_xlnm._FilterDatabase" localSheetId="10" hidden="1">'Estudio de Mercado insumos'!$A$2:$P$96</definedName>
    <definedName name="_xlnm._FilterDatabase" hidden="1">'[93]46W9'!#REF!</definedName>
    <definedName name="_FOR1">#REF!</definedName>
    <definedName name="_FS01">#N/A</definedName>
    <definedName name="_FS01_1">#NAME?</definedName>
    <definedName name="_FS01_10">"[0]!err"</definedName>
    <definedName name="_FS01_11">"[0]!err"</definedName>
    <definedName name="_FS01_12">"[0]!err"</definedName>
    <definedName name="_FS01_13">"[0]!err"</definedName>
    <definedName name="_FS01_2">#NAME?</definedName>
    <definedName name="_FS01_4">#NAME?</definedName>
    <definedName name="_FS01_5">#NAME?</definedName>
    <definedName name="_FS01_6">#NAME?</definedName>
    <definedName name="_FS01_7">#NAME?</definedName>
    <definedName name="_FS01_8">#NAME?</definedName>
    <definedName name="_FYB03">#REF!</definedName>
    <definedName name="_FYB04">#REF!</definedName>
    <definedName name="_FYB08">#REF!</definedName>
    <definedName name="_FYB10">#REF!</definedName>
    <definedName name="_G1">#N/A</definedName>
    <definedName name="_G118050">#REF!</definedName>
    <definedName name="_G161484">'[90]APU  ADICIONALES'!#REF!</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ALAN">#REF!</definedName>
    <definedName name="_GEO1600">[96]INSUMOS!$D$67</definedName>
    <definedName name="_geo4000">'[97]Lista de inventario'!$D$40</definedName>
    <definedName name="_GoBack">#REF!</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4" hidden="1">{"via1",#N/A,TRUE,"general";"via2",#N/A,TRUE,"general";"via3",#N/A,TRUE,"general"}</definedName>
    <definedName name="_gtr4" hidden="1">{"via1",#N/A,TRUE,"general";"via2",#N/A,TRUE,"general";"via3",#N/A,TRUE,"general"}</definedName>
    <definedName name="_H117562">'[90]APU  ADICIONALES'!#REF!</definedName>
    <definedName name="_H191456">#REF!</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ac1">[94]Dimensiones!$F$8</definedName>
    <definedName name="_hac2">[94]Dimensiones!$F$11</definedName>
    <definedName name="_hac3">[94]Dimensiones!$F$14</definedName>
    <definedName name="_hac4">[94]Dimensiones!$F$17</definedName>
    <definedName name="_hac5">[94]Dimensiones!$F$20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4" hidden="1">{"via1",#N/A,TRUE,"general";"via2",#N/A,TRUE,"general";"via3",#N/A,TRUE,"general"}</definedName>
    <definedName name="_hfh7" hidden="1">{"via1",#N/A,TRUE,"general";"via2",#N/A,TRUE,"general";"via3",#N/A,TRUE,"general"}</definedName>
    <definedName name="_hhg1" localSheetId="4" hidden="1">{#N/A,#N/A,TRUE,"1842CWN0"}</definedName>
    <definedName name="_hhg1" hidden="1">{#N/A,#N/A,TRUE,"1842CWN0"}</definedName>
    <definedName name="_hpc6">'[85]Estructuras Concreto'!$D$244</definedName>
    <definedName name="_htC1">'[85]Estructuras Concreto'!$D$208</definedName>
    <definedName name="_i1">#REF!</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[34]Tablas!#REF!</definedName>
    <definedName name="_IMP1">#REF!</definedName>
    <definedName name="_Inc1">[50]Sábana!#REF!</definedName>
    <definedName name="_Inc2">[50]Sábana!#REF!</definedName>
    <definedName name="_Inc3">[50]Sábana!#REF!</definedName>
    <definedName name="_INF1">#REF!</definedName>
    <definedName name="_INF2">'[98]Colectores Resid'!#REF!</definedName>
    <definedName name="_INF3">'[98]Colectores Resid'!#REF!</definedName>
    <definedName name="_Ing1">[50]Sábana!#REF!</definedName>
    <definedName name="_Ing2">[50]Sábana!#REF!</definedName>
    <definedName name="_Ing3">[50]Sábana!#REF!</definedName>
    <definedName name="_ipc1">#REF!</definedName>
    <definedName name="_ipc2">#REF!</definedName>
    <definedName name="_IPC2002">#REF!</definedName>
    <definedName name="_IPC2010">#REF!</definedName>
    <definedName name="_IPC2017">#REF!</definedName>
    <definedName name="_ipc3">#REF!</definedName>
    <definedName name="_ipc4">#REF!</definedName>
    <definedName name="_ITM4">#REF!</definedName>
    <definedName name="_IVA1">#REF!</definedName>
    <definedName name="_IVA2">[69]ACTUAL!$A$2:$A$35</definedName>
    <definedName name="_J" localSheetId="4" hidden="1">{"TAB1",#N/A,TRUE,"GENERAL";"TAB2",#N/A,TRUE,"GENERAL";"TAB3",#N/A,TRUE,"GENERAL";"TAB4",#N/A,TRUE,"GENERAL";"TAB5",#N/A,TRUE,"GENERAL"}</definedName>
    <definedName name="_J" hidden="1">{"TAB1",#N/A,TRUE,"GENERAL";"TAB2",#N/A,TRUE,"GENERAL";"TAB3",#N/A,TRUE,"GENERAL";"TAB4",#N/A,TRUE,"GENERAL";"TAB5",#N/A,TRUE,"GENERAL"}</definedName>
    <definedName name="_Jai1">[50]Sábana!#REF!</definedName>
    <definedName name="_Jai2">[50]Sábana!#REF!</definedName>
    <definedName name="_Jai3">[50]Sábana!#REF!</definedName>
    <definedName name="_jdC1">'[85]Estructuras Concreto'!$D$214</definedName>
    <definedName name="_JG2">#N/A</definedName>
    <definedName name="_jj6">#REF!</definedName>
    <definedName name="_jor2">'[99]Cuadr.'!$H$16</definedName>
    <definedName name="_jor3">'[99]Cuadr.'!$H$26</definedName>
    <definedName name="_JRN1">[100]jornal!$B$12:$E$23</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 hidden="1">#REF!</definedName>
    <definedName name="_Key1" hidden="1">[1]MI!#REF!</definedName>
    <definedName name="_Key11" hidden="1">[101]INST!#REF!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1524">[65]BASE!$D$71</definedName>
    <definedName name="_lac1">[94]Dimensiones!$F$9</definedName>
    <definedName name="_LAC18">#REF!</definedName>
    <definedName name="_lac2">[94]Dimensiones!$F$12</definedName>
    <definedName name="_lac3">[94]Dimensiones!$F$15</definedName>
    <definedName name="_lac4">[94]Dimensiones!$F$18</definedName>
    <definedName name="_lac5">[94]Dimensiones!$F$21</definedName>
    <definedName name="_lar03">#REF!</definedName>
    <definedName name="_lb">#N/A</definedName>
    <definedName name="_lb1">#N/A</definedName>
    <definedName name="_LB1551">#N/A</definedName>
    <definedName name="_LB257">#N/A</definedName>
    <definedName name="_Lbd2">'[85]Estructuras Concreto'!$D$224</definedName>
    <definedName name="_Lbd4">'[85]Estructuras Concreto'!$D$232</definedName>
    <definedName name="_Lbd6">'[85]Estructuras Concreto'!$D$239</definedName>
    <definedName name="_LcC1">'[85]Estructuras Concreto'!$D$207</definedName>
    <definedName name="_Lct1">'[85]Estructuras Concreto'!$D$247</definedName>
    <definedName name="_LEY80">#REF!</definedName>
    <definedName name="_lfo1">'[85]Estructuras Concreto'!$D$167</definedName>
    <definedName name="_LMO1">[71]MO!$A$2:$A$188</definedName>
    <definedName name="_LPR2">'[85]Estructuras Concreto'!$D$125</definedName>
    <definedName name="_LTT2">'[85]Estructuras Concreto'!$D$114</definedName>
    <definedName name="_M14">#REF!</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#REF!</definedName>
    <definedName name="_MAT112">[72]INSUMOS!$D$270</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[72]INSUMOS!$D$91</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#REF!</definedName>
    <definedName name="_MAT171">#REF!</definedName>
    <definedName name="_MAT177">[72]INSUMOS!$D$310</definedName>
    <definedName name="_MAT18">#REF!</definedName>
    <definedName name="_MAT180">[72]INSUMOS!$D$76</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B1">[50]Sábana!#REF!</definedName>
    <definedName name="_MB2">[50]Sábana!#REF!</definedName>
    <definedName name="_MB3">[50]Sábana!#REF!</definedName>
    <definedName name="_mdc1">'[97]Lista de inventario'!$D$29</definedName>
    <definedName name="_mdc2">'[97]Lista de inventario'!$D$44</definedName>
    <definedName name="_ME247">[102]CLAVES!#REF!</definedName>
    <definedName name="_ME26">[102]CLAVES!#REF!</definedName>
    <definedName name="_ME35">[102]CLAVES!#REF!</definedName>
    <definedName name="_mes1">#REF!</definedName>
    <definedName name="_Mes2">#REF!</definedName>
    <definedName name="_Mes3">#REF!</definedName>
    <definedName name="_MF1">[95]PRECIOS!$B$423</definedName>
    <definedName name="_MF13">[95]PRECIOS!$B$435</definedName>
    <definedName name="_min2">#REF!</definedName>
    <definedName name="_MM1">#REF!</definedName>
    <definedName name="_MM2">#REF!</definedName>
    <definedName name="_MM3">#REF!</definedName>
    <definedName name="_mo1">'[103]1'!#REF!</definedName>
    <definedName name="_MO10">[95]PRECIOS!$B$203</definedName>
    <definedName name="_MO11">[95]PRECIOS!$B$204</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4">#REF!</definedName>
    <definedName name="_mor15">#REF!</definedName>
    <definedName name="_MOR16">#REF!</definedName>
    <definedName name="_mov1" localSheetId="4" hidden="1">{#N/A,#N/A,FALSE,"Hoja1";#N/A,#N/A,FALSE,"Hoja2"}</definedName>
    <definedName name="_mov1" hidden="1">{#N/A,#N/A,FALSE,"Hoja1";#N/A,#N/A,FALSE,"Hoja2"}</definedName>
    <definedName name="_ms1">#REF!</definedName>
    <definedName name="_ms2">#REF!</definedName>
    <definedName name="_MSC1">#REF!</definedName>
    <definedName name="_mun2">[104]PESOS!#REF!</definedName>
    <definedName name="_Mux1">[73]CALCULO!$B$19</definedName>
    <definedName name="_Mux2">[73]CALCULO!$E$19</definedName>
    <definedName name="_Mux3">[73]CALCULO!$H$19</definedName>
    <definedName name="_Muy1">[73]CALCULO!$B$20</definedName>
    <definedName name="_Muy2">[73]CALCULO!$E$20</definedName>
    <definedName name="_Muy3">[73]CALCULO!$H$20</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bvc_">#REF!</definedName>
    <definedName name="_NG1">[39]CONCRETO!$AG$5:$AG$105</definedName>
    <definedName name="_NG2">[39]CONCRETO!$AL$5:$AL$80</definedName>
    <definedName name="_NG3">[39]CONCRETO!$AQ$5:$AQ$80</definedName>
    <definedName name="_NG4">[39]CONCRETO!$AU$5:$AU$80</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4" hidden="1">{"via1",#N/A,TRUE,"general";"via2",#N/A,TRUE,"general";"via3",#N/A,TRUE,"general"}</definedName>
    <definedName name="_nyn7" hidden="1">{"via1",#N/A,TRUE,"general";"via2",#N/A,TRUE,"general";"via3",#N/A,TRUE,"general"}</definedName>
    <definedName name="_ñ">#REF!</definedName>
    <definedName name="_O">'[105]OPS&amp;OMS'!$I$14</definedName>
    <definedName name="_o1" localSheetId="4" hidden="1">{#N/A,#N/A,FALSE,"SUMMARY";#N/A,#N/A,FALSE,"mcsh";#N/A,#N/A,FALSE,"vol&amp;rev";#N/A,#N/A,FALSE,"wkgcap";#N/A,#N/A,FALSE,"DEPR&amp;DT";#N/A,#N/A,FALSE,"ASSETS";#N/A,#N/A,FALSE,"NI&amp;OTH&amp;DIV";#N/A,#N/A,FALSE,"CASHFLOW";#N/A,#N/A,FALSE,"CAPEMPL";#N/A,#N/A,FALSE,"ROCE"}</definedName>
    <definedName name="_o1" hidden="1">{#N/A,#N/A,FALSE,"SUMMARY";#N/A,#N/A,FALSE,"mcsh";#N/A,#N/A,FALSE,"vol&amp;rev";#N/A,#N/A,FALSE,"wkgcap";#N/A,#N/A,FALSE,"DEPR&amp;DT";#N/A,#N/A,FALSE,"ASSETS";#N/A,#N/A,FALSE,"NI&amp;OTH&amp;DIV";#N/A,#N/A,FALSE,"CASHFLOW";#N/A,#N/A,FALSE,"CAPEMPL";#N/A,#N/A,FALSE,"ROCE"}</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[34]Tablas!#REF!</definedName>
    <definedName name="_OCI1">[34]Tablas!#REF!</definedName>
    <definedName name="_OCT2">#REF!</definedName>
    <definedName name="_OPC1">'[92]BASE DATOS GENERALES'!$B$19</definedName>
    <definedName name="_Ope1">[50]Sábana!#REF!</definedName>
    <definedName name="_Ope2">[50]Sábana!#REF!</definedName>
    <definedName name="_Ope3">[50]Sábana!#REF!</definedName>
    <definedName name="_Order1" hidden="1">0</definedName>
    <definedName name="_Order1_1" hidden="1">0</definedName>
    <definedName name="_Order2" hidden="1">0</definedName>
    <definedName name="_Order2_1"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'[105]OPS&amp;OMS'!$I$7</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'[15]Paral. 1'!$E:$E</definedName>
    <definedName name="_Pa2">'[15]Paral. 2'!$E:$E</definedName>
    <definedName name="_Pa3">'[15]Paral. 3'!$E:$E</definedName>
    <definedName name="_Pa4">[15]Paral.4!$E:$E</definedName>
    <definedName name="_Pae1">[50]Sábana!#REF!</definedName>
    <definedName name="_Pae2">[50]Sábana!#REF!</definedName>
    <definedName name="_Pae3">[50]Sábana!#REF!</definedName>
    <definedName name="_PAG1">'[105]OPS&amp;OMS'!$A$1:$D$26</definedName>
    <definedName name="_Pag10">#REF!</definedName>
    <definedName name="_PAG2">'[105]OPS&amp;OMS'!$D$1:$E$68</definedName>
    <definedName name="_PAG3">'[105]OPS&amp;OMS'!$A$70:$D$115</definedName>
    <definedName name="_PAG4">'[105]OPS&amp;OMS'!$A$117:$IV$8194</definedName>
    <definedName name="_PAG5">'[105]OPS&amp;OMS'!$A$186:$D$236</definedName>
    <definedName name="_Parse_Out" hidden="1">#REF!</definedName>
    <definedName name="_PJ50">#REF!</definedName>
    <definedName name="_pj51">#REF!</definedName>
    <definedName name="_PLC1">'[85]Estructuras Concreto'!$D$218</definedName>
    <definedName name="_PMT5671">[23]MEMORIAS!#REF!</definedName>
    <definedName name="_PMT5805">[23]MEMORIAS!#REF!</definedName>
    <definedName name="_PMT5806">[23]MEMORIAS!#REF!</definedName>
    <definedName name="_PMT5815">[23]MEMORIAS!#REF!</definedName>
    <definedName name="_PMT5820">[23]MEMORIAS!#REF!</definedName>
    <definedName name="_Po2">[16]REAJUSTESACTA1PROVI!#REF!</definedName>
    <definedName name="_Po3">[16]REAJUSTESACTA1PROVI!#REF!</definedName>
    <definedName name="_POR1">#REF!</definedName>
    <definedName name="_POR2">#REF!</definedName>
    <definedName name="_POR3">#REF!</definedName>
    <definedName name="_POR4">#REF!</definedName>
    <definedName name="_POR5">#REF!</definedName>
    <definedName name="_POSI">#REF!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REIS">[106]FDB!#REF!</definedName>
    <definedName name="_PRESTACIONES">[95]PRECIOS!$D$178</definedName>
    <definedName name="_PTO97">#REF!</definedName>
    <definedName name="_Pu1">[73]CALCULO!$B$18</definedName>
    <definedName name="_Pu2">[73]CALCULO!$E$18</definedName>
    <definedName name="_Pu3">[73]CALCULO!$H$18</definedName>
    <definedName name="_puertametalica22x245">'[107]LISTA DE MATERIALES'!$D$361</definedName>
    <definedName name="_pvC1">'[85]Estructuras Concreto'!$D$216</definedName>
    <definedName name="_PW2">#REF!</definedName>
    <definedName name="_PZ15">#REF!</definedName>
    <definedName name="_PZ20">#REF!</definedName>
    <definedName name="_PZ30">#REF!</definedName>
    <definedName name="_PZ40">#REF!</definedName>
    <definedName name="_PZ50">#REF!</definedName>
    <definedName name="_QTY1">#REF!</definedName>
    <definedName name="_R">#REF!</definedName>
    <definedName name="_R1210JH">#REF!</definedName>
    <definedName name="_R32EL">#REF!</definedName>
    <definedName name="_R32JH">#REF!</definedName>
    <definedName name="_R42JH">#REF!</definedName>
    <definedName name="_R43JH">#REF!</definedName>
    <definedName name="_r4r" localSheetId="4"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EC1">"Rectángulo 31"</definedName>
    <definedName name="_Red1">[50]Sábana!#REF!</definedName>
    <definedName name="_Red2">[50]Sábana!#REF!</definedName>
    <definedName name="_Red3">[50]Sábana!#REF!</definedName>
    <definedName name="_RED32">#REF!</definedName>
    <definedName name="_REF37">#REF!</definedName>
    <definedName name="_ref4">#REF!</definedName>
    <definedName name="_REF40">#REF!</definedName>
    <definedName name="_REF60">'[96]A.P.U.'!$G$118</definedName>
    <definedName name="_Regression_Int" hidden="1">1</definedName>
    <definedName name="_Regression_Out" hidden="1">#N/A</definedName>
    <definedName name="_Regression_X" hidden="1">#REF!</definedName>
    <definedName name="_REGRESSION_XNJA" hidden="1">#REF!</definedName>
    <definedName name="_Regression_Y" hidden="1">#N/A</definedName>
    <definedName name="_REP21">#REF!</definedName>
    <definedName name="_REP42">#REF!</definedName>
    <definedName name="_REP43">[47]BASE!$D$136</definedName>
    <definedName name="_RES64">#REF!</definedName>
    <definedName name="_RET1">'[6]7422CW00'!#REF!</definedName>
    <definedName name="_Ret13">[39]CONCRETO!$O$5:$O$71</definedName>
    <definedName name="_Ret19">[39]CONCRETO!$N$5:$N$71</definedName>
    <definedName name="_RET2">'[6]7422CW00'!#REF!</definedName>
    <definedName name="_Ret25">[39]CONCRETO!$M$5:$M$71</definedName>
    <definedName name="_RET3">'[6]7422CW00'!#REF!</definedName>
    <definedName name="_RET4">'[6]7422CW00'!#REF!</definedName>
    <definedName name="_RET5">'[6]7422CW00'!#REF!</definedName>
    <definedName name="_Ret50">[39]CONCRETO!$K$5:$K$70</definedName>
    <definedName name="_RET6">'[6]7422CW00'!#REF!</definedName>
    <definedName name="_Ret63">[39]CONCRETO!$J$5:$J$70</definedName>
    <definedName name="_REWQ">#REF!</definedName>
    <definedName name="_rf8">#REF!</definedName>
    <definedName name="_RF9">#REF!</definedName>
    <definedName name="_rig25">#REF!</definedName>
    <definedName name="_rtu6" localSheetId="4" hidden="1">{"via1",#N/A,TRUE,"general";"via2",#N/A,TRUE,"general";"via3",#N/A,TRUE,"general"}</definedName>
    <definedName name="_rtu6" hidden="1">{"via1",#N/A,TRUE,"general";"via2",#N/A,TRUE,"general";"via3",#N/A,TRUE,"general"}</definedName>
    <definedName name="_s" hidden="1">#REF!</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ac1">#REF!</definedName>
    <definedName name="_SAL1">#REF!</definedName>
    <definedName name="_SBC1">[11]INV!$A$12:$D$15</definedName>
    <definedName name="_SBC3">[11]INV!$F$12:$I$15</definedName>
    <definedName name="_SBC5">[11]INV!$K$12:$N$15</definedName>
    <definedName name="_scenchg1" hidden="1">[108]inpermeabOTRO!#REF!</definedName>
    <definedName name="_sdf" hidden="1">#REF!</definedName>
    <definedName name="_SE212">[102]CLAVES!#REF!</definedName>
    <definedName name="_SE216">[102]CLAVES!#REF!</definedName>
    <definedName name="_SE217">[102]CLAVES!#REF!</definedName>
    <definedName name="_SE218">[102]CLAVES!#REF!</definedName>
    <definedName name="_SE220">[102]CLAVES!#REF!</definedName>
    <definedName name="_SE221">[102]CLAVES!#REF!</definedName>
    <definedName name="_SE225">[102]CLAVES!#REF!</definedName>
    <definedName name="_SE227">[102]CLAVES!#REF!</definedName>
    <definedName name="_SE25">[102]CLAVES!#REF!</definedName>
    <definedName name="_SE27">[102]CLAVES!#REF!</definedName>
    <definedName name="_SE28">[102]CLAVES!#REF!</definedName>
    <definedName name="_sfdg">#REF!</definedName>
    <definedName name="_Sort" hidden="1">[1]MI!#REF!</definedName>
    <definedName name="_Sort1" hidden="1">#REF!</definedName>
    <definedName name="_SortNJA" hidden="1">#REF!</definedName>
    <definedName name="_spb1">#REF!</definedName>
    <definedName name="_sPR2">'[85]Estructuras Concreto'!$D$131</definedName>
    <definedName name="_srn001">#REF!</definedName>
    <definedName name="_sss" hidden="1">#REF!</definedName>
    <definedName name="_ST106">[77]BASE!$D$253</definedName>
    <definedName name="_ST1226">[109]BASE!$D$287</definedName>
    <definedName name="_ST126">#REF!</definedName>
    <definedName name="_ST146">#REF!</definedName>
    <definedName name="_ST160">#REF!</definedName>
    <definedName name="_ST166">[110]BASE!$D$248</definedName>
    <definedName name="_ST186">#REF!</definedName>
    <definedName name="_ST206">#REF!</definedName>
    <definedName name="_ST86">#REF!</definedName>
    <definedName name="_std1">#REF!</definedName>
    <definedName name="_std2">#REF!</definedName>
    <definedName name="_std3">#REF!</definedName>
    <definedName name="_sTT2">'[85]Estructuras Concreto'!$D$120</definedName>
    <definedName name="_SUM1">#REF!</definedName>
    <definedName name="_SUM2">#REF!</definedName>
    <definedName name="_Sum3">[50]Sábana!#REF!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3">#REF!</definedName>
    <definedName name="_TA4">#REF!</definedName>
    <definedName name="_tab1">#REF!</definedName>
    <definedName name="_tab2">#REF!</definedName>
    <definedName name="_tab3">#REF!</definedName>
    <definedName name="_TAB4">#REF!</definedName>
    <definedName name="_Tab5">#REF!</definedName>
    <definedName name="_Table1_In1" hidden="1">[61]Main!$U$48</definedName>
    <definedName name="_Table1_Out" hidden="1">#REF!</definedName>
    <definedName name="_Table2_In1" hidden="1">[61]Main!$U$48</definedName>
    <definedName name="_Table2_In2" hidden="1">[61]Input!$M$3</definedName>
    <definedName name="_Table2_Out" hidden="1">#REF!</definedName>
    <definedName name="_TAP2">#REF!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212">#REF!</definedName>
    <definedName name="_tc3">#REF!</definedName>
    <definedName name="_TCN1">#REF!</definedName>
    <definedName name="_TCN2">#REF!</definedName>
    <definedName name="_TD02">#N/A</definedName>
    <definedName name="_TD02_1">#NAME?</definedName>
    <definedName name="_TD02_2">#NAME?</definedName>
    <definedName name="_TD02_4">#NAME?</definedName>
    <definedName name="_TD02_6">#NAME?</definedName>
    <definedName name="_TD02_7">#NAME?</definedName>
    <definedName name="_TD02_8">#NAME?</definedName>
    <definedName name="_TE10">#REF!</definedName>
    <definedName name="_TE103">#REF!</definedName>
    <definedName name="_TE104">#REF!</definedName>
    <definedName name="_TE106">#REF!</definedName>
    <definedName name="_TE107">#REF!</definedName>
    <definedName name="_TE108">#REF!</definedName>
    <definedName name="_TE109">#REF!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1">#REF!</definedName>
    <definedName name="_TEE10">[67]Hoja3!$F$786</definedName>
    <definedName name="_TEE2">#REF!</definedName>
    <definedName name="_TEE3">#REF!</definedName>
    <definedName name="_TEE32">#REF!</definedName>
    <definedName name="_TEE33">#REF!</definedName>
    <definedName name="_TEE4">#REF!</definedName>
    <definedName name="_TEE6">[40]CONS!$E$28</definedName>
    <definedName name="_TEP44">#REF!</definedName>
    <definedName name="_TES44">#REF!</definedName>
    <definedName name="_TES64">#REF!</definedName>
    <definedName name="_TES66">#REF!</definedName>
    <definedName name="_tf3813">#REF!</definedName>
    <definedName name="_THF12">#REF!</definedName>
    <definedName name="_THF128">[64]BASE!$D$256</definedName>
    <definedName name="_TIT1">#REF!</definedName>
    <definedName name="_TLL3">#REF!</definedName>
    <definedName name="_TNL24">[77]BASE!$D$226</definedName>
    <definedName name="_TNL27">[77]BASE!$D$227</definedName>
    <definedName name="_TNL30">[77]BASE!$D$228</definedName>
    <definedName name="_TNL33">[77]BASE!$D$229</definedName>
    <definedName name="_TNL36">[77]BASE!$D$230</definedName>
    <definedName name="_TNL39">#REF!</definedName>
    <definedName name="_TNL42">#REF!</definedName>
    <definedName name="_TNL45">#REF!</definedName>
    <definedName name="_TNL48">#REF!</definedName>
    <definedName name="_TNL51">#REF!</definedName>
    <definedName name="_TNL54">[77]BASE!$D$236</definedName>
    <definedName name="_TNL60">#REF!</definedName>
    <definedName name="_Toc125968806_3">#REF!</definedName>
    <definedName name="_Toc13145443">#REF!</definedName>
    <definedName name="_Toc329176943">#REF!</definedName>
    <definedName name="_Toc329176945">#REF!</definedName>
    <definedName name="_Toc331080305">#REF!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P10">#REF!</definedName>
    <definedName name="_TP12">#REF!</definedName>
    <definedName name="_TP3">#REF!</definedName>
    <definedName name="_TP4">#REF!</definedName>
    <definedName name="_TP6">#REF!</definedName>
    <definedName name="_tp724">#REF!</definedName>
    <definedName name="_TP8">#REF!</definedName>
    <definedName name="_TPE12">#REF!</definedName>
    <definedName name="_TPE1701">#REF!</definedName>
    <definedName name="_TPE8016">[110]BASE!$D$146</definedName>
    <definedName name="_TPE8020">[110]BASE!$D$147</definedName>
    <definedName name="_TPE8025">[110]BASE!$D$148</definedName>
    <definedName name="_TPN1002">[110]BASE!$D$150</definedName>
    <definedName name="_TPN1003">[110]BASE!$D$151</definedName>
    <definedName name="_TPN1004">[110]BASE!$D$152</definedName>
    <definedName name="_TPN1006">[110]BASE!$D$153</definedName>
    <definedName name="_TPN1008">[110]BASE!$D$154</definedName>
    <definedName name="_TPN1010">#REF!</definedName>
    <definedName name="_TPN1202">[110]BASE!$D$160</definedName>
    <definedName name="_TPN1203">[110]BASE!$D$161</definedName>
    <definedName name="_TPN1204">[110]BASE!$D$162</definedName>
    <definedName name="_TPN1206">[110]BASE!$D$163</definedName>
    <definedName name="_TPN1208">[110]BASE!$D$164</definedName>
    <definedName name="_TPN1210">#REF!</definedName>
    <definedName name="_TPN1225">#REF!</definedName>
    <definedName name="_TPN1232">#REF!</definedName>
    <definedName name="_TPN16012">[110]BASE!$D$167</definedName>
    <definedName name="_TPN1602">[110]BASE!$D$168</definedName>
    <definedName name="_TPN1603">[110]BASE!$D$169</definedName>
    <definedName name="_TPN1604">[110]BASE!$D$170</definedName>
    <definedName name="_TPN1606">[110]BASE!$D$171</definedName>
    <definedName name="_TPN1608">[110]BASE!$D$172</definedName>
    <definedName name="_TPN1610">#REF!</definedName>
    <definedName name="_TPR2">'[85]Estructuras Concreto'!$D$126</definedName>
    <definedName name="_Tpt1">#REF!</definedName>
    <definedName name="_Tpt2">#REF!</definedName>
    <definedName name="_TR114">[77]BASE!$D$272</definedName>
    <definedName name="_Tra1">[50]Sábana!#REF!</definedName>
    <definedName name="_Tra2">[50]Sábana!#REF!</definedName>
    <definedName name="_Tra3">[50]Sábana!#REF!</definedName>
    <definedName name="_TRI22">[77]BASE!$D$280</definedName>
    <definedName name="_TRI26">[77]BASE!$D$283</definedName>
    <definedName name="_TRI28">[77]BASE!$D$285</definedName>
    <definedName name="_TRI32">[77]BASE!$D$289</definedName>
    <definedName name="_TRI47">[77]BASE!$D$291</definedName>
    <definedName name="_TRM2">#REF!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T1">#REF!</definedName>
    <definedName name="_TTT2">'[85]Estructuras Concreto'!$D$115</definedName>
    <definedName name="_TUB10">[67]Hoja3!$F$163</definedName>
    <definedName name="_TUB12">[67]Hoja3!$F$202</definedName>
    <definedName name="_TUB3">[67]Hoja3!$F$47</definedName>
    <definedName name="_TUB6">[67]Hoja3!$F$85</definedName>
    <definedName name="_TUB8">[67]Hoja3!$F$124</definedName>
    <definedName name="_tub91">'[97]Lista de inventario'!$D$45</definedName>
    <definedName name="_TYW6">#REF!</definedName>
    <definedName name="_TZ2110">#REF!</definedName>
    <definedName name="_TZ2112">#REF!</definedName>
    <definedName name="_TZ2114">#REF!</definedName>
    <definedName name="_TZ2116">#REF!</definedName>
    <definedName name="_TZ212">[76]BASE!$D$73</definedName>
    <definedName name="_TZ213">[87]BASE!$D$85</definedName>
    <definedName name="_TZ214">[77]BASE!$D$87</definedName>
    <definedName name="_TZ216">#REF!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G3">#REF!</definedName>
    <definedName name="_UG4">#REF!</definedName>
    <definedName name="_UG6">#REF!</definedName>
    <definedName name="_UG8">#REF!</definedName>
    <definedName name="_UNI1">#REF!</definedName>
    <definedName name="_UNI32">#REF!</definedName>
    <definedName name="_unj1" hidden="1">[25]INST!#REF!</definedName>
    <definedName name="_UNL24">[77]BASE!$D$239</definedName>
    <definedName name="_UNL27">#REF!</definedName>
    <definedName name="_UNL30">[77]BASE!$D$241</definedName>
    <definedName name="_UNL33">#REF!</definedName>
    <definedName name="_UNL36">[77]BASE!$D$243</definedName>
    <definedName name="_UNL39">#REF!</definedName>
    <definedName name="_UNL42">#REF!</definedName>
    <definedName name="_UNL45">#REF!</definedName>
    <definedName name="_UNL48">#REF!</definedName>
    <definedName name="_UNL51">#REF!</definedName>
    <definedName name="_UNL54">[77]BASE!$D$249</definedName>
    <definedName name="_UNL60">#REF!</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1">#N/A</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ar1">#REF!</definedName>
    <definedName name="_var3">#REF!</definedName>
    <definedName name="_var4">#REF!,#REF!,#REF!</definedName>
    <definedName name="_VCE10">#REF!</definedName>
    <definedName name="_VCE3">#REF!</definedName>
    <definedName name="_VCE4">#REF!</definedName>
    <definedName name="_VCE6">#REF!</definedName>
    <definedName name="_VCE8">#REF!</definedName>
    <definedName name="_VEX1">[34]Tablas!#REF!</definedName>
    <definedName name="_VFA1">[34]Tablas!#REF!</definedName>
    <definedName name="_vfv4" localSheetId="4" hidden="1">{"via1",#N/A,TRUE,"general";"via2",#N/A,TRUE,"general";"via3",#N/A,TRUE,"general"}</definedName>
    <definedName name="_vfv4" hidden="1">{"via1",#N/A,TRUE,"general";"via2",#N/A,TRUE,"general";"via3",#N/A,TRUE,"general"}</definedName>
    <definedName name="_VIT1">[34]Tablas!#REF!</definedName>
    <definedName name="_Vol1">[41]Item!$A:$D</definedName>
    <definedName name="_VPD1">[27]TARIFAS!$C$582</definedName>
    <definedName name="_VPI1">[27]TARIFAS!$C$580</definedName>
    <definedName name="_VPR1">[34]Tablas!#REF!</definedName>
    <definedName name="_VPR2">[42]Tablas!#REF!</definedName>
    <definedName name="_VRA1">[27]TARIFAS!$C$579</definedName>
    <definedName name="_VRP1">[34]Tablas!#REF!</definedName>
    <definedName name="_VSM1">[34]Tablas!#REF!</definedName>
    <definedName name="_Vu1">[73]CALCULO!$B$23</definedName>
    <definedName name="_Vu2">[73]CALCULO!$E$23</definedName>
    <definedName name="_Vu3">[73]CALCULO!$H$23</definedName>
    <definedName name="_w1">#N/A</definedName>
    <definedName name="_w2">#N/A</definedName>
    <definedName name="_w3">#N/A</definedName>
    <definedName name="_w4">#N/A</definedName>
    <definedName name="_w5">#N/A</definedName>
    <definedName name="_w6" localSheetId="4">BEB+Extra_Payment</definedName>
    <definedName name="_w6">BEB+Extra_Payment</definedName>
    <definedName name="_w7">#N/A</definedName>
    <definedName name="_WEE">#REF!</definedName>
    <definedName name="_WEL124">[67]Hoja3!$F$1026</definedName>
    <definedName name="_X">#N/A</definedName>
    <definedName name="_X_1">#NAME?</definedName>
    <definedName name="_X_10">#N/A</definedName>
    <definedName name="_X_11">"[0]!err"</definedName>
    <definedName name="_X_12">"[0]!err"</definedName>
    <definedName name="_X_13">"[0]!err"</definedName>
    <definedName name="_X_2">#NAME?</definedName>
    <definedName name="_X_3">#N/A</definedName>
    <definedName name="_X_4">#N/A</definedName>
    <definedName name="_X_5">#N/A</definedName>
    <definedName name="_X_5_1">"#NAME?"</definedName>
    <definedName name="_X_6">#N/A</definedName>
    <definedName name="_X_7">#N/A</definedName>
    <definedName name="_X_8">#N/A</definedName>
    <definedName name="_X_9">#N/A</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XFD2">#REF!</definedName>
    <definedName name="_xz2">#REF!</definedName>
    <definedName name="_y1">#N/A</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#NAME?</definedName>
    <definedName name="_Z_10">#N/A</definedName>
    <definedName name="_Z_11">"[0]!err"</definedName>
    <definedName name="_Z_12">"[0]!err"</definedName>
    <definedName name="_Z_13">"[0]!err"</definedName>
    <definedName name="_Z_2">#NAME?</definedName>
    <definedName name="_Z_3">#N/A</definedName>
    <definedName name="_Z_4">#N/A</definedName>
    <definedName name="_Z_5">#N/A</definedName>
    <definedName name="_Z_5_1">"#NAME?"</definedName>
    <definedName name="_Z_6">#N/A</definedName>
    <definedName name="_Z_7">#N/A</definedName>
    <definedName name="_Z_8">#N/A</definedName>
    <definedName name="_Z_9">#N/A</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_z7">#N/A</definedName>
    <definedName name="¡ÆC">#N/A</definedName>
    <definedName name="\0">#REF!</definedName>
    <definedName name="\00">#REF!</definedName>
    <definedName name="\a">[1]PJ!#REF!</definedName>
    <definedName name="\AA">[2]LIQUIDACION!#REF!</definedName>
    <definedName name="\b">[3]INSUMOS!#REF!</definedName>
    <definedName name="\bb">[4]STRSUMM0!#REF!</definedName>
    <definedName name="\c">#REF!</definedName>
    <definedName name="\d">#REF!</definedName>
    <definedName name="\e">#REF!</definedName>
    <definedName name="\EE">#REF!</definedName>
    <definedName name="\eliminar">[5]RESUM96!#REF!</definedName>
    <definedName name="\eliminar1">[5]RESUM96!#REF!</definedName>
    <definedName name="\f">#REF!</definedName>
    <definedName name="\G">#REF!</definedName>
    <definedName name="\i">[3]INSUMOS!#REF!</definedName>
    <definedName name="\k">'[6]7422CW00'!#REF!</definedName>
    <definedName name="\L">#REF!</definedName>
    <definedName name="\m">[3]INSUMOS!#REF!</definedName>
    <definedName name="\n">#REF!</definedName>
    <definedName name="\ñ">'[7]7422CW00'!#REF!</definedName>
    <definedName name="\o">#REF!</definedName>
    <definedName name="\P">#REF!</definedName>
    <definedName name="\PP">#N/A</definedName>
    <definedName name="\PX">[8]!ERR</definedName>
    <definedName name="\q">#REF!</definedName>
    <definedName name="\r">[3]INSUMOS!#REF!</definedName>
    <definedName name="\s">#REF!</definedName>
    <definedName name="\sa">#REF!</definedName>
    <definedName name="\t">[3]INSUMOS!#REF!</definedName>
    <definedName name="\V">#REF!</definedName>
    <definedName name="\w">#N/A</definedName>
    <definedName name="\x">[3]INSUMOS!#REF!</definedName>
    <definedName name="\y">#N/A</definedName>
    <definedName name="\Z">#N/A</definedName>
    <definedName name="°C">#N/A</definedName>
    <definedName name="°Ç">#N/A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²">#N/A</definedName>
    <definedName name="¤²¤²¤²">#N/A</definedName>
    <definedName name="¤²¤²¤²¤²¤²">#N/A</definedName>
    <definedName name="¤¾¤¾">#N/A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#N/A</definedName>
    <definedName name="￠´¡¤">#N/A</definedName>
    <definedName name="￠´¡¤￠´¡¤">#N/A</definedName>
    <definedName name="￠´¡¤￠´¡¤￠´¡¤">#N/A</definedName>
    <definedName name="￠´¡¤￠´¡¤￠´¡¤￠´¡¤">#N/A</definedName>
    <definedName name="￠´¡¤￠´¨I￠´¨I">#N/A</definedName>
    <definedName name="￠´¡¤￠´￠´￠´¡¤">#N/A</definedName>
    <definedName name="￠´¡¤￠´￠´￠´¡¾￠´￠´￠´¡¾￠´￠´￠´¡¤￠´￠´￠´¡¤￠´¡¾￠´￠´￠´¡¤￠´¡¾￠´￠´￠´¡¤￠´¡¾￠´￠´￠´¡¤￠´¡¤￠´￠´￠´￠´￠´¡¤￠´¡¤￠´￠´￠´¡¾">#N/A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#N/A</definedName>
    <definedName name="￠´ⓒ÷￠´ⓒ÷￠´ⓒ÷">#N/A</definedName>
    <definedName name="￠´ⓒ÷￠´ⓒ÷￠´ⓒ÷￠´ⓒ÷￠´ⓒ÷">#N/A</definedName>
    <definedName name="￠´C￠´C￠´C￠´C">#N/A</definedName>
    <definedName name="￠´E￠´A￠´A￠´A">#N/A</definedName>
    <definedName name="￠´I￠´I￠´I">#N/A</definedName>
    <definedName name="¼o¼o½CAu7¿u">#N/A</definedName>
    <definedName name="¼ö¼ö½ÇÀû7¿ù">#N/A</definedName>
    <definedName name="A">'[111]A.P.U'!#REF!</definedName>
    <definedName name="a_1">#REF!</definedName>
    <definedName name="A_1___0">#REF!</definedName>
    <definedName name="A_1___1">#REF!</definedName>
    <definedName name="A_1___2">#REF!</definedName>
    <definedName name="A_1___3">#REF!</definedName>
    <definedName name="A_1___4">#REF!</definedName>
    <definedName name="a_16.2.5.1">#REF!</definedName>
    <definedName name="a_2">#REF!</definedName>
    <definedName name="A_2___0">#REF!</definedName>
    <definedName name="A_2___1">#REF!</definedName>
    <definedName name="A_2___2">#REF!</definedName>
    <definedName name="A_2___3">#REF!</definedName>
    <definedName name="A_2___4">#REF!</definedName>
    <definedName name="a_3">#REF!</definedName>
    <definedName name="a_4">#REF!</definedName>
    <definedName name="A_5">'[114]RESUMEN DE COTIZACION'!$D$6:$D$19</definedName>
    <definedName name="a_6">#NAME?</definedName>
    <definedName name="a_7">#NAME?</definedName>
    <definedName name="a_8">#NAME?</definedName>
    <definedName name="A_ARCINIEGAS">#REF!</definedName>
    <definedName name="a_BASICOS">#REF!</definedName>
    <definedName name="a_CIMENTACION">#REF!</definedName>
    <definedName name="A_IMPRESIÓN_IM">#REF!</definedName>
    <definedName name="A_impresión_IM_2">#REF!</definedName>
    <definedName name="A_nuevo">#REF!</definedName>
    <definedName name="a_PREELIMINAR">#REF!</definedName>
    <definedName name="A¡þ_¡¤ⓒo_AO">#N/A</definedName>
    <definedName name="A._PRODUCCION">[112]GP05!#REF!</definedName>
    <definedName name="a..1">#REF!</definedName>
    <definedName name="A.1">#REF!</definedName>
    <definedName name="A.A..A" localSheetId="4" hidden="1">{"total",#N/A,FALSE,"TD 0% ";"total",#N/A,FALSE,"TD 12%";"total",#N/A,FALSE,"TD 10%"}</definedName>
    <definedName name="A.A..A" hidden="1">{"total",#N/A,FALSE,"TD 0% ";"total",#N/A,FALSE,"TD 12%";"total",#N/A,FALSE,"TD 10%"}</definedName>
    <definedName name="A.COMB">#REF!</definedName>
    <definedName name="A.COMB1">#REF!</definedName>
    <definedName name="A.CONV1">#REF!</definedName>
    <definedName name="A.CONV2">#REF!</definedName>
    <definedName name="A.CONV4">#REF!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I.U">#REF!</definedName>
    <definedName name="A.I.U......">#REF!</definedName>
    <definedName name="A.IPC1">#REF!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NO" localSheetId="4" hidden="1">{#N/A,#N/A,FALSE,"PORTADA";#N/A,#N/A,FALSE,"BRENTRC";#N/A,#N/A,FALSE,"REA1C";#N/A,#N/A,FALSE,"REA2";#N/A,#N/A,FALSE,"REA3";#N/A,#N/A,FALSE,"REAZR";#N/A,#N/A,FALSE,"CRURC";#N/A,#N/A,FALSE,"ASESAS";#N/A,#N/A,FALSE,"COSTO";#N/A,#N/A,FALSE,"SPOTR"}</definedName>
    <definedName name="A.NO" hidden="1">{#N/A,#N/A,FALSE,"PORTADA";#N/A,#N/A,FALSE,"BRENTRC";#N/A,#N/A,FALSE,"REA1C";#N/A,#N/A,FALSE,"REA2";#N/A,#N/A,FALSE,"REA3";#N/A,#N/A,FALSE,"REAZR";#N/A,#N/A,FALSE,"CRURC";#N/A,#N/A,FALSE,"ASESAS";#N/A,#N/A,FALSE,"COSTO";#N/A,#N/A,FALSE,"SPOTR"}</definedName>
    <definedName name="A.PVC">'[113]factores A.N.'!$M$7:$M$33</definedName>
    <definedName name="A.SMML">#REF!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¹_AO">#N/A</definedName>
    <definedName name="A0">#REF!</definedName>
    <definedName name="A000">[115]!absc</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#REF!</definedName>
    <definedName name="A18A200">#N/A</definedName>
    <definedName name="A1q17.3">#N/A</definedName>
    <definedName name="A1S">#REF!</definedName>
    <definedName name="A1XO56">#REF!</definedName>
    <definedName name="a2..057">#REF!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3.3.6.0.0">#REF!</definedName>
    <definedName name="A40FI">#REF!</definedName>
    <definedName name="A40LI">#REF!</definedName>
    <definedName name="A60FI">[77]BASE!$D$24</definedName>
    <definedName name="A60FI1">[77]BASE!$D$25</definedName>
    <definedName name="A60FIG">'[116]LISTA DE PRECIO'!$E$12</definedName>
    <definedName name="a6d" localSheetId="4"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#REF!</definedName>
    <definedName name="Åä">#N/A</definedName>
    <definedName name="AA_1" localSheetId="4" hidden="1">{#N/A,#N/A,TRUE,"INGENIERIA";#N/A,#N/A,TRUE,"COMPRAS";#N/A,#N/A,TRUE,"DIRECCION";#N/A,#N/A,TRUE,"RESUMEN"}</definedName>
    <definedName name="AA_1" hidden="1">{#N/A,#N/A,TRUE,"INGENIERIA";#N/A,#N/A,TRUE,"COMPRAS";#N/A,#N/A,TRUE,"DIRECCION";#N/A,#N/A,TRUE,"RESUMEN"}</definedName>
    <definedName name="aa_10">"[0]!err"</definedName>
    <definedName name="AA_11">#REF!</definedName>
    <definedName name="aa_12">"[0]!err"</definedName>
    <definedName name="aa_13">"[0]!err"</definedName>
    <definedName name="AA_2" localSheetId="4" hidden="1">{#N/A,#N/A,TRUE,"INGENIERIA";#N/A,#N/A,TRUE,"COMPRAS";#N/A,#N/A,TRUE,"DIRECCION";#N/A,#N/A,TRUE,"RESUMEN"}</definedName>
    <definedName name="AA_2" hidden="1">{#N/A,#N/A,TRUE,"INGENIERIA";#N/A,#N/A,TRUE,"COMPRAS";#N/A,#N/A,TRUE,"DIRECCION";#N/A,#N/A,TRUE,"RESUMEN"}</definedName>
    <definedName name="aa_4">#NAME?</definedName>
    <definedName name="aa_5">"[0]!err"</definedName>
    <definedName name="aa_7">"[0]!err"</definedName>
    <definedName name="AA.CONV1">#REF!</definedName>
    <definedName name="aaa">'[117]#REF'!$D$4</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_DOCTOPS" hidden="1">"AAA_SET"</definedName>
    <definedName name="AAA_duser" hidden="1">"OFF"</definedName>
    <definedName name="aaa." hidden="1">#REF!</definedName>
    <definedName name="AAAA">#REF!</definedName>
    <definedName name="AAAAA">'[111]A.P.U'!#REF!</definedName>
    <definedName name="aaaaaa">[118]otros!$C$5</definedName>
    <definedName name="AAAAAAA">[89]EXTLUB!#REF!</definedName>
    <definedName name="aaaaaaaa" localSheetId="4" hidden="1">{#N/A,#N/A,FALSE,"c_finanz";#N/A,#N/A,FALSE,"c_eco";#N/A,#N/A,FALSE,"investimenti";#N/A,#N/A,FALSE,"tir"}</definedName>
    <definedName name="aaaaaaaa" hidden="1">{#N/A,#N/A,FALSE,"c_finanz";#N/A,#N/A,FALSE,"c_eco";#N/A,#N/A,FALSE,"investimenti";#N/A,#N/A,FALSE,"tir"}</definedName>
    <definedName name="AAAAAAAAAA">#REF!</definedName>
    <definedName name="aaaaaaaaaaaaaaaaaa">#REF!</definedName>
    <definedName name="AAAAAAAAAAAAAAAAAAAA">#REF!</definedName>
    <definedName name="aaaaaaaaaaaaaaaaaaaaaa" hidden="1">#REF!</definedName>
    <definedName name="AAAAAAAAAAAAAAAAAAFFFFFFFFFFFFFFF">#REF!</definedName>
    <definedName name="aaaaaDARFS">#REF!</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AAAZZZZ">#REF!</definedName>
    <definedName name="aaaadddd">#REF!</definedName>
    <definedName name="aaas">#REF!</definedName>
    <definedName name="AAB_Addin5" hidden="1">"AAB_Description for addin 5,Description for addin 5,Description for addin 5,Description for addin 5,Description for addin 5,Description for addin 5"</definedName>
    <definedName name="AAC">[11]AASHTO!$A$14:$F$17</definedName>
    <definedName name="AAD">'[85]Obras preliminares'!$D$3</definedName>
    <definedName name="AADOQUINVEH">#REF!</definedName>
    <definedName name="aæÐRIiÞA_Iª">#N/A</definedName>
    <definedName name="AALALAJSHSHYDTD">#REF!</definedName>
    <definedName name="AALI">[119]CLAVES!$E$46</definedName>
    <definedName name="AALIS">[119]CLAVES!$G$46</definedName>
    <definedName name="AANDENES">#REF!</definedName>
    <definedName name="aaqqq">#REF!</definedName>
    <definedName name="AAREA">#REF!</definedName>
    <definedName name="AARR">[119]CLAVES!$E$52</definedName>
    <definedName name="AARRS">[119]CLAVES!$G$52</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AS_1" localSheetId="4" hidden="1">{#N/A,#N/A,TRUE,"INGENIERIA";#N/A,#N/A,TRUE,"COMPRAS";#N/A,#N/A,TRUE,"DIRECCION";#N/A,#N/A,TRUE,"RESUMEN"}</definedName>
    <definedName name="AAS_1" hidden="1">{#N/A,#N/A,TRUE,"INGENIERIA";#N/A,#N/A,TRUE,"COMPRAS";#N/A,#N/A,TRUE,"DIRECCION";#N/A,#N/A,TRUE,"RESUMEN"}</definedName>
    <definedName name="AAS_2" localSheetId="4" hidden="1">{#N/A,#N/A,TRUE,"INGENIERIA";#N/A,#N/A,TRUE,"COMPRAS";#N/A,#N/A,TRUE,"DIRECCION";#N/A,#N/A,TRUE,"RESUMEN"}</definedName>
    <definedName name="AAS_2" hidden="1">{#N/A,#N/A,TRUE,"INGENIERIA";#N/A,#N/A,TRUE,"COMPRAS";#N/A,#N/A,TRUE,"DIRECCION";#N/A,#N/A,TRUE,"RESUMEN"}</definedName>
    <definedName name="aasas">#REF!</definedName>
    <definedName name="AASDDE">[29]!ERR</definedName>
    <definedName name="AAWG12">[102]CLAVES!#REF!</definedName>
    <definedName name="AAWG12S">[102]CLAVES!#REF!</definedName>
    <definedName name="AB">#REF!</definedName>
    <definedName name="AB_ID_APU">#REF!</definedName>
    <definedName name="ABA">#REF!</definedName>
    <definedName name="aba_1">#REF!</definedName>
    <definedName name="aba_2">#REF!</definedName>
    <definedName name="abc">#REF!</definedName>
    <definedName name="ABCD" hidden="1">#REF!</definedName>
    <definedName name="ABCDE" hidden="1">#REF!</definedName>
    <definedName name="abd">[120]!absc</definedName>
    <definedName name="ABG">[11]AASHTO!$A$2:$F$5</definedName>
    <definedName name="AbK">#REF!</definedName>
    <definedName name="ABNA">#REF!</definedName>
    <definedName name="ABR">#REF!</definedName>
    <definedName name="abr00">[63]Dólar!#REF!</definedName>
    <definedName name="ABRAZADERA_DOBLE_ALA_1_5">'[107]LISTA DE MATERIALES'!$D$6</definedName>
    <definedName name="absc">#N/A</definedName>
    <definedName name="absc_">#N/A</definedName>
    <definedName name="absc_1">#N/A</definedName>
    <definedName name="absc1">[121]!absc</definedName>
    <definedName name="absc2">[122]!absc</definedName>
    <definedName name="ABSOL">[21]!absc</definedName>
    <definedName name="AbSt">#REF!</definedName>
    <definedName name="AbT">'[85]Estructuras Concreto'!$D$146</definedName>
    <definedName name="Ac">#REF!</definedName>
    <definedName name="aⓒ¡¨￠RIi¨­A_I¨￡">#N/A</definedName>
    <definedName name="ACAB.C">#REF!</definedName>
    <definedName name="AcabadosAuditorio">[123]APU!#REF!</definedName>
    <definedName name="ACADE">#N/A</definedName>
    <definedName name="ACALZADA">#REF!</definedName>
    <definedName name="ACASA">'[85]Estructuras Concreto'!$D$341</definedName>
    <definedName name="ACAT22">#REF!</definedName>
    <definedName name="AcC">'[85]Estructuras Concreto'!$D$190</definedName>
    <definedName name="Accantonamenti">#REF!</definedName>
    <definedName name="ACCE2">#REF!</definedName>
    <definedName name="ACCE4">#REF!</definedName>
    <definedName name="ACCE6">#REF!</definedName>
    <definedName name="Acces_Ens">#REF!</definedName>
    <definedName name="ACCESORIO_CODO">[124]Materiales!#REF!</definedName>
    <definedName name="ACCESORIOPVC2">#REF!</definedName>
    <definedName name="ACCESORIOPVC3">#REF!</definedName>
    <definedName name="ACCESORIOPVC4">#REF!</definedName>
    <definedName name="ACCESORIOS_PARA_TANQUE_ALMACENAMIENTO_2000_LTS">'[107]LISTA DE MATERIALES'!$D$11</definedName>
    <definedName name="ACCESORIOS_PVC_AGUAS_LLUVIAS_3">'[107]LISTA DE MATERIALES'!$D$13</definedName>
    <definedName name="ACCESORIOS_PVC_SANITARIOS_2">'[107]LISTA DE MATERIALES'!$D$14</definedName>
    <definedName name="ACCESORIOS_PVC_SANITARIOS_4">'[107]LISTA DE MATERIALES'!$D$15</definedName>
    <definedName name="ACCESORIOS_PVC_TUBERIA_1_2">'[107]LISTA DE MATERIALES'!$D$17</definedName>
    <definedName name="ACCESORIOS_PVC_TUBERIA_3_4">'[107]LISTA DE MATERIALES'!$D$18</definedName>
    <definedName name="ACCESORIOS15">#REF!</definedName>
    <definedName name="ACCESORIOSMEDIA">#REF!</definedName>
    <definedName name="AccessButton">"INSUMOS"</definedName>
    <definedName name="AccessDatabase" hidden="1">"C:\C-314\VOLUMENES\volfin4.mdb"</definedName>
    <definedName name="acci">#REF!</definedName>
    <definedName name="ACCRETE">#REF!</definedName>
    <definedName name="Accsesorios_gabinete">#REF!</definedName>
    <definedName name="Accsesorios_gabinete_11">#REF!</definedName>
    <definedName name="ACE">[125]A!$D$38</definedName>
    <definedName name="ACEC">[119]CLAVES!$E$47</definedName>
    <definedName name="ACECS">[119]CLAVES!$G$47</definedName>
    <definedName name="Acefy4200">'[126]APUS BASIC'!$G$340</definedName>
    <definedName name="ACEITE">#REF!</definedName>
    <definedName name="aceite_quemado">#REF!</definedName>
    <definedName name="ACER">#REF!</definedName>
    <definedName name="ACERO">#REF!</definedName>
    <definedName name="ACERO_1_2">[124]Materiales!#REF!</definedName>
    <definedName name="ACERO_1_4">[124]Materiales!#REF!</definedName>
    <definedName name="ACERO_11">#REF!</definedName>
    <definedName name="acero_3">[124]Materiales!#REF!</definedName>
    <definedName name="ACERO_3_8">[124]Materiales!#REF!</definedName>
    <definedName name="acero_4">[124]Materiales!#REF!</definedName>
    <definedName name="ACERO_5_8">[124]Materiales!#REF!</definedName>
    <definedName name="Acero_60.000_psi__incluye_figurada">[127]Insumos!$D$20</definedName>
    <definedName name="ACERO_60000_PSI">'[107]LISTA DE MATERIALES'!$D$23</definedName>
    <definedName name="Acero_corrugado">'[126]LISTADO DE MATERIALES Y EQUIPOS'!$B$14</definedName>
    <definedName name="acero_corrugado_diám._1_2_pg">#REF!</definedName>
    <definedName name="Acero_de_40_000_psi">#REF!</definedName>
    <definedName name="Acero_de_40_000_psi_11">#REF!</definedName>
    <definedName name="Acero_de_60_000_psi">#REF!</definedName>
    <definedName name="Acero_de_60_000_psi_11">#REF!</definedName>
    <definedName name="ACERO_DE_REFUERZO_60000">'[128]Acero de 60.000psi'!$I$53</definedName>
    <definedName name="acero_liso_diám._1_2_pg">#REF!</definedName>
    <definedName name="acero_liso_diám._1_4_pg">#REF!</definedName>
    <definedName name="acero_liso_diám._1_pg">#REF!</definedName>
    <definedName name="acero_liso_diám._3_4_pg">#REF!</definedName>
    <definedName name="acero_liso_diám._3_8_pg">#REF!</definedName>
    <definedName name="acero_liso_diám._5_8_pg">#REF!</definedName>
    <definedName name="acero_liso_diám._7_8_pg">#REF!</definedName>
    <definedName name="Acero_pdr60">'[129]LISTADO '!$F$7</definedName>
    <definedName name="ACERO2">#REF!</definedName>
    <definedName name="ACERO2_11">#REF!</definedName>
    <definedName name="ACERO37">#REF!</definedName>
    <definedName name="ACERO37_11">#REF!</definedName>
    <definedName name="ACERO40">[130]PRECIOS!$B$52</definedName>
    <definedName name="ACERO6">#REF!</definedName>
    <definedName name="ACERO6_11">#REF!</definedName>
    <definedName name="ACERO60">#REF!</definedName>
    <definedName name="acerob">'[131]Acero-B'!$H$41</definedName>
    <definedName name="ACEROBASICO">#REF!</definedName>
    <definedName name="AceroCaseta" hidden="1">#REF!</definedName>
    <definedName name="acerofigurado">[123]INSUMOS!$F$8</definedName>
    <definedName name="aceroref">'[132]Acero-Ref'!$H$41</definedName>
    <definedName name="ACEROREFUERZO">#REF!</definedName>
    <definedName name="acerosolo">2100</definedName>
    <definedName name="ACIDOCILICO">#REF!</definedName>
    <definedName name="ACIP">[119]CLAVES!$E$53</definedName>
    <definedName name="ACIPS">[119]CLAVES!$G$53</definedName>
    <definedName name="ACOLC">'[85]Estructuras Concreto'!$D$333</definedName>
    <definedName name="ACOM">#N/A</definedName>
    <definedName name="acomet">'[133]A.P.U AULA CANO PESCAO'!$G$1041</definedName>
    <definedName name="ACOMETIDA">'[134]ACTA DE MODIFICACION'!#REF!</definedName>
    <definedName name="ACOMETIDA12">#REF!</definedName>
    <definedName name="ACOMETIDA3">#REF!</definedName>
    <definedName name="ACOMETIDA4">#REF!</definedName>
    <definedName name="ACOMETIDAAEREA">#REF!</definedName>
    <definedName name="ACOND">#REF!</definedName>
    <definedName name="ACONDICIONADOR_PARA_SILLA_Y">[124]Materiales!#REF!</definedName>
    <definedName name="ACONDICIONADOR_PVC">'[116]LISTA DE PRECIO'!$E$75</definedName>
    <definedName name="acondicionamientopozo">#REF!</definedName>
    <definedName name="Acopla_sanitario_grival">'[126]LISTADO DE MATERIALES Y EQUIPOS'!$B$70</definedName>
    <definedName name="ACOPLE_CANAL_AMAZONA_BAJANTE">'[107]LISTA DE MATERIALES'!$D$24</definedName>
    <definedName name="ACOPLE_SANITARIO">'[107]LISTA DE MATERIALES'!$D$26</definedName>
    <definedName name="ACPM">'[135]Datos Generales'!$B$12</definedName>
    <definedName name="ACRONAL">'[136]MATERIALES '!$E$72</definedName>
    <definedName name="ACRS">#REF!</definedName>
    <definedName name="ACSA">[119]CLAVES!$E$40</definedName>
    <definedName name="ACSAS">[119]CLAVES!$G$40</definedName>
    <definedName name="acsr2">'[103]1'!#REF!</definedName>
    <definedName name="ACSR2222">'[103]1'!#REF!</definedName>
    <definedName name="ACT">#REF!</definedName>
    <definedName name="ACT_COMP">#REF!</definedName>
    <definedName name="ACT_COMP2">#REF!</definedName>
    <definedName name="ACT_CONT">#REF!</definedName>
    <definedName name="ACT_CONT2">#REF!</definedName>
    <definedName name="ACTA">[137]ID!$C$2</definedName>
    <definedName name="acta_parcial_1">[138]PRE1!#REF!</definedName>
    <definedName name="ACTA1">#REF!</definedName>
    <definedName name="acta10">[139]acta10!$A$3:$AD$57</definedName>
    <definedName name="ACTA11">[140]ACTA11!$A$3:$AR$39</definedName>
    <definedName name="ACTA12">[140]ACTA12!$A$4:$BI$51</definedName>
    <definedName name="ACTA13">[140]ACTA13!$A$3:$AI$34</definedName>
    <definedName name="ACTA14">[140]ACTA14!$A$3:$AA$46</definedName>
    <definedName name="ACTA15">[140]ACTA15!$A$3:$Y$19</definedName>
    <definedName name="ACTA16">[140]ACTA16!$A$3:$AD$38</definedName>
    <definedName name="ACTA17">[140]ACTA17!$A$3:$AA$45</definedName>
    <definedName name="ACTA18">[140]ACTA18!$A$3:$AA$25</definedName>
    <definedName name="ACTA19">[140]ACTA19!$A$3:$T$42</definedName>
    <definedName name="Acta1a">#REF!</definedName>
    <definedName name="ACTA2">#REF!</definedName>
    <definedName name="ACTA20">[140]ACTA20!$A$3:$AC$27</definedName>
    <definedName name="ACTA21">[140]ACTA21!$A$3:$AA$42</definedName>
    <definedName name="ACTA22">[140]ACTA22!$A$3:$AD$18</definedName>
    <definedName name="ACTA23">[140]ACTA23!$A$3:$AK$46</definedName>
    <definedName name="ACTA24">[140]ACTA24!$A$3:$AH$44</definedName>
    <definedName name="ACTA25">[140]ACTA25!$A$3:$R$21</definedName>
    <definedName name="ACTA26">[140]ACTA26!$A$3:$BD$45</definedName>
    <definedName name="ACTA27">[140]ACTA27!$A$3:$BB$53</definedName>
    <definedName name="ACTA28">[140]ACTA28!$A$3:$AV$28</definedName>
    <definedName name="ACTA29">[140]ACTA29!$A$3:$AW$40</definedName>
    <definedName name="ACTA3">#REF!</definedName>
    <definedName name="ACTA30">[140]ACTA30!$A$3:$AM$25</definedName>
    <definedName name="ACTA31">[140]ACTA31!$A$3:$AA$36</definedName>
    <definedName name="ACTA32">[140]ACTA32!$A$3:$CC$53</definedName>
    <definedName name="ACTA33">[140]ACTA33!$A$3:$AC$39</definedName>
    <definedName name="ACTA34">[140]ACTA34!$A$3:$BI$39</definedName>
    <definedName name="ACTA35">[140]ACTA35!$A$3:$X$31</definedName>
    <definedName name="ACTA36">[140]ACTA36!$A$3:$AQ$46</definedName>
    <definedName name="acta37">[140]acta37!$A$3:$AM$46</definedName>
    <definedName name="ACTA38">[140]ACTA38!$A$3:$AF$56</definedName>
    <definedName name="ACTA39">[140]ACTA39!$A$3:$BG$44</definedName>
    <definedName name="ACTA4">[140]ACTA4!$A$3:$AJ$21</definedName>
    <definedName name="ACTA40">[140]ACTA40!$A$3:$AE$55</definedName>
    <definedName name="ACTA41">[140]ACTA41!$A$3:$AQ$32</definedName>
    <definedName name="ACTA5">[140]ACTA5!$A$3:$BC$48</definedName>
    <definedName name="ACTA6">[140]ACTA6!$A$3:$AS$32</definedName>
    <definedName name="ACTA7">[140]ACTA7!$A$3:$AK$43</definedName>
    <definedName name="ACTA8">[140]ACTA8!$A$3:$AU$46</definedName>
    <definedName name="ACTA9">[140]ACTA9!$A$3:$BH$45</definedName>
    <definedName name="ACTAAJUSTE3" localSheetId="4" hidden="1">{"via1",#N/A,TRUE,"general";"via2",#N/A,TRUE,"general";"via3",#N/A,TRUE,"general"}</definedName>
    <definedName name="ACTAAJUSTE3" hidden="1">{"via1",#N/A,TRUE,"general";"via2",#N/A,TRUE,"general";"via3",#N/A,TRUE,"general"}</definedName>
    <definedName name="ACTAEXTRA4">[140]EXTRA4!$A$3:$G$16</definedName>
    <definedName name="actamodifacion" localSheetId="4" hidden="1">{#N/A,#N/A,TRUE,"Unifilar"}</definedName>
    <definedName name="actamodifacion" hidden="1">{#N/A,#N/A,TRUE,"Unifilar"}</definedName>
    <definedName name="AcTc">'[85]Estructuras Concreto'!$D$174</definedName>
    <definedName name="ACTIVIDAD">#N/A</definedName>
    <definedName name="ACTIVIDADES">#REF!</definedName>
    <definedName name="ACTIVO_NUEVO_ACUEDUCTO">#REF!</definedName>
    <definedName name="ACTIVO_NUEVO_ALCANTARILLADO">#REF!</definedName>
    <definedName name="activos">[141]Listado!$X$2:$X$17</definedName>
    <definedName name="ACTIVOS_ACUEDUCTO">#REF!</definedName>
    <definedName name="ACTIVOS_ALCANTARILLADO">#REF!</definedName>
    <definedName name="actores">#REF!</definedName>
    <definedName name="actual">'[142]ESTADO RED'!#REF!</definedName>
    <definedName name="ACTV">#REF!</definedName>
    <definedName name="ACUED">#REF!</definedName>
    <definedName name="acueducto">'[143]FORMATO ACOM ACDTO FRENTE'!$M$8</definedName>
    <definedName name="acumulado">#N/A</definedName>
    <definedName name="acuña2">#N/A</definedName>
    <definedName name="ACwvu.TAB1.">#REF!</definedName>
    <definedName name="ACwvu.TAB10.">#REF!</definedName>
    <definedName name="ACwvu.TAB2.">#REF!</definedName>
    <definedName name="ACwvu.TAB3.">#REF!</definedName>
    <definedName name="ACwvu.TAB4.">#REF!</definedName>
    <definedName name="ACwvu.TAB5.">#REF!</definedName>
    <definedName name="Ad">#REF!</definedName>
    <definedName name="AD_4">#REF!</definedName>
    <definedName name="Ad_Un">#REF!</definedName>
    <definedName name="ADAD">#REF!</definedName>
    <definedName name="adaf">#N/A</definedName>
    <definedName name="adafad">#REF!</definedName>
    <definedName name="Adaptador_3_4__PVC">#REF!</definedName>
    <definedName name="Adaptador_3_4__PVC_11">#REF!</definedName>
    <definedName name="ADAPTADOR_HEMBRA_P.V.C_1_2">#REF!</definedName>
    <definedName name="ADAPTADOR_MACHO_P.V.C_1_2">#REF!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'[126]LISTADO DE MATERIALES Y EQUIPOS'!$B$125</definedName>
    <definedName name="Adaptador_pvc_1">'[144]LISTADO '!$F$56</definedName>
    <definedName name="Adaptador_pvc_1_2">'[144]LISTADO '!$F$54</definedName>
    <definedName name="Adaptador_pvc_2">'[144]LISTADO '!$F$49</definedName>
    <definedName name="Adaptadores__PVC_1_2">#REF!</definedName>
    <definedName name="Adaptadores__PVC_1_2_11">#REF!</definedName>
    <definedName name="adaptconduit">[145]MATERIALES!$D$28</definedName>
    <definedName name="ADAS">#N/A</definedName>
    <definedName name="adasd">#REF!</definedName>
    <definedName name="ADASDASDASD">#REF!</definedName>
    <definedName name="adasfsf">#N/A</definedName>
    <definedName name="add">[146]INSUMOS!#REF!</definedName>
    <definedName name="addddddddddddaaaaaaaaaaaaggggggggggggggg">#REF!</definedName>
    <definedName name="ADDDEL">#REF!</definedName>
    <definedName name="AdditionalCosts_Lumpsum">#REF!</definedName>
    <definedName name="AdditionalCosts_Percent">#REF!</definedName>
    <definedName name="ADDVAL">#REF!</definedName>
    <definedName name="ADDYNA">#REF!</definedName>
    <definedName name="ADECC" hidden="1">#REF!</definedName>
    <definedName name="adeguamento_inflattivo">#REF!</definedName>
    <definedName name="adf">#N/A</definedName>
    <definedName name="ADFAF">#REF!</definedName>
    <definedName name="ADFAFA">#REF!</definedName>
    <definedName name="adfasdfsa">#REF!</definedName>
    <definedName name="adfasfadfa">#REF!</definedName>
    <definedName name="ADFE">#N/A</definedName>
    <definedName name="ADFE_1">"[0]!err"</definedName>
    <definedName name="ADFE_10">"[0]!err"</definedName>
    <definedName name="ADFE_11">"[0]!err"</definedName>
    <definedName name="ADFE_12">"[0]!err"</definedName>
    <definedName name="ADFE_13">"[0]!err"</definedName>
    <definedName name="ADFE_4">#NAME?</definedName>
    <definedName name="ADFE_5">"[0]!err"</definedName>
    <definedName name="ADFE_7">"[0]!err"</definedName>
    <definedName name="ADFG">#NAME?</definedName>
    <definedName name="ADFG_1">#NAME?</definedName>
    <definedName name="ADFG_2">#NAME?</definedName>
    <definedName name="ADFG_5">#NAME?</definedName>
    <definedName name="ADFGSDB" localSheetId="4" hidden="1">{"via1",#N/A,TRUE,"general";"via2",#N/A,TRUE,"general";"via3",#N/A,TRUE,"general"}</definedName>
    <definedName name="ADFGSDB" hidden="1">{"via1",#N/A,TRUE,"general";"via2",#N/A,TRUE,"general";"via3",#N/A,TRUE,"general"}</definedName>
    <definedName name="ADFO">#REF!</definedName>
    <definedName name="adfsf">#REF!</definedName>
    <definedName name="ADHESIVO_PARA_SILLA_Y">[124]Materiales!#REF!</definedName>
    <definedName name="ADI">#REF!</definedName>
    <definedName name="ADIC" hidden="1">#REF!</definedName>
    <definedName name="ADICION">#REF!</definedName>
    <definedName name="adicional">#REF!</definedName>
    <definedName name="ADICONALG" hidden="1">#REF!</definedName>
    <definedName name="ADIFLEX">[124]Materiales!#REF!</definedName>
    <definedName name="ADM">[95]PRECIOS!$B$161</definedName>
    <definedName name="ADMGP">'[147]PRESUPUESTOS Escenario Optimist'!$T$5</definedName>
    <definedName name="AdminDetail">#REF!</definedName>
    <definedName name="AdminHeading">#REF!</definedName>
    <definedName name="ADMINISTRACION">#REF!</definedName>
    <definedName name="Administración">'[127]A.I.U'!$I$110</definedName>
    <definedName name="ADMINISTRADOR">[148]CUMPLIMIENTO!$C$5</definedName>
    <definedName name="ADMINISTRADOR_VIAL__ARMANDO_SANCHEZ_SANCHEZ">[149]INDICMICROEMP!$A$20</definedName>
    <definedName name="Administrativos">#REF!</definedName>
    <definedName name="AdminSumDetail">#REF!</definedName>
    <definedName name="AdminSumHeading">#REF!</definedName>
    <definedName name="AdminTotalDetail">#REF!</definedName>
    <definedName name="AdminTotalHeading">#REF!</definedName>
    <definedName name="ADMM">#REF!</definedName>
    <definedName name="Admon">#REF!</definedName>
    <definedName name="admon1">[150]DATOS!$B$16</definedName>
    <definedName name="ADMONS">[102]CLAVES!$G$387</definedName>
    <definedName name="ado">'[151]Equipo_Trans '!$A$1:$A$51</definedName>
    <definedName name="adoc1">[121]!absc</definedName>
    <definedName name="ADOC125">[121]!absc</definedName>
    <definedName name="adoq">[152]!absc</definedName>
    <definedName name="adoq1">[153]!absc</definedName>
    <definedName name="ADOQUIN">#REF!</definedName>
    <definedName name="ADOQUIN_DE_CONCRETO">[124]Materiales!#REF!</definedName>
    <definedName name="ads"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_1">"#REF!"</definedName>
    <definedName name="AE_10">"#REF!"</definedName>
    <definedName name="AE_11">"#REF!"</definedName>
    <definedName name="AE_12">"#REF!"</definedName>
    <definedName name="AE_13">"#REF!"</definedName>
    <definedName name="AE_4">#REF!</definedName>
    <definedName name="AE_5">"#REF!"</definedName>
    <definedName name="AE_7">"#REF!"</definedName>
    <definedName name="aedawra" localSheetId="4" hidden="1">{#N/A,#N/A,TRUE,"INGENIERIA";#N/A,#N/A,TRUE,"COMPRAS";#N/A,#N/A,TRUE,"DIRECCION";#N/A,#N/A,TRUE,"RESUMEN"}</definedName>
    <definedName name="aedawra" hidden="1">{#N/A,#N/A,TRUE,"INGENIERIA";#N/A,#N/A,TRUE,"COMPRAS";#N/A,#N/A,TRUE,"DIRECCION";#N/A,#N/A,TRUE,"RESUMEN"}</definedName>
    <definedName name="aefa" localSheetId="4" hidden="1">{"via1",#N/A,TRUE,"general";"via2",#N/A,TRUE,"general";"via3",#N/A,TRUE,"general"}</definedName>
    <definedName name="aefa" hidden="1">{"via1",#N/A,TRUE,"general";"via2",#N/A,TRUE,"general";"via3",#N/A,TRUE,"general"}</definedName>
    <definedName name="AEFAEF">#REF!</definedName>
    <definedName name="AEGGSEG">#REF!</definedName>
    <definedName name="AEIOU" hidden="1">#REF!</definedName>
    <definedName name="AER">#N/A</definedName>
    <definedName name="AER_1">"[0]!err"</definedName>
    <definedName name="AER_10">"[0]!err"</definedName>
    <definedName name="AER_11">"[0]!err"</definedName>
    <definedName name="AER_12">"[0]!err"</definedName>
    <definedName name="AER_13">"[0]!err"</definedName>
    <definedName name="AER_4">#NAME?</definedName>
    <definedName name="AER_5">"[0]!err"</definedName>
    <definedName name="AER_7">"[0]!err"</definedName>
    <definedName name="aersgv">#REF!</definedName>
    <definedName name="AES">#REF!</definedName>
    <definedName name="AEUPO">[119]CLAVES!$E$50</definedName>
    <definedName name="AEUPOS">[119]CLAVES!$G$50</definedName>
    <definedName name="AEWRWR">#N/A</definedName>
    <definedName name="Af">#REF!</definedName>
    <definedName name="afa">#N/A</definedName>
    <definedName name="AFAF">#N/A</definedName>
    <definedName name="afdaffaf">#REF!</definedName>
    <definedName name="AFDAFGE">#REF!</definedName>
    <definedName name="afdasgh" localSheetId="4" hidden="1">{#N/A,#N/A,FALSE,"CCTV"}</definedName>
    <definedName name="afdasgh" hidden="1">{#N/A,#N/A,FALSE,"CCTV"}</definedName>
    <definedName name="afdsfdg" localSheetId="4" hidden="1">{#N/A,#N/A,FALSE,"CCTV"}</definedName>
    <definedName name="afdsfdg" hidden="1">{#N/A,#N/A,FALSE,"CCTV"}</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fe">'[154]2009 Jagua'!$C$2:$C$27</definedName>
    <definedName name="afecompletions">#REF!</definedName>
    <definedName name="AFEE">#REF!</definedName>
    <definedName name="afffgff" localSheetId="4" hidden="1">{#N/A,#N/A,FALSE,"CCTV"}</definedName>
    <definedName name="afffgff" hidden="1">{#N/A,#N/A,FALSE,"CCTV"}</definedName>
    <definedName name="afGF">#REF!</definedName>
    <definedName name="AFGHJ">#REF!</definedName>
    <definedName name="AFINADOCUBIERTA">#REF!</definedName>
    <definedName name="AFINADOCUBIERTA_11">#REF!</definedName>
    <definedName name="afir" hidden="1">#REF!</definedName>
    <definedName name="afirmado" localSheetId="4">BEB+Extra_Payment</definedName>
    <definedName name="afirmado">BEB+Extra_Payment</definedName>
    <definedName name="afraee">#N/A</definedName>
    <definedName name="AFRAEE2">#N/A</definedName>
    <definedName name="AFSAF">#N/A</definedName>
    <definedName name="Ag">#REF!</definedName>
    <definedName name="agdsgg" localSheetId="4" hidden="1">{"via1",#N/A,TRUE,"general";"via2",#N/A,TRUE,"general";"via3",#N/A,TRUE,"general"}</definedName>
    <definedName name="agdsgg" hidden="1">{"via1",#N/A,TRUE,"general";"via2",#N/A,TRUE,"general";"via3",#N/A,TRUE,"general"}</definedName>
    <definedName name="AGE">#REF!</definedName>
    <definedName name="AGESEH">#REF!</definedName>
    <definedName name="AGESG">#REF!</definedName>
    <definedName name="AGO">#REF!</definedName>
    <definedName name="ago00">[63]Dólar!#REF!</definedName>
    <definedName name="Agregado_grueso">'[129]LISTADO '!$F$6</definedName>
    <definedName name="AGRICOLA">[155]PRES.AGRI!$B$1:$N$35</definedName>
    <definedName name="Agua">'[129]LISTADO '!$F$5</definedName>
    <definedName name="Agua_11">#REF!</definedName>
    <definedName name="aguas">[156]PRECIOS!$C$35</definedName>
    <definedName name="AGUY">[119]CLAVES!$E$42</definedName>
    <definedName name="AGUYS">[119]CLAVES!$G$42</definedName>
    <definedName name="Ah">#REF!</definedName>
    <definedName name="ahe">#REF!</definedName>
    <definedName name="AHEHY">#REF!</definedName>
    <definedName name="AHER">[157]HER!$A:$C</definedName>
    <definedName name="AHES">#REF!</definedName>
    <definedName name="AHEY">#REF!</definedName>
    <definedName name="AHI">'[135]Datos Generales'!$B$16</definedName>
    <definedName name="AHRE">#REF!</definedName>
    <definedName name="Ai">#REF!</definedName>
    <definedName name="aida">#REF!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N">'[85]Estructuras Concreto'!$D$72</definedName>
    <definedName name="AIPE">#REF!</definedName>
    <definedName name="AIRE_ACOND_ITEM">[158]Presupuesto!#REF!,[158]Presupuesto!#REF!</definedName>
    <definedName name="AIRE_ACOND_VALOR">[158]Presupuesto!#REF!,[158]Presupuesto!#REF!</definedName>
    <definedName name="AIRE_ACONDICIONADO">[76]PRESUPUESTO!#REF!</definedName>
    <definedName name="Aire_Acondicionado_Inverter_12000_btu">'[126]LISTADO DE MATERIALES Y EQUIPOS'!$B$118</definedName>
    <definedName name="Aire_Acondicionado_Inverter_9000_btu">'[126]LISTADO DE MATERIALES Y EQUIPOS'!$B$117</definedName>
    <definedName name="Aisladores">#REF!</definedName>
    <definedName name="Aisladores_11">#REF!</definedName>
    <definedName name="aislante">[159]Materiales!$C$24</definedName>
    <definedName name="AIU">#REF!</definedName>
    <definedName name="AIU_01">#REF!</definedName>
    <definedName name="AIU_1">'[160]FORMULARIO AIU'!$G$48</definedName>
    <definedName name="AIU_2">'[161]FORMULARIO AIU'!$G$44</definedName>
    <definedName name="AIU_ADMON">[162]DATOS!$D$8</definedName>
    <definedName name="AIU_IMP">[162]DATOS!$D$9</definedName>
    <definedName name="AIU_UTIL">[162]DATOS!$D$10</definedName>
    <definedName name="AIUK">#REF!</definedName>
    <definedName name="AIUL">[76]BASE!$C$1</definedName>
    <definedName name="aiun">[163]BASE!$C$3</definedName>
    <definedName name="AIUR">'[147]PRESUPUESTOS Escenario Optimist'!$R$85</definedName>
    <definedName name="aj">#REF!</definedName>
    <definedName name="aja" hidden="1">#REF!</definedName>
    <definedName name="AJAH" hidden="1">[164]Presentacion!#REF!</definedName>
    <definedName name="Ajizal">'[165]AJIZAL 3335'!$A$7:$J$142</definedName>
    <definedName name="AjustDelAIU">#REF!</definedName>
    <definedName name="AjustDelAIU2">#REF!</definedName>
    <definedName name="Ajuste">[166]Datos!$B$11</definedName>
    <definedName name="Ajusteinf" localSheetId="4" hidden="1">{#N/A,#N/A,FALSE,"Costos Productos 6A";#N/A,#N/A,FALSE,"Costo Unitario Total H-94-12"}</definedName>
    <definedName name="Ajusteinf" hidden="1">{#N/A,#N/A,FALSE,"Costos Productos 6A";#N/A,#N/A,FALSE,"Costo Unitario Total H-94-12"}</definedName>
    <definedName name="AJUSTPTO" localSheetId="4" hidden="1">{#N/A,#N/A,FALSE,"Costos Productos 6A";#N/A,#N/A,FALSE,"Costo Unitario Total H-94-12"}</definedName>
    <definedName name="AJUSTPTO" hidden="1">{#N/A,#N/A,FALSE,"Costos Productos 6A";#N/A,#N/A,FALSE,"Costo Unitario Total H-94-12"}</definedName>
    <definedName name="Ak">#REF!</definedName>
    <definedName name="AL">#REF!</definedName>
    <definedName name="alalallalla">#REF!</definedName>
    <definedName name="alam">#REF!</definedName>
    <definedName name="ALAMB">[96]INSUMOS!$D$39</definedName>
    <definedName name="ALAMBRE">#REF!</definedName>
    <definedName name="ALAMBRE_">#REF!</definedName>
    <definedName name="ALAMBRE_DE_AMARRE">'[107]LISTA DE MATERIALES'!$D$38</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COBRE_N°_12_AWG_THHN">'[107]LISTA DE MATERIALES'!$D$39</definedName>
    <definedName name="Alambre_de_pua_calibre_14">'[126]LISTADO DE MATERIALES Y EQUIPOS'!$B$16</definedName>
    <definedName name="Alambre_de_timbre_2x22_AWG">#REF!</definedName>
    <definedName name="Alambre_de_timbre_2x22_AWG_11">#REF!</definedName>
    <definedName name="ALAMBRE_GALVANIZADO">[124]Materiales!#REF!</definedName>
    <definedName name="Alambre_N_12">'[144]LISTADO '!$F$61</definedName>
    <definedName name="Alambre_N_14">'[144]LISTADO '!$F$62</definedName>
    <definedName name="Alambre_negro">'[129]LISTADO '!$F$24</definedName>
    <definedName name="Alambre_negro_11">#REF!</definedName>
    <definedName name="Alambre_negro_no._18">[127]Insumos!$D$24</definedName>
    <definedName name="ALAMBRE10">#REF!</definedName>
    <definedName name="ALAMBRE12">#REF!</definedName>
    <definedName name="ALAMBRE14D">#REF!</definedName>
    <definedName name="ALAMBRE15">#REF!</definedName>
    <definedName name="ALAMBRE8">#REF!</definedName>
    <definedName name="alambrenegro">4500</definedName>
    <definedName name="ALAMBRETW10">#REF!</definedName>
    <definedName name="alampuas">[167]lisprecios!#REF!</definedName>
    <definedName name="ALAMRE12">#REF!</definedName>
    <definedName name="ALANR">[77]BASE!$D$23</definedName>
    <definedName name="alarmtools">#REF!</definedName>
    <definedName name="alc">[168]!absc</definedName>
    <definedName name="AlcanceProyecto">#REF!</definedName>
    <definedName name="Alcant">'[56]COSTOS UNITARIOS'!$B$13</definedName>
    <definedName name="alcantarillado">'[169]FORMATO ACOM ALDO. FRENTE'!$L$9</definedName>
    <definedName name="alcVE">[170]Alcantarillas!#REF!</definedName>
    <definedName name="AlcVN">[170]Alcantarillas!#REF!</definedName>
    <definedName name="ALES">#REF!</definedName>
    <definedName name="ALEXA">#REF!</definedName>
    <definedName name="ALEXIS">#N/A</definedName>
    <definedName name="ALEXIS2">#N/A</definedName>
    <definedName name="alfa">#REF!</definedName>
    <definedName name="alfagia">'[133]A.P.U AULA CANO PESCAO'!$G$568</definedName>
    <definedName name="ALFAGIAS">#REF!</definedName>
    <definedName name="ALFAGIAS_11">#REF!</definedName>
    <definedName name="ALFAJ">#REF!</definedName>
    <definedName name="alfalisto">[123]INSUMOS!$F$12</definedName>
    <definedName name="ALICIA">#REF!</definedName>
    <definedName name="alivio">#N/A</definedName>
    <definedName name="all">#REF!</definedName>
    <definedName name="All_00_PS">#REF!</definedName>
    <definedName name="All_00_Rev">#REF!</definedName>
    <definedName name="All_97_PS">#REF!</definedName>
    <definedName name="All_97_Rev">#REF!</definedName>
    <definedName name="All_98_PS">#REF!</definedName>
    <definedName name="All_98_Rev">#REF!</definedName>
    <definedName name="All_99_PS">#REF!</definedName>
    <definedName name="All_99_Rev">#REF!</definedName>
    <definedName name="All_EPS_00">#REF!</definedName>
    <definedName name="All_EPS_98">#REF!</definedName>
    <definedName name="All_EPS_99">#REF!</definedName>
    <definedName name="All_Mkt_Cap">#REF!</definedName>
    <definedName name="All_Off_High">#REF!</definedName>
    <definedName name="All_Stocks">#REF!</definedName>
    <definedName name="allones">#REF!</definedName>
    <definedName name="ALM">#REF!</definedName>
    <definedName name="Almacenista">[127]CUADRILLAS!$B$19</definedName>
    <definedName name="ALNEGRO">#REF!</definedName>
    <definedName name="ALNEGRO_11">#REF!</definedName>
    <definedName name="ALPIN">#N/A</definedName>
    <definedName name="ALPJYOU">#N/A</definedName>
    <definedName name="ALPTOI">#N/A</definedName>
    <definedName name="ALPUA">#REF!</definedName>
    <definedName name="ALQUILERES">#REF!</definedName>
    <definedName name="ALTERN">#REF!</definedName>
    <definedName name="ALTERNATIVAS">#REF!</definedName>
    <definedName name="ALTICO">#REF!</definedName>
    <definedName name="ALTO">[171]Tabla!$A$1:$A$5</definedName>
    <definedName name="altof">'[85]Estructuras Concreto'!$D$161</definedName>
    <definedName name="altofo1">'[85]Estructuras Concreto'!$D$168</definedName>
    <definedName name="altosutro">#REF!</definedName>
    <definedName name="altri_costi_amm">#REF!</definedName>
    <definedName name="ALTURA">#REF!</definedName>
    <definedName name="alturaarena">#REF!</definedName>
    <definedName name="ALTURAPLACAS">#REF!</definedName>
    <definedName name="Alumino_ventanas">#REF!</definedName>
    <definedName name="Alumino_ventanas_11">#REF!</definedName>
    <definedName name="ALUMOL">#REF!</definedName>
    <definedName name="ALUMTE">#REF!</definedName>
    <definedName name="Am">#REF!</definedName>
    <definedName name="AM_R">#REF!</definedName>
    <definedName name="AM_S">#REF!</definedName>
    <definedName name="AMARRE">#REF!</definedName>
    <definedName name="amarres">#REF!</definedName>
    <definedName name="AMARRES_X_100_UND">'[107]LISTA DE MATERIALES'!$D$44</definedName>
    <definedName name="AMAT">[157]MAT!$A:$C</definedName>
    <definedName name="amateriales">'[172]II-Materials'!$C$9:$C$694</definedName>
    <definedName name="AMBI">[102]CLAVES!$E$388</definedName>
    <definedName name="Ambien" hidden="1">#REF!</definedName>
    <definedName name="AMBIENTAL">#REF!</definedName>
    <definedName name="AMBIS">[102]CLAVES!$G$388</definedName>
    <definedName name="AME">#REF!</definedName>
    <definedName name="Amm.Finanziario">#REF!</definedName>
    <definedName name="AMO">'[135]Datos Generales'!$B$14</definedName>
    <definedName name="amort">#REF!</definedName>
    <definedName name="Amount">#REF!</definedName>
    <definedName name="Amperimetro_0_500_5A">#REF!</definedName>
    <definedName name="Amperimetro_0_500_5A_11">#REF!</definedName>
    <definedName name="An">#REF!</definedName>
    <definedName name="ANA">#REF!</definedName>
    <definedName name="ANABANCO">#REF!</definedName>
    <definedName name="ANAL">#N/A</definedName>
    <definedName name="ANALBSW">'[67]MANO DE OBRA'!$F$86</definedName>
    <definedName name="ANALI">#N/A</definedName>
    <definedName name="ANALIS">#N/A</definedName>
    <definedName name="ANALISIS">#REF!</definedName>
    <definedName name="ANALISIS__DE__PRECIOS__UNITARIOS">#REF!</definedName>
    <definedName name="ANALISIS_BAS">#REF!</definedName>
    <definedName name="ANALISIS_UNITARIOS">#REF!</definedName>
    <definedName name="ANALISISFMRAFA">#N/A</definedName>
    <definedName name="Analyst" hidden="1">#REF!</definedName>
    <definedName name="ancho">#REF!</definedName>
    <definedName name="anchodesarenador">#REF!</definedName>
    <definedName name="ANCHOPLACAS">#REF!</definedName>
    <definedName name="anchosutro">#REF!</definedName>
    <definedName name="ANCLAJE">'[173]MC SF GAVIONES'!#REF!</definedName>
    <definedName name="ANCOLC">'[85]Estructuras Concreto'!$D$334</definedName>
    <definedName name="and">#N/A</definedName>
    <definedName name="ANDAM">[96]INSUMOS!$D$146</definedName>
    <definedName name="ANDAMIO">[107]EQUIPO!$D$6</definedName>
    <definedName name="Andamios">'[129]LISTADO '!$L$7</definedName>
    <definedName name="ANDEN">#REF!</definedName>
    <definedName name="ANDEN_11">#REF!</definedName>
    <definedName name="andenes">#REF!</definedName>
    <definedName name="andenes_pisos">#REF!</definedName>
    <definedName name="ANDENESV">#REF!</definedName>
    <definedName name="ando" localSheetId="4" hidden="1">{"'下期集計（10.27迄・速報値）'!$Q$16"}</definedName>
    <definedName name="ando" hidden="1">{"'下期集計（10.27迄・速報値）'!$Q$16"}</definedName>
    <definedName name="andres">#N/A</definedName>
    <definedName name="andres1">#N/A</definedName>
    <definedName name="ANDRESBACCA">#REF!</definedName>
    <definedName name="ANDRESVARGAS" localSheetId="4" hidden="1">{"via1",#N/A,TRUE,"general";"via2",#N/A,TRUE,"general";"via3",#N/A,TRUE,"general"}</definedName>
    <definedName name="ANDRESVARGAS" hidden="1">{"via1",#N/A,TRUE,"general";"via2",#N/A,TRUE,"general";"via3",#N/A,TRUE,"general"}</definedName>
    <definedName name="ANE">'[174]ANEXO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[175]COMPARATIVO!#REF!</definedName>
    <definedName name="anexo8">#REF!</definedName>
    <definedName name="anexo9">#REF!</definedName>
    <definedName name="anexů7">#REF!</definedName>
    <definedName name="angie">#REF!</definedName>
    <definedName name="ANGULO_1_8_X_2">'[107]LISTA DE MATERIALES'!$D$45</definedName>
    <definedName name="angulo_6_metros_3__16_x_2_pulgadas_g___50">'[126]LISTADO DE MATERIALES Y EQUIPOS'!$B$53</definedName>
    <definedName name="Angulo_de_platina__1_x1_x1_8">'[176]L. MAT.'!#REF!</definedName>
    <definedName name="ANGULO1">#REF!</definedName>
    <definedName name="ANGULO1.5">#REF!</definedName>
    <definedName name="ANGULO114">#REF!</definedName>
    <definedName name="ANGULO15">#REF!</definedName>
    <definedName name="ANGULO2">#REF!</definedName>
    <definedName name="ANGULO2316">#REF!</definedName>
    <definedName name="angulo3116">[177]MATERIA!$D$20</definedName>
    <definedName name="ANGULOMEDIA316">#REF!</definedName>
    <definedName name="anillo">#REF!</definedName>
    <definedName name="ANJEO">#REF!</definedName>
    <definedName name="ANOMarch02">#REF!</definedName>
    <definedName name="ANOPLMarch02">#REF!</definedName>
    <definedName name="ANORev2">#REF!</definedName>
    <definedName name="ANOTB_JUN01">#REF!</definedName>
    <definedName name="anscount" hidden="1">10</definedName>
    <definedName name="ANT">[178]AC!A1048576+1</definedName>
    <definedName name="ANT_P">[178]APU!A1048576</definedName>
    <definedName name="ANT_X">[178]AUX!A1048576</definedName>
    <definedName name="AntCach">#REF!</definedName>
    <definedName name="ANTECHO_EN_VARILLA_CUADRADA_3_8">'[107]LISTA DE MATERIALES'!$D$49</definedName>
    <definedName name="ANTEPISO">#REF!</definedName>
    <definedName name="ANTI">#REF!</definedName>
    <definedName name="Antic">[179]BASES!$B$33</definedName>
    <definedName name="AnticAdic">#REF!</definedName>
    <definedName name="ANTICIPO">[179]BASES!$B$33</definedName>
    <definedName name="ANTICIPO_1">"[0]!err"</definedName>
    <definedName name="ANTICIPO_10">"[0]!err"</definedName>
    <definedName name="ANTICIPO_11">"[0]!err"</definedName>
    <definedName name="ANTICIPO_12">"[0]!err"</definedName>
    <definedName name="ANTICIPO_13">"[0]!err"</definedName>
    <definedName name="ANTICIPO_4">#NAME?</definedName>
    <definedName name="ANTICIPO_5">"[0]!err"</definedName>
    <definedName name="ANTICIPO_7">"[0]!err"</definedName>
    <definedName name="anticorrosiva">[167]lisprecios!#REF!</definedName>
    <definedName name="Anticorrosivo">'[144]LISTADO '!$F$96</definedName>
    <definedName name="ANTISB">[96]INSUMOS!$D$42</definedName>
    <definedName name="ANTISOL">[123]INSUMOS!$F$35</definedName>
    <definedName name="ANTONIA">#N/A</definedName>
    <definedName name="ANTRA">#REF!</definedName>
    <definedName name="any" hidden="1">#REF!</definedName>
    <definedName name="Añ">#REF!</definedName>
    <definedName name="año">'[142]ESTADO RED'!#REF!</definedName>
    <definedName name="Año_de_Ensamblaje">'[180]Ensamblaje&amp;Tests'!$M$6</definedName>
    <definedName name="año1">'[181]ESTADO RED'!#REF!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'[182]Res-Accide-10'!$R$2:$R$7</definedName>
    <definedName name="Ao">#REF!</definedName>
    <definedName name="Ap">#REF!</definedName>
    <definedName name="Ap_con_2000">[127]CONCRETOS!$E$27</definedName>
    <definedName name="Ap_con_3000">[127]CONCRETOS!$E$28</definedName>
    <definedName name="Ap_Mor">[127]CONCRETOS!$E$30</definedName>
    <definedName name="apaiy">#REF!</definedName>
    <definedName name="APAKE">[119]CLAVES!$E$43</definedName>
    <definedName name="APAKES">[119]CLAVES!$G$43</definedName>
    <definedName name="APARAT_SAN_INCRUST_ITEM">[158]Presupuesto!#REF!</definedName>
    <definedName name="APARAT_SANIT_VALOR">[158]Presupuesto!$G$939,[158]Presupuesto!$G$940,[158]Presupuesto!$G$941,[158]Presupuesto!$G$942:$G$945</definedName>
    <definedName name="APARATOS_MUEBLES_MESONES_ESPEJOS">[76]PRESUPUESTO!#REF!</definedName>
    <definedName name="AparatoSanitarios" comment="08 Aparatos Sanitarios">'[183]8_Aparato'!$A$6:$K$1196</definedName>
    <definedName name="APARATOSSAN">[158]Presupuesto!#REF!,[158]Presupuesto!#REF!,[158]Presupuesto!#REF!,[158]Presupuesto!#REF!</definedName>
    <definedName name="APB">[184]PRECIOS!$I$1:$L$51</definedName>
    <definedName name="ApC">'[85]Estructuras Concreto'!$D$194</definedName>
    <definedName name="APE">[102]CLAVES!$E$43</definedName>
    <definedName name="APELLIDOS">#REF!</definedName>
    <definedName name="APER">[157]PER!$A:$C</definedName>
    <definedName name="APERTURA">#N/A</definedName>
    <definedName name="APES">[102]CLAVES!$G$43</definedName>
    <definedName name="API">#REF!</definedName>
    <definedName name="APIJA">#REF!</definedName>
    <definedName name="APIQUE">#NAME?</definedName>
    <definedName name="APIQUE_1">#NAME?</definedName>
    <definedName name="APIQUE_2">#NAME?</definedName>
    <definedName name="APIQUE_5">#NAME?</definedName>
    <definedName name="APISOC">'[85]Estructuras Concreto'!$D$349</definedName>
    <definedName name="APOR2">'[85]Estructuras Concreto'!$D$272</definedName>
    <definedName name="APOR3">'[85]Estructuras Concreto'!$D$395</definedName>
    <definedName name="app">#REF!</definedName>
    <definedName name="appdirector">#REF!</definedName>
    <definedName name="appsw">#REF!</definedName>
    <definedName name="APR">#REF!</definedName>
    <definedName name="aprdata">#REF!</definedName>
    <definedName name="apu">#REF!</definedName>
    <definedName name="APU_320">'[185]311.1'!$N$80</definedName>
    <definedName name="APU_466">#REF!</definedName>
    <definedName name="APU_600">'[185]600.1.1'!$N$77</definedName>
    <definedName name="APU_610">#REF!</definedName>
    <definedName name="APU_6304">'[185]630.4'!$N$83</definedName>
    <definedName name="APU_6306">'[185]630.6'!$N$80</definedName>
    <definedName name="APU_6307">#REF!</definedName>
    <definedName name="APU_640">'[185]640.1'!$N$78</definedName>
    <definedName name="APU_661">'[185]661.1'!$N$78</definedName>
    <definedName name="APU_AUXILIARES">'[186]APU AUXILIARES'!$A:$G</definedName>
    <definedName name="APU_AUXILIARES_1">'[187]APU AUXILIARES 1'!$A:$G</definedName>
    <definedName name="APU_AUXILIARES_3">#REF!</definedName>
    <definedName name="APU_AUXILIARES_4">#REF!</definedName>
    <definedName name="APU_AUXILIARES_5">#REF!</definedName>
    <definedName name="APU_AUXILIARES_6">#REF!</definedName>
    <definedName name="APU_AXULIARES_2">'[187]APU AUXILIARES 2'!$A$1:$G$1104</definedName>
    <definedName name="apu_cerraduras">[188]APU!$F$2403</definedName>
    <definedName name="apu_cieloraso_tablilla_pino">[188]APU!$F$1201</definedName>
    <definedName name="apu_columna_confinamiento">[188]APU!$F$659</definedName>
    <definedName name="apu_combo_ap_sanit">[188]APU!$F$2416</definedName>
    <definedName name="apu_cubierta_ondulit">[188]APU!$F$1105</definedName>
    <definedName name="apu_cubierta_zinc">[188]APU!$F$1145</definedName>
    <definedName name="apu_demolicion_pañete">[188]APU!$F$44</definedName>
    <definedName name="APU_directos">#REF!</definedName>
    <definedName name="apu_ducha_sencilla">[188]APU!$F$2623</definedName>
    <definedName name="apu_guardaescobas_madera">[188]APU!$F$1749</definedName>
    <definedName name="apu_herramientas">[188]APU!$F$3354</definedName>
    <definedName name="apu_lampara_2x48">[188]APU!$F$3237</definedName>
    <definedName name="apu_lampara_2x96">[188]APU!$F$3245</definedName>
    <definedName name="apu_levante_bloque_10">[188]APU!$F$900</definedName>
    <definedName name="APU_LISTA">[189]LISTA_APUS!$B$5:$B$1048576</definedName>
    <definedName name="apu_marco_puerta">[188]APU!$F$2292</definedName>
    <definedName name="apu_pintura_cieloraso_esmalte">[188]APU!$F$2946</definedName>
    <definedName name="apu_pintura_marcos">[188]APU!$F$2908</definedName>
    <definedName name="apu_pintura_rejas_anticorrosivo">[188]APU!$F$2871</definedName>
    <definedName name="APU_RES_CANT_INS">#REF!</definedName>
    <definedName name="APU_RES_FOR_APU">#REF!</definedName>
    <definedName name="APU_RES_ID_APU">#REF!</definedName>
    <definedName name="APU_RES_ID_APU_C">#REF!</definedName>
    <definedName name="APU_RES_ID_INS">#REF!</definedName>
    <definedName name="APU_RES_ID_INS_APU">#REF!</definedName>
    <definedName name="APU_RES_ID_TIPO">#REF!</definedName>
    <definedName name="APU_RES_VP_APU">#REF!</definedName>
    <definedName name="APU_RESUM">#REF!</definedName>
    <definedName name="apu_salida_alumbrado">[188]APU!$F$3122</definedName>
    <definedName name="apu_salida_tomacorriente">[188]APU!$F$3137</definedName>
    <definedName name="apu_tablero_10_circuitos">[188]APU!$F$3192</definedName>
    <definedName name="apu_toma_telefonico">[188]APU!$F$3170</definedName>
    <definedName name="apu_ventilador">[188]APU!$F$3253</definedName>
    <definedName name="apu_viga_amarre_sobre_muros15">[188]APU!$F$758</definedName>
    <definedName name="APU20_BASICO">'[189]APU BÁSICO'!$K$13</definedName>
    <definedName name="APU21_BASICO">'[189]APU BÁSICO'!$K$52</definedName>
    <definedName name="APU221.1">#REF!</definedName>
    <definedName name="APU221.2">#REF!</definedName>
    <definedName name="apuacero">'[190]APU''S'!$G$2658</definedName>
    <definedName name="apubloqueliso">'[190]APU''S'!$G$2728</definedName>
    <definedName name="apubox">#REF!</definedName>
    <definedName name="APUCANALS">#REF!</definedName>
    <definedName name="apucim">'[190]APU''S'!$G$2518</definedName>
    <definedName name="apucol">'[190]APU''S'!$G$2553</definedName>
    <definedName name="APUDES">#REF!</definedName>
    <definedName name="APUelectrico">'[191]5_Electrico'!$A$1:$W$3415</definedName>
    <definedName name="apulosa">'[190]APU''S'!$G$2623</definedName>
    <definedName name="APUO" hidden="1">#REF!</definedName>
    <definedName name="apupañete">'[190]APU''S'!$G$2763</definedName>
    <definedName name="apuperfil">'[190]APU''S'!$G$2833</definedName>
    <definedName name="apuperfil305">'[190]APU''S'!$G$2868</definedName>
    <definedName name="APUPERLAS">#REF!</definedName>
    <definedName name="apupisopared">'[190]APU''S'!$G$2798</definedName>
    <definedName name="APUPTARD">#REF!</definedName>
    <definedName name="APUs">#REF!</definedName>
    <definedName name="APUS_RANGO">[189]APUs!$A$14:$K$1048576</definedName>
    <definedName name="APUS_RANGO_DNP">[189]APUs_DNP!$A$12:$K$1048576</definedName>
    <definedName name="APUS_USUARIO">'[189]FORM. APUS_NUEVOS'!$A$2053:$K$1048576</definedName>
    <definedName name="APUS1">#REF!</definedName>
    <definedName name="apus2">#REF!</definedName>
    <definedName name="apus3">#REF!</definedName>
    <definedName name="APUSEDIMENS">#REF!</definedName>
    <definedName name="apuvig">'[190]APU''S'!$G$2588</definedName>
    <definedName name="Aq">#REF!</definedName>
    <definedName name="aq_1">"[0]!err"</definedName>
    <definedName name="aq_10">"[0]!err"</definedName>
    <definedName name="aq_11">"[0]!err"</definedName>
    <definedName name="aq_12">"[0]!err"</definedName>
    <definedName name="aq_13">"[0]!err"</definedName>
    <definedName name="aq_2">#NAME?</definedName>
    <definedName name="aq_4">#NAME?</definedName>
    <definedName name="aq_5">"[0]!err"</definedName>
    <definedName name="aq_7">"[0]!err"</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qw">#REF!</definedName>
    <definedName name="AQWEDSDS">#REF!</definedName>
    <definedName name="Ar">#REF!</definedName>
    <definedName name="Ar_con_2000">[127]CONCRETOS!$E$221</definedName>
    <definedName name="Ar_con_3000">[127]CONCRETOS!$E$222</definedName>
    <definedName name="Ar_Mor">[127]CONCRETOS!$E$224</definedName>
    <definedName name="ARA">[119]CLAVES!$E$51</definedName>
    <definedName name="ARANA">#REF!</definedName>
    <definedName name="ARANCEL">#REF!</definedName>
    <definedName name="ARAS">[119]CLAVES!$G$51</definedName>
    <definedName name="ARBOL">'[67]MANO DE OBRA'!$F$97</definedName>
    <definedName name="ARBUSTO">#REF!</definedName>
    <definedName name="ARCHIVO">#REF!</definedName>
    <definedName name="are">'[97]Lista de inventario'!$D$33</definedName>
    <definedName name="AREA">#REF!</definedName>
    <definedName name="AREA__M2">#REF!</definedName>
    <definedName name="Area_canal">[94]Dimensiones!$B$36</definedName>
    <definedName name="Área_de_Cantidades">#REF!</definedName>
    <definedName name="_xlnm.Consolidate_Area">#N/A</definedName>
    <definedName name="_xlnm.Extract">#REF!</definedName>
    <definedName name="_xlnm.Print_Area" localSheetId="1">'1.1. Entrega de Insumos'!$B$2:$H$260</definedName>
    <definedName name="_xlnm.Print_Area" localSheetId="2">'1.2. Feria Artesanal'!$B$2:$F$18</definedName>
    <definedName name="_xlnm.Print_Area" localSheetId="3">'2.1. Formación '!$B$1:$H$19</definedName>
    <definedName name="_xlnm.Print_Area" localSheetId="4">'2.2. Apoyo a la supervisión'!$A$1:$F$24</definedName>
    <definedName name="_xlnm.Print_Area" localSheetId="7">Administración!$A$2:$G$20</definedName>
    <definedName name="_xlnm.Print_Area" localSheetId="12">'Beneficiarios (2)'!$A$1:$J$169</definedName>
    <definedName name="_xlnm.Print_Area" localSheetId="8">'Cronograma físico y financiero'!$A$1:$K$27</definedName>
    <definedName name="_xlnm.Print_Area" localSheetId="10">'Estudio de Mercado insumos'!$A$1:$K$101</definedName>
    <definedName name="_xlnm.Print_Area" localSheetId="5">Interventoría!$A$1:$G$41</definedName>
    <definedName name="_xlnm.Print_Area" localSheetId="0">'Presupuesto Global'!$A$2:$J$29</definedName>
    <definedName name="_xlnm.Print_Area">#REF!</definedName>
    <definedName name="Área_Impactada">#REF!</definedName>
    <definedName name="Area_Impresión">#REF!</definedName>
    <definedName name="Area_Transaction_Assumptions">#REF!</definedName>
    <definedName name="Area_Valuation">#REF!</definedName>
    <definedName name="areadeimpresiowxyz">#N/A</definedName>
    <definedName name="AreaLimpiar">'[192]Info-Portaf'!$N$4,'[192]Info-Portaf'!$C$10:$AE$24,'[192]Info-Portaf'!$C$26:$AE$28,'[192]Info-Portaf'!$C$31:$AE$40,'[192]Info-Portaf'!$C$41:$H$41,'[192]Info-Portaf'!$C$42:$AE$51,'[192]Info-Portaf'!$C$53:$AE$54,'[192]Info-Portaf'!$C$57:$AE$57,'[192]Info-Portaf'!$C$59:$AE$59,'[192]Info-Portaf'!$B$10:$B$61</definedName>
    <definedName name="AREALOT">#REF!</definedName>
    <definedName name="AREAN">#REF!</definedName>
    <definedName name="AREAPRIVADA">#REF!</definedName>
    <definedName name="Areas_Actividad">[193]ZONAS_FISICAS!$H$29:$H$36</definedName>
    <definedName name="Areatotal">#REF!</definedName>
    <definedName name="Aref">#REF!</definedName>
    <definedName name="ARELAL">#REF!</definedName>
    <definedName name="ARELC">[194]BASE!$C$50</definedName>
    <definedName name="ARELF">#REF!</definedName>
    <definedName name="aren">[156]PRECIOS!$C$40</definedName>
    <definedName name="Arena">'[129]LISTADO '!$F$4</definedName>
    <definedName name="Arena_11">#REF!</definedName>
    <definedName name="ARENA_BLANCA">'[107]LISTA DE MATERIALES'!$D$53</definedName>
    <definedName name="Arena_fina">[127]Insumos!$D$25</definedName>
    <definedName name="Arena_lavada_de_peña">[127]Insumos!$D$26</definedName>
    <definedName name="ARENA_NEGRA">'[107]LISTA DE MATERIALES'!$D$54</definedName>
    <definedName name="ARENAARCILLA">#REF!</definedName>
    <definedName name="ARENAARCILLOSA">#REF!</definedName>
    <definedName name="ARENC">[77]BASE!$D$60</definedName>
    <definedName name="ARENI">[77]BASE!$D$59</definedName>
    <definedName name="ARENILLA">#REF!</definedName>
    <definedName name="ARENON">#REF!</definedName>
    <definedName name="ARENP">[77]BASE!$D$58</definedName>
    <definedName name="ARFA">[119]CLAVES!$E$41</definedName>
    <definedName name="ARFAS">[119]CLAVES!$G$41</definedName>
    <definedName name="ARFGBN">#REF!</definedName>
    <definedName name="arg" hidden="1">[195]MI!#REF!</definedName>
    <definedName name="arial">#REF!</definedName>
    <definedName name="ARMANDO">#REF!</definedName>
    <definedName name="armuve">#N/A</definedName>
    <definedName name="ARP">#REF!</definedName>
    <definedName name="ARPASEVAN" localSheetId="4" hidden="1">{#N/A,#N/A,FALSE,"CCTV"}</definedName>
    <definedName name="ARPASEVAN" hidden="1">{#N/A,#N/A,FALSE,"CCTV"}</definedName>
    <definedName name="ARRENDAM1" localSheetId="4" hidden="1">{#N/A,#N/A,FALSE,"Aging Summary";#N/A,#N/A,FALSE,"Ratio Analysis";#N/A,#N/A,FALSE,"Test 120 Day Accts";#N/A,#N/A,FALSE,"Tickmarks"}</definedName>
    <definedName name="ARRENDAM1" hidden="1">{#N/A,#N/A,FALSE,"Aging Summary";#N/A,#N/A,FALSE,"Ratio Analysis";#N/A,#N/A,FALSE,"Test 120 Day Accts";#N/A,#N/A,FALSE,"Tickmarks"}</definedName>
    <definedName name="Arrendamiento">#REF!</definedName>
    <definedName name="ArrendamientoCostos">#REF!</definedName>
    <definedName name="ARS">#REF!</definedName>
    <definedName name="As" localSheetId="8">#REF!</definedName>
    <definedName name="as">'[196]POA-1'!$S$2:$S$35</definedName>
    <definedName name="AS_1">#NAME?</definedName>
    <definedName name="AS_2">#NAME?</definedName>
    <definedName name="AS_4">#NAME?</definedName>
    <definedName name="AS_6">#NAME?</definedName>
    <definedName name="AS_7">#NAME?</definedName>
    <definedName name="AS_8">#NAME?</definedName>
    <definedName name="AS2DocOpenMode" hidden="1">"AS2DocumentEdit"</definedName>
    <definedName name="AS2HasNoAutoHeaderFooter" hidden="1">" "</definedName>
    <definedName name="asa">#REF!</definedName>
    <definedName name="ASANS">[119]CLAVES!$G$48</definedName>
    <definedName name="asas">#REF!</definedName>
    <definedName name="asasa">#REF!</definedName>
    <definedName name="ASASASAS">#REF!</definedName>
    <definedName name="asaSASASAS">#REF!</definedName>
    <definedName name="ASASDA" localSheetId="4" hidden="1">{"cprgas",#N/A,FALSE,"CPR_E";"cprwat",#N/A,FALSE,"CPR_E";"oilcpr",#N/A,FALSE,"CPR_E";"norwat",#N/A,FALSE,"CPR_E";"norgas",#N/A,FALSE,"CPR_E";"noroil",#N/A,FALSE,"CPR_E";"surwat",#N/A,FALSE,"CPR_E";"surgas",#N/A,FALSE,"CPR_E";"suroil",#N/A,FALSE,"CPR_E";"puriwat",#N/A,FALSE,"CPR_E";"purigas",#N/A,FALSE,"CPR_E";"purioil",#N/A,FALSE,"CPR_E"}</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sdasd">#N/A</definedName>
    <definedName name="ASASDD">#REF!</definedName>
    <definedName name="ASASFasdfAS">#REF!</definedName>
    <definedName name="ASAU">[119]CLAVES!$E$49</definedName>
    <definedName name="ASAUS">[119]CLAVES!$G$49</definedName>
    <definedName name="asaws">#REF!</definedName>
    <definedName name="ASB">[11]AASHTO!$A$8:$F$11</definedName>
    <definedName name="ASCENSORES_ITEM">[158]Presupuesto!#REF!</definedName>
    <definedName name="asd">#REF!</definedName>
    <definedName name="ASDA" localSheetId="4" hidden="1">{"via1",#N/A,TRUE,"general";"via2",#N/A,TRUE,"general";"via3",#N/A,TRUE,"general"}</definedName>
    <definedName name="ASDA" hidden="1">{"via1",#N/A,TRUE,"general";"via2",#N/A,TRUE,"general";"via3",#N/A,TRUE,"general"}</definedName>
    <definedName name="asdAF">#REF!</definedName>
    <definedName name="ASDAS">#REF!</definedName>
    <definedName name="ASDASCASC" localSheetId="4" hidden="1">{"via1",#N/A,TRUE,"general";"via2",#N/A,TRUE,"general";"via3",#N/A,TRUE,"general"}</definedName>
    <definedName name="ASDASCASC"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ASLIE">#REF!</definedName>
    <definedName name="asdd">#REF!</definedName>
    <definedName name="asdda"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SF">#REF!</definedName>
    <definedName name="ASDE" hidden="1">#REF!</definedName>
    <definedName name="asdf" localSheetId="4"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adsf">#REF!</definedName>
    <definedName name="asdfadsfadsfafda">#REF!</definedName>
    <definedName name="ASDFas">#REF!</definedName>
    <definedName name="asdfasdf">#REF!</definedName>
    <definedName name="asdfasedf">#REF!</definedName>
    <definedName name="asdfasf">#REF!</definedName>
    <definedName name="asdfasv">#REF!</definedName>
    <definedName name="asdfds"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g">#REF!</definedName>
    <definedName name="asdfgh">#REF!</definedName>
    <definedName name="ASDFGHJKL">#REF!</definedName>
    <definedName name="ASDFGHJKLÑ">#N/A</definedName>
    <definedName name="ASDFLEI">#REF!</definedName>
    <definedName name="asdflkjh"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[197]!absc</definedName>
    <definedName name="ASDFRE">#REF!</definedName>
    <definedName name="ASDGAS">#REF!</definedName>
    <definedName name="asdgasdg">#REF!</definedName>
    <definedName name="ASDGEW">#REF!</definedName>
    <definedName name="ASDGNHJ">#REF!</definedName>
    <definedName name="asdjfasld">#REF!</definedName>
    <definedName name="ASDKGJEI">#REF!</definedName>
    <definedName name="asdsfdedf">[198]!ERR</definedName>
    <definedName name="asdvasesv">#REF!</definedName>
    <definedName name="ase">IF(LEFT([178]INS!XFA1,1)="7",IF(ISERROR(VLOOKUP([178]INS!XFA1,[178]AUX!C:D,2,FALSE)),"",VLOOKUP([178]INS!XFA1,[178]AUX!C:D,2,FALSE)*(1+[178]INS!E1)*(1+[178]INS!C1)*(1+[178]INS!F1)),[178]INS!B1*(1+[178]INS!E1)*(1+[178]INS!C1)*(1+[178]INS!F1))</definedName>
    <definedName name="ASEC">'[85]Estructuras Concreto'!$D$83</definedName>
    <definedName name="ASED">#REF!</definedName>
    <definedName name="aseeges">#REF!</definedName>
    <definedName name="ASEEÑOS">#REF!</definedName>
    <definedName name="asefevsa">#REF!</definedName>
    <definedName name="asegeest">#REF!</definedName>
    <definedName name="asegegs" hidden="1">#REF!</definedName>
    <definedName name="ASEH">#REF!</definedName>
    <definedName name="ASEHE">#REF!</definedName>
    <definedName name="asehgbse">#REF!</definedName>
    <definedName name="ASEHSE" hidden="1">#REF!</definedName>
    <definedName name="ASER">#REF!</definedName>
    <definedName name="ASERE" hidden="1">#REF!</definedName>
    <definedName name="ASERHAH">#REF!</definedName>
    <definedName name="Asesor_de_Tráfico">[127]CUADRILLAS!#REF!</definedName>
    <definedName name="asetgeghse">#REF!</definedName>
    <definedName name="ASEWR">#REF!</definedName>
    <definedName name="ASF" hidden="1">#REF!</definedName>
    <definedName name="ASFADSFGSD">#REF!</definedName>
    <definedName name="ASFADSGFD">#REF!</definedName>
    <definedName name="ASFAF">#N/A</definedName>
    <definedName name="asfafasdf">[10]!ERR</definedName>
    <definedName name="ASFALTO">'[199]5.2'!$D$21</definedName>
    <definedName name="ASFALTOSOLIDO">#REF!</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D">#REF!</definedName>
    <definedName name="asfdfe" localSheetId="4" hidden="1">{#N/A,#N/A,TRUE,"INGENIERIA";#N/A,#N/A,TRUE,"COMPRAS";#N/A,#N/A,TRUE,"DIRECCION";#N/A,#N/A,TRUE,"RESUMEN"}</definedName>
    <definedName name="asfdfe" hidden="1">{#N/A,#N/A,TRUE,"INGENIERIA";#N/A,#N/A,TRUE,"COMPRAS";#N/A,#N/A,TRUE,"DIRECCION";#N/A,#N/A,TRUE,"RESUMEN"}</definedName>
    <definedName name="ASFDGFHGFTHJUYYIIYIJYIYUIYUIYU">[168]!absc</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fsfsdfsfsfsss">#N/A</definedName>
    <definedName name="ASFSFSF">#REF!</definedName>
    <definedName name="asgas" hidden="1">#REF!</definedName>
    <definedName name="ASIE">[119]CLAVES!$E$45</definedName>
    <definedName name="ASIES">[119]CLAVES!$G$45</definedName>
    <definedName name="ASIGCAPITULOS">#REF!</definedName>
    <definedName name="AsistenciaCarretera">#REF!</definedName>
    <definedName name="AsistenciaCostos">#REF!</definedName>
    <definedName name="ASM">#REF!</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specto">'[200]Aspecto General Obras'!$B$3</definedName>
    <definedName name="ass" hidden="1">#REF!</definedName>
    <definedName name="assdf">#REF!</definedName>
    <definedName name="assetclass">#REF!</definedName>
    <definedName name="assetclass2">#REF!</definedName>
    <definedName name="assetclass3">#REF!</definedName>
    <definedName name="ASSHO">[39]CONCRETO!$AC$5:$AC$70</definedName>
    <definedName name="assss">#N/A</definedName>
    <definedName name="asssssssssssssssss" hidden="1">#REF!</definedName>
    <definedName name="ASTA">'[85]Estructuras Concreto'!$D$63</definedName>
    <definedName name="ASTE">#REF!</definedName>
    <definedName name="astehehsh">#REF!</definedName>
    <definedName name="ASTER">#REF!</definedName>
    <definedName name="astf">'[85]Estructuras Concreto'!$D$164</definedName>
    <definedName name="astfo1">'[85]Estructuras Concreto'!$D$171</definedName>
    <definedName name="ASTI">'[85]Estructuras Concreto'!$D$8</definedName>
    <definedName name="ASTIN">'[85]Estructuras Concreto'!$D$75</definedName>
    <definedName name="ASTP">'[85]Estructuras Concreto'!$D$52</definedName>
    <definedName name="ASTPOR2">'[85]Estructuras Concreto'!$D$275</definedName>
    <definedName name="ASTPOR3">'[85]Estructuras Concreto'!$D$398</definedName>
    <definedName name="ASTPR2">'[85]Estructuras Concreto'!$D$130</definedName>
    <definedName name="ASTRE">#REF!</definedName>
    <definedName name="astrid">#REF!</definedName>
    <definedName name="ASTS">'[85]Estructuras Concreto'!$D$19</definedName>
    <definedName name="ASTSEC">'[85]Estructuras Concreto'!$D$86</definedName>
    <definedName name="ASTT">'[85]Estructuras Concreto'!$D$30</definedName>
    <definedName name="ASTTC">'[85]Estructuras Concreto'!$D$108</definedName>
    <definedName name="ASTTT">'[85]Estructuras Concreto'!$D$41</definedName>
    <definedName name="ASTTT2">'[85]Estructuras Concreto'!$D$119</definedName>
    <definedName name="ASZX">#REF!</definedName>
    <definedName name="ASZXCVDF">#REF!</definedName>
    <definedName name="At">#REF!</definedName>
    <definedName name="AtapaC">'[85]Estructuras Concreto'!$D$254</definedName>
    <definedName name="Atbd6">'[85]Estructuras Concreto'!$D$241</definedName>
    <definedName name="ATC">'[85]Estructuras Concreto'!$D$105</definedName>
    <definedName name="AtcC">'[85]Estructuras Concreto'!$D$199</definedName>
    <definedName name="AtcC1">'[85]Estructuras Concreto'!$D$215</definedName>
    <definedName name="ATECOL">'[136]MATERIALES '!$E$74</definedName>
    <definedName name="ATenerEnCuenta">#REF!</definedName>
    <definedName name="Atp">[32]EMPRESA!$F$20</definedName>
    <definedName name="ATR">'[135]Datos Generales'!$B$15</definedName>
    <definedName name="atraque">#REF!</definedName>
    <definedName name="ATRS">[157]TRANS!$A:$D</definedName>
    <definedName name="ATT">'[85]Estructuras Concreto'!$D$38</definedName>
    <definedName name="ATUTU">#REF!</definedName>
    <definedName name="Au">#REF!</definedName>
    <definedName name="Àü">#N/A</definedName>
    <definedName name="AUI">[201]Datos!$A$17:$A$19</definedName>
    <definedName name="AUIMOD">#REF!</definedName>
    <definedName name="AUIS">[201]Datos!$A$17:$B$19</definedName>
    <definedName name="AUIT">'[147]PRESUPUESTOS Escenario Optimist'!$R$73</definedName>
    <definedName name="AULAS">#REF!</definedName>
    <definedName name="AULU">#N/A</definedName>
    <definedName name="AUM">#REF!</definedName>
    <definedName name="Aumento">'[202]Vía de Acceso'!$O$7</definedName>
    <definedName name="aur">#REF!</definedName>
    <definedName name="_xlnm.Auto_Open" localSheetId="4">_____dur87</definedName>
    <definedName name="_xlnm.Auto_Open">_____dur87</definedName>
    <definedName name="auto1">#REF!</definedName>
    <definedName name="auto123">#REF!</definedName>
    <definedName name="auto2">#REF!</definedName>
    <definedName name="AUTO22">#REF!</definedName>
    <definedName name="AUTOMOTOR">#REF!</definedName>
    <definedName name="AUTOMOTOR1">#REF!</definedName>
    <definedName name="AUTOPISTA">'[203]CIRCUITOS CODENSA'!#REF!</definedName>
    <definedName name="AUX">[178]AUX!XEZ1048576</definedName>
    <definedName name="AuxAlim">'[32]DATOS CONTRATO'!$E$18</definedName>
    <definedName name="auxalimentacion">[204]CONTRATO!$E$18</definedName>
    <definedName name="AuxCom">'[32]DATOS CONTRATO'!$I$16</definedName>
    <definedName name="auxcomisariato">[204]CONTRATO!$I$16</definedName>
    <definedName name="AuxDot">'[32]DATOS CONTRATO'!$I$17</definedName>
    <definedName name="auxdotacion">[204]CONTRATO!$I$17</definedName>
    <definedName name="AuxHab">'[32]DATOS CONTRATO'!$E$17</definedName>
    <definedName name="auxhabi">[205]CONTRATO!$E$17</definedName>
    <definedName name="auxhabitacion">[204]CONTRATO!$E$17</definedName>
    <definedName name="AUXILIARES">#REF!</definedName>
    <definedName name="AUXILIARESTOTAL">#REF!</definedName>
    <definedName name="auxilio">'[127]F. P. AIU'!$B$49</definedName>
    <definedName name="auxtransporte">[204]CONTRATO!$E$16</definedName>
    <definedName name="av">#REF!</definedName>
    <definedName name="AV_1">#N/A</definedName>
    <definedName name="AVAC">'[85]Estructuras Concreto'!$D$343</definedName>
    <definedName name="Avance_por_item">#REF!,#REF!,#REF!,#REF!,#REF!,#REF!,#REF!,#REF!,#REF!,#REF!,#REF!,#REF!,#REF!,#REF!,#REF!,#REF!,#REF!,#REF!</definedName>
    <definedName name="Avances_Totales">#REF!,#REF!,#REF!,#REF!,#REF!,#REF!,#REF!,#REF!,#REF!,#REF!,#REF!,#REF!,#REF!,#REF!,#REF!,#REF!,#REF!,#REF!</definedName>
    <definedName name="AvbT">'[85]Estructuras Concreto'!$D$148</definedName>
    <definedName name="avcashf">#REF!</definedName>
    <definedName name="avcashv">#REF!</definedName>
    <definedName name="AvcT">'[85]Estructuras Concreto'!$D$139</definedName>
    <definedName name="AvcTc">'[85]Estructuras Concreto'!$D$178</definedName>
    <definedName name="avella">#REF!</definedName>
    <definedName name="AVIGA">#REF!</definedName>
    <definedName name="AvlT">'[85]Estructuras Concreto'!$D$140</definedName>
    <definedName name="AVSADV" localSheetId="4" hidden="1">{"TAB1",#N/A,TRUE,"GENERAL";"TAB2",#N/A,TRUE,"GENERAL";"TAB3",#N/A,TRUE,"GENERAL";"TAB4",#N/A,TRUE,"GENERAL";"TAB5",#N/A,TRUE,"GENERAL"}</definedName>
    <definedName name="AVSADV" hidden="1">{"TAB1",#N/A,TRUE,"GENERAL";"TAB2",#N/A,TRUE,"GENERAL";"TAB3",#N/A,TRUE,"GENERAL";"TAB4",#N/A,TRUE,"GENERAL";"TAB5",#N/A,TRUE,"GENERAL"}</definedName>
    <definedName name="AVSD" localSheetId="4" hidden="1">{"via1",#N/A,TRUE,"general";"via2",#N/A,TRUE,"general";"via3",#N/A,TRUE,"general"}</definedName>
    <definedName name="AVSD" hidden="1">{"via1",#N/A,TRUE,"general";"via2",#N/A,TRUE,"general";"via3",#N/A,TRUE,"general"}</definedName>
    <definedName name="AvtT">'[85]Estructuras Concreto'!$D$141</definedName>
    <definedName name="avvatrecf">#REF!</definedName>
    <definedName name="avvatrecv">#REF!</definedName>
    <definedName name="avvatrevf">#REF!</definedName>
    <definedName name="AW">#REF!</definedName>
    <definedName name="AWD">#REF!</definedName>
    <definedName name="Awg_16_Prom">#REF!</definedName>
    <definedName name="Awg_18_prom">#REF!</definedName>
    <definedName name="AWSXDUJHOLÑH">#REF!</definedName>
    <definedName name="Ax">#REF!</definedName>
    <definedName name="AXCVBN">#REF!</definedName>
    <definedName name="AXSCDFGHBJ">#REF!</definedName>
    <definedName name="axyzqerojhvdakjdvasdas" localSheetId="4" hidden="1">{"via1",#N/A,TRUE,"general";"via2",#N/A,TRUE,"general";"via3",#N/A,TRUE,"general"}</definedName>
    <definedName name="axyzqerojhvdakjdvasdas" hidden="1">{"via1",#N/A,TRUE,"general";"via2",#N/A,TRUE,"general";"via3",#N/A,TRUE,"general"}</definedName>
    <definedName name="Ay">#REF!</definedName>
    <definedName name="AYU">'[92]BASE DATOS GENERALES'!$B$15</definedName>
    <definedName name="AYUDA">[77]BASE!$D$12</definedName>
    <definedName name="AYUDA_">[161]BASE!$D$12</definedName>
    <definedName name="ayudante">'[129]M.O.'!$F$18</definedName>
    <definedName name="AyudanteHR">[206]F.Prestacional!$E$11</definedName>
    <definedName name="AYUDR">[77]BASE!$D$13</definedName>
    <definedName name="az">#REF!</definedName>
    <definedName name="AZA">#REF!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AZC">'[85]Estructuras Concreto'!$D$336</definedName>
    <definedName name="Azimut">#REF!</definedName>
    <definedName name="azta">#REF!</definedName>
    <definedName name="azulejo_azul">#REF!</definedName>
    <definedName name="azulejo_blanco">#REF!</definedName>
    <definedName name="azulejo_verde">#REF!</definedName>
    <definedName name="b">'[27]CALCULO POI'!#REF!</definedName>
    <definedName name="b_01">#REF!</definedName>
    <definedName name="b_02">#REF!</definedName>
    <definedName name="b_03">#REF!</definedName>
    <definedName name="b_04">#REF!</definedName>
    <definedName name="B_1">#REF!</definedName>
    <definedName name="B_1___0">#REF!</definedName>
    <definedName name="B_1___1">#REF!</definedName>
    <definedName name="B_1___2">#REF!</definedName>
    <definedName name="B_1___3">#REF!</definedName>
    <definedName name="B_1___4">#REF!</definedName>
    <definedName name="B_10">"[0]!err"</definedName>
    <definedName name="B_11">"[0]!err"</definedName>
    <definedName name="B_12">"[0]!err"</definedName>
    <definedName name="B_13">"[0]!err"</definedName>
    <definedName name="B_2">#REF!</definedName>
    <definedName name="B_2___0">#REF!</definedName>
    <definedName name="B_2___1">#REF!</definedName>
    <definedName name="B_2___2">#REF!</definedName>
    <definedName name="B_2___3">#REF!</definedName>
    <definedName name="B_2___4">#REF!</definedName>
    <definedName name="B_4">#NAME?</definedName>
    <definedName name="B_5">"[0]!err"</definedName>
    <definedName name="B_6">#REF!</definedName>
    <definedName name="B_7">#REF!</definedName>
    <definedName name="B_8">#REF!</definedName>
    <definedName name="b_cuadrillas">#REF!</definedName>
    <definedName name="b_equipos">#REF!</definedName>
    <definedName name="B_impresión_IM">#REF!</definedName>
    <definedName name="b_MAMPOSTERIA">#REF!</definedName>
    <definedName name="b_materiales">#REF!</definedName>
    <definedName name="B_T1">#REF!</definedName>
    <definedName name="b_transporte">#REF!</definedName>
    <definedName name="B.DATOS">[27]BS.DATOS!$B$5:$N$30</definedName>
    <definedName name="B.T1">#REF!</definedName>
    <definedName name="B01_">#REF!</definedName>
    <definedName name="B01____0">#REF!</definedName>
    <definedName name="B01____1">#REF!</definedName>
    <definedName name="B01____2">#REF!</definedName>
    <definedName name="B01____3">#REF!</definedName>
    <definedName name="B01____4">#REF!</definedName>
    <definedName name="B02_">#REF!</definedName>
    <definedName name="B02____0">#REF!</definedName>
    <definedName name="B02____1">#REF!</definedName>
    <definedName name="B02____2">#REF!</definedName>
    <definedName name="B02____3">#REF!</definedName>
    <definedName name="B02____4">#REF!</definedName>
    <definedName name="B03_">#REF!</definedName>
    <definedName name="B03____0">#REF!</definedName>
    <definedName name="B03____1">#REF!</definedName>
    <definedName name="B03____2">#REF!</definedName>
    <definedName name="B03____3">#REF!</definedName>
    <definedName name="B03____4">#REF!</definedName>
    <definedName name="B04_">#REF!</definedName>
    <definedName name="B04____0">#REF!</definedName>
    <definedName name="B04____1">#REF!</definedName>
    <definedName name="B04____2">#REF!</definedName>
    <definedName name="B04____3">#REF!</definedName>
    <definedName name="B04____4">#REF!</definedName>
    <definedName name="B05_">#REF!</definedName>
    <definedName name="B05____0">#REF!</definedName>
    <definedName name="B05____1">#REF!</definedName>
    <definedName name="B05____2">#REF!</definedName>
    <definedName name="B05____3">#REF!</definedName>
    <definedName name="B05____4">#REF!</definedName>
    <definedName name="B06_">#REF!</definedName>
    <definedName name="B06____0">#REF!</definedName>
    <definedName name="B06____1">#REF!</definedName>
    <definedName name="B06____2">#REF!</definedName>
    <definedName name="B06____3">#REF!</definedName>
    <definedName name="B06____4">#REF!</definedName>
    <definedName name="B07_">#REF!</definedName>
    <definedName name="B07____0">#REF!</definedName>
    <definedName name="B07____1">#REF!</definedName>
    <definedName name="B07____2">#REF!</definedName>
    <definedName name="B07____3">#REF!</definedName>
    <definedName name="B07____4">#REF!</definedName>
    <definedName name="B08_">#REF!</definedName>
    <definedName name="B08____0">#REF!</definedName>
    <definedName name="B08____1">#REF!</definedName>
    <definedName name="B08____2">#REF!</definedName>
    <definedName name="B08____3">#REF!</definedName>
    <definedName name="B08____4">#REF!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13.120">#REF!</definedName>
    <definedName name="B15138.">'[90]APU  ADICIONALES'!#REF!</definedName>
    <definedName name="B15177anclaje">'[90]APU  ADICIONALES'!#REF!</definedName>
    <definedName name="B2510.">#REF!</definedName>
    <definedName name="B35.62">#REF!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ber">#REF!</definedName>
    <definedName name="backup">#REF!</definedName>
    <definedName name="baed">#REF!</definedName>
    <definedName name="baep">#REF!</definedName>
    <definedName name="BAJA">#REF!</definedName>
    <definedName name="Bajo_L">[171]Tabla!$A$1:$A$5</definedName>
    <definedName name="BALA">#N/A</definedName>
    <definedName name="balance">#N/A</definedName>
    <definedName name="BALANCE01">#N/A</definedName>
    <definedName name="BALANCE2">#REF!</definedName>
    <definedName name="BALAST">[207]INSUMOS!$D$199</definedName>
    <definedName name="BALASTO">#REF!</definedName>
    <definedName name="Balasto_11">#REF!</definedName>
    <definedName name="Baldocin_0_205x0_205">#REF!</definedName>
    <definedName name="Baldocin_0_205x0_205_11">#REF!</definedName>
    <definedName name="BALDOCINGRESS">#REF!</definedName>
    <definedName name="baldosa">[167]lisprecios!#REF!</definedName>
    <definedName name="Baldosa_de_granito_0_3x0_3">#REF!</definedName>
    <definedName name="Baldosa_de_granito_0_3x0_3_11">#REF!</definedName>
    <definedName name="Baldosaantides">[123]INSUMOS!$F$51</definedName>
    <definedName name="BALDOSAPARED">[123]INSUMOS!$F$52</definedName>
    <definedName name="BALDOSIN">#REF!</definedName>
    <definedName name="ballamce">#N/A</definedName>
    <definedName name="Ballincourt">'[208]REF - Listas'!$B$13:$B$23</definedName>
    <definedName name="BAMB" localSheetId="4" hidden="1">{#N/A,#N/A,FALSE,"Hoja1";#N/A,#N/A,FALSE,"Hoja2"}</definedName>
    <definedName name="BAMB" hidden="1">{#N/A,#N/A,FALSE,"Hoja1";#N/A,#N/A,FALSE,"Hoja2"}</definedName>
    <definedName name="BANC">#REF!</definedName>
    <definedName name="BANCASCONCRETO">#REF!</definedName>
    <definedName name="BANCO">#REF!</definedName>
    <definedName name="bancos">#REF!</definedName>
    <definedName name="band">'[97]Lista de inventario'!$D$54</definedName>
    <definedName name="Banda2">#REF!</definedName>
    <definedName name="Banda2a">#REF!</definedName>
    <definedName name="Bandejas_FTA">#REF!</definedName>
    <definedName name="bar">'[209]Presupuesto 2003'!#REF!</definedName>
    <definedName name="baranda">'[209]Presupuesto 2003'!$J$1</definedName>
    <definedName name="BarasWM">#REF!</definedName>
    <definedName name="BARNIZTOT">#REF!</definedName>
    <definedName name="BARNIZTOT_11">#REF!</definedName>
    <definedName name="barraje">[210]MATERIALES!#REF!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rrederas">#REF!</definedName>
    <definedName name="BARRERA">[211]UNITARIOS!$A$12:$A$1614</definedName>
    <definedName name="Barreras_plasticas_de_Aproximación__Maletines_tipo_Newjersy__o_similar">[127]Insumos!$D$43</definedName>
    <definedName name="BARZALOZA" localSheetId="4" hidden="1">{#N/A,#N/A,TRUE,"Unifilar"}</definedName>
    <definedName name="BARZALOZA" hidden="1">{#N/A,#N/A,TRUE,"Unifilar"}</definedName>
    <definedName name="bas">#REF!</definedName>
    <definedName name="BASAITEMS1">#REF!</definedName>
    <definedName name="BASBOX">#REF!</definedName>
    <definedName name="BASE">#REF!</definedName>
    <definedName name="Base_datos_DU">#REF!</definedName>
    <definedName name="Base_datos_IM">#REF!</definedName>
    <definedName name="base_datos_t45">[212]CALIDAD!#REF!</definedName>
    <definedName name="BASE_DE_DATOS">#REF!</definedName>
    <definedName name="BASE_ESPEZANTE">'[136]MATERIALES '!$E$73</definedName>
    <definedName name="Base_Mat">#REF!</definedName>
    <definedName name="Base_MO">#REF!</definedName>
    <definedName name="Base_Precios">[95]PRECIOS!$B$1:$D$65536</definedName>
    <definedName name="BASE_RECEBOCOMPACTADO">[213]BASICOS!#REF!</definedName>
    <definedName name="base_VaR">#REF!</definedName>
    <definedName name="BASE.MATERIALES2">#REF!</definedName>
    <definedName name="BASE1">[10]!ERR</definedName>
    <definedName name="BASE11">[10]!ERR</definedName>
    <definedName name="BASE12">[10]!ERR</definedName>
    <definedName name="BASE13">[10]!ERR</definedName>
    <definedName name="BASE14">#REF!</definedName>
    <definedName name="BASE15">[10]!ERR</definedName>
    <definedName name="BASE16">[10]!ERR</definedName>
    <definedName name="BASE17">[10]!ERR</definedName>
    <definedName name="BASE18">[10]!ERR</definedName>
    <definedName name="BASE2">#REF!</definedName>
    <definedName name="BASE20">[10]!ERR</definedName>
    <definedName name="BASE21">[214]PPTO!#REF!</definedName>
    <definedName name="BASE22">[10]!ERR</definedName>
    <definedName name="BASE23">[10]!ERR</definedName>
    <definedName name="BASE24">[10]!ERR</definedName>
    <definedName name="BASE25">[10]!ERR</definedName>
    <definedName name="BASE26">[10]!ERR</definedName>
    <definedName name="BASE27">[10]!ERR</definedName>
    <definedName name="BASE28">[10]!ERR</definedName>
    <definedName name="BASE29">[10]!ERR</definedName>
    <definedName name="BASE3">[10]!ERR</definedName>
    <definedName name="BASE30">[10]!ERR</definedName>
    <definedName name="BASE4">#REF!</definedName>
    <definedName name="BASE5">#REF!</definedName>
    <definedName name="BASE6">[10]!ERR</definedName>
    <definedName name="BASE7">[10]!ERR</definedName>
    <definedName name="BASE8">[10]!ERR</definedName>
    <definedName name="BASE9">[10]!ERR</definedName>
    <definedName name="BaseDate">[215]Parameters!$D$17</definedName>
    <definedName name="BASEDATOS">#REF!</definedName>
    <definedName name="BaseDatos_Ore1">'[216]BD100-45'!#REF!</definedName>
    <definedName name="BaseDatos_T831">'[217]BD100-45-P1'!#REF!</definedName>
    <definedName name="_xlnm.Database">#REF!</definedName>
    <definedName name="BaseDeDatos1">#REF!</definedName>
    <definedName name="BASEEQUIP">#REF!</definedName>
    <definedName name="BASEG">[77]BASE!$D$54</definedName>
    <definedName name="BASEGRANULAR">#REF!</definedName>
    <definedName name="BASEGRAV">#REF!</definedName>
    <definedName name="BASEM.OBRA">#REF!</definedName>
    <definedName name="BASEMAT">#REF!</definedName>
    <definedName name="basep">[218]PRESUPUESTAL!$A$4:$P$190</definedName>
    <definedName name="BasePeriod">#REF!</definedName>
    <definedName name="BaseYear">#REF!</definedName>
    <definedName name="BasiBP">#REF!</definedName>
    <definedName name="Basic_BusBar">#REF!</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asiSBP">#REF!</definedName>
    <definedName name="BAUDOCITO">#REF!</definedName>
    <definedName name="baul">#N/A</definedName>
    <definedName name="BB">#REF!</definedName>
    <definedName name="BB_1">#NAME?</definedName>
    <definedName name="BB_2">#NAME?</definedName>
    <definedName name="BB_4">#NAME?</definedName>
    <definedName name="BB_6">#NAME?</definedName>
    <definedName name="BB_7">#NAME?</definedName>
    <definedName name="BB_8">#NAME?</definedName>
    <definedName name="BBA">#REF!</definedName>
    <definedName name="bbb">#REF!</definedName>
    <definedName name="bbbabbba">#N/A</definedName>
    <definedName name="BBBB">#NAME?</definedName>
    <definedName name="BBBB_1">#NAME?</definedName>
    <definedName name="BBBB_2">#NAME?</definedName>
    <definedName name="BBBB_5">#NAME?</definedName>
    <definedName name="bbbbbb" localSheetId="4" hidden="1">{"via1",#N/A,TRUE,"general";"via2",#N/A,TRUE,"general";"via3",#N/A,TRUE,"general"}</definedName>
    <definedName name="bbbbbb" hidden="1">{"via1",#N/A,TRUE,"general";"via2",#N/A,TRUE,"general";"via3",#N/A,TRUE,"general"}</definedName>
    <definedName name="BBBBBBB" localSheetId="4" hidden="1">{"via1",#N/A,TRUE,"general";"via2",#N/A,TRUE,"general";"via3",#N/A,TRUE,"general"}</definedName>
    <definedName name="BBBBBBB" hidden="1">{"via1",#N/A,TRUE,"general";"via2",#N/A,TRUE,"general";"via3",#N/A,TRUE,"general"}</definedName>
    <definedName name="BBBBBBBBBBBBBBBBBBBBBBBBBBBBBBBB">'[103]1'!#REF!</definedName>
    <definedName name="BBBBBBBBBBBBBBBHHHHHHHHHHH">#REF!</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BDSD">#REF!</definedName>
    <definedName name="BBU">#REF!</definedName>
    <definedName name="Bc">#REF!</definedName>
    <definedName name="bcfgbcxbggb">#REF!</definedName>
    <definedName name="bcn">#REF!</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cxbgcbc">#REF!</definedName>
    <definedName name="Bd">#REF!</definedName>
    <definedName name="Bd__2">#REF!</definedName>
    <definedName name="Bd_2">[219]Hoja1!#REF!</definedName>
    <definedName name="BD.CARC">#REF!</definedName>
    <definedName name="BDATOS">#REF!</definedName>
    <definedName name="BDD">#REF!</definedName>
    <definedName name="bdep">#REF!</definedName>
    <definedName name="BDFB" localSheetId="4" hidden="1">{"via1",#N/A,TRUE,"general";"via2",#N/A,TRUE,"general";"via3",#N/A,TRUE,"general"}</definedName>
    <definedName name="BDFB" hidden="1">{"via1",#N/A,TRUE,"general";"via2",#N/A,TRUE,"general";"via3",#N/A,TRUE,"general"}</definedName>
    <definedName name="BDFEBRE">[220]FEBRERO_!$BG$6:$CI$154</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dfgdgd" hidden="1">#REF!</definedName>
    <definedName name="BDMARZO">[220]_MARZO!$B$6:$B$104</definedName>
    <definedName name="BDRE">#REF!</definedName>
    <definedName name="Be">#REF!</definedName>
    <definedName name="BEB">#REF!</definedName>
    <definedName name="BEBEBEB">#REF!</definedName>
    <definedName name="Beg_Bal">#REF!</definedName>
    <definedName name="bench">#REF!</definedName>
    <definedName name="BENEF.UNIT.">#REF!</definedName>
    <definedName name="beneficios">[221]Listado!$AH$2:$AH$3</definedName>
    <definedName name="Beni_non_reversibili">#REF!</definedName>
    <definedName name="BENTONITA">#REF!</definedName>
    <definedName name="bernal">#REF!</definedName>
    <definedName name="BEXE">#REF!</definedName>
    <definedName name="Bf">#REF!</definedName>
    <definedName name="bfbfdhfdhdfgh" localSheetId="4" hidden="1">{#N/A,#N/A,FALSE,"CCTV"}</definedName>
    <definedName name="bfbfdhfdhdfgh" hidden="1">{#N/A,#N/A,FALSE,"CCTV"}</definedName>
    <definedName name="bfgxddvd">#REF!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h">#REF!</definedName>
    <definedName name="BGT">#REF!</definedName>
    <definedName name="bgvfcdx" localSheetId="4" hidden="1">{"via1",#N/A,TRUE,"general";"via2",#N/A,TRUE,"general";"via3",#N/A,TRUE,"general"}</definedName>
    <definedName name="bgvfcdx" hidden="1">{"via1",#N/A,TRUE,"general";"via2",#N/A,TRUE,"general";"via3",#N/A,TRUE,"general"}</definedName>
    <definedName name="Bh">#REF!</definedName>
    <definedName name="bhdf">#REF!</definedName>
    <definedName name="bhjbhj">#REF!</definedName>
    <definedName name="BHJK">#N/A</definedName>
    <definedName name="BHT">#REF!</definedName>
    <definedName name="BHT_F">#N/A</definedName>
    <definedName name="Bi">#REF!</definedName>
    <definedName name="biblio">#REF!</definedName>
    <definedName name="bid_expiration">#REF!</definedName>
    <definedName name="Bid_Price">#REF!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'[222]ESTADO RED'!$E$8</definedName>
    <definedName name="bin">[178]APU!XFC1&amp;LEFT([178]APU!XFD1,2)</definedName>
    <definedName name="BIOSEG" localSheetId="4" hidden="1">{"TAB1",#N/A,TRUE,"GENERAL";"TAB2",#N/A,TRUE,"GENERAL";"TAB3",#N/A,TRUE,"GENERAL";"TAB4",#N/A,TRUE,"GENERAL";"TAB5",#N/A,TRUE,"GENERAL"}</definedName>
    <definedName name="BIOSEG" hidden="1">{"TAB1",#N/A,TRUE,"GENERAL";"TAB2",#N/A,TRUE,"GENERAL";"TAB3",#N/A,TRUE,"GENERAL";"TAB4",#N/A,TRUE,"GENERAL";"TAB5",#N/A,TRUE,"GENERAL"}</definedName>
    <definedName name="biq">#REF!</definedName>
    <definedName name="BISAGRA">'[116]LISTA DE PRECIO'!$E$55</definedName>
    <definedName name="BISAGRA_3">'[107]LISTA DE MATERIALES'!$D$62</definedName>
    <definedName name="Bisagra_de_piso_pivotante">#REF!</definedName>
    <definedName name="Bisagra_de_piso_pivotante_11">#REF!</definedName>
    <definedName name="BISCO">#REF!</definedName>
    <definedName name="BISEL">[67]EQUIPO!$F$81</definedName>
    <definedName name="bjdfnjkhnfjhngfh">#N/A</definedName>
    <definedName name="BJHVVHGH" localSheetId="4">DATE(YEAR([0]!Loan_Start),MONTH([0]!Loan_Start)+Payment_Number,DAY([0]!Loan_Start))</definedName>
    <definedName name="BJHVVHGH" localSheetId="8">DATE(YEAR([0]!Loan_Start),MONTH([0]!Loan_Start)+Payment_Number,DAY([0]!Loan_Start))</definedName>
    <definedName name="BJHVVHGH">DATE(YEAR([0]!Loan_Start),MONTH([0]!Loan_Start)+Payment_Number,DAY([0]!Loan_Start))</definedName>
    <definedName name="Bk">#REF!</definedName>
    <definedName name="bl">#REF!</definedName>
    <definedName name="blActividadesDiarias">#REF!</definedName>
    <definedName name="BLATT">[106]FDB!#REF!</definedName>
    <definedName name="blCantidades">#REF!</definedName>
    <definedName name="blCantidades1">#REF!</definedName>
    <definedName name="blCantidades2">#REF!</definedName>
    <definedName name="blComentarioInf1">#REF!</definedName>
    <definedName name="blComentarioInf2">#REF!</definedName>
    <definedName name="BLDGCOST">#REF!</definedName>
    <definedName name="blEjecutado">'[223]Ejecutado%'!#REF!</definedName>
    <definedName name="blEjecutadoPorcen">'[223]Ejecutado$'!$D$1:$CE$45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[160]BASE!$D$503</definedName>
    <definedName name="BLOQ">'[224]LISTA DE PRECIO'!$E$38</definedName>
    <definedName name="BLOQCEMEN">#REF!</definedName>
    <definedName name="BLOQCEMEN_11">#REF!</definedName>
    <definedName name="BLOQUE">'[225]BASE DE DATOS ORIG'!#REF!</definedName>
    <definedName name="Bloque_abusardado">'[129]LISTADO '!$F$25</definedName>
    <definedName name="BLOQUE_ABUZARDADO">'[116]LISTA DE PRECIO'!$E$47</definedName>
    <definedName name="BLOQUE_DE_ARCILLA_H5">#REF!</definedName>
    <definedName name="Bloque_de_concreto_0_10">#REF!</definedName>
    <definedName name="Bloque_de_concreto_0_10_11">#REF!</definedName>
    <definedName name="Bloque_de_concreto_0_20">#REF!</definedName>
    <definedName name="Bloque_de_concreto_0_20_11">#REF!</definedName>
    <definedName name="BLOQUE_N_4">'[129]LISTADO '!$F$20</definedName>
    <definedName name="Bloque_N4">'[144]LISTADO '!$F$10</definedName>
    <definedName name="BLOQUE10">[123]INSUMOS!$F$46</definedName>
    <definedName name="BLOQUE15">[123]INSUMOS!$F$47</definedName>
    <definedName name="BLOQUECEMENTO">#REF!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#N/A</definedName>
    <definedName name="BLPH10" hidden="1">'[226]Data sheet'!$AB$4</definedName>
    <definedName name="BLPH11" hidden="1">'[226]Data sheet'!$AE$4</definedName>
    <definedName name="BLPH12" hidden="1">'[226]Data sheet'!$AH$4</definedName>
    <definedName name="BLPH2" hidden="1">'[226]Data sheet'!$D$4</definedName>
    <definedName name="BLPH3" hidden="1">'[226]Data sheet'!$G$4</definedName>
    <definedName name="BLPH4" hidden="1">'[226]Data sheet'!$J$4</definedName>
    <definedName name="BLPH5" hidden="1">'[226]Data sheet'!$M$4</definedName>
    <definedName name="BLPH6" hidden="1">'[226]Data sheet'!$P$4</definedName>
    <definedName name="BLPH7" hidden="1">'[226]Data sheet'!$S$4</definedName>
    <definedName name="BLPH8" hidden="1">'[226]Data sheet'!$V$4</definedName>
    <definedName name="BLPH9" hidden="1">'[226]Data sheet'!$Y$4</definedName>
    <definedName name="blProgramadoPesos">'[223]Programado$'!$I$1:$CK$45</definedName>
    <definedName name="blReferenciaInforme">#REF!</definedName>
    <definedName name="Bm">#REF!</definedName>
    <definedName name="BMBTU">[215]Parameters!$K$18</definedName>
    <definedName name="BMCoalPrice">#REF!</definedName>
    <definedName name="bmvh">#REF!</definedName>
    <definedName name="Bn">#REF!</definedName>
    <definedName name="BNB">#REF!</definedName>
    <definedName name="BNBBBB">#REF!</definedName>
    <definedName name="bncn">#REF!</definedName>
    <definedName name="BNFBNF">#N/A</definedName>
    <definedName name="BNGTRHY">#REF!</definedName>
    <definedName name="bnm">#REF!</definedName>
    <definedName name="BNMBV">#REF!</definedName>
    <definedName name="BNMHJKL">#REF!</definedName>
    <definedName name="bnmv">#REF!</definedName>
    <definedName name="bntnfd">#REF!</definedName>
    <definedName name="bny">#REF!</definedName>
    <definedName name="BO">'[203]CIRCUITOS CODENSA'!#REF!</definedName>
    <definedName name="BO_ACERO">[125]A!$D$37</definedName>
    <definedName name="BO_ARENA">[125]A!$D$21</definedName>
    <definedName name="BO_CEMENTO">[125]A!$D$27</definedName>
    <definedName name="BO_FORMALETA">[125]A!$D$33</definedName>
    <definedName name="BO_GRAVA">[125]A!$D$24</definedName>
    <definedName name="BO_OTROS">[125]A!$D$30</definedName>
    <definedName name="BO_SUMINISTRO">[125]A!$D$41</definedName>
    <definedName name="bolívar">#REF!</definedName>
    <definedName name="BOM">#REF!</definedName>
    <definedName name="BOMB2">#N/A</definedName>
    <definedName name="BOMBA">[77]BASE!$D$487</definedName>
    <definedName name="BOMBAS">#N/A</definedName>
    <definedName name="BOMBASTABLA2.2">#REF!</definedName>
    <definedName name="BOMBEO">[96]INSUMOS!$D$28</definedName>
    <definedName name="BOMBEOALCANTARILLADOTABLA1.9">'[27]INFORMACIÓN REFERENCIA'!$B$415:$N$426</definedName>
    <definedName name="Bombilla_100w">#REF!</definedName>
    <definedName name="Bombilla_100w_11">#REF!</definedName>
    <definedName name="bonny">#REF!</definedName>
    <definedName name="bonny2">#REF!</definedName>
    <definedName name="BONO">#REF!</definedName>
    <definedName name="Boquilla">[123]INSUMOS!$T$12</definedName>
    <definedName name="BOQUILLA12">#REF!</definedName>
    <definedName name="BOQUILLA34">#REF!</definedName>
    <definedName name="Bor_FsNeon?">#REF!</definedName>
    <definedName name="BORDE1">#N/A</definedName>
    <definedName name="BORDE2">#REF!</definedName>
    <definedName name="BORDE3">#REF!</definedName>
    <definedName name="BORDER1">[227]steel!#REF!</definedName>
    <definedName name="BORDET">#REF!</definedName>
    <definedName name="bordillo">#REF!</definedName>
    <definedName name="BORDILLOS">#REF!</definedName>
    <definedName name="BORDILLOS_11">#REF!</definedName>
    <definedName name="Borna_Fs_120">#REF!</definedName>
    <definedName name="Borna_FsLed24?">#REF!</definedName>
    <definedName name="Bornas_por_riel">'[180]Ensamblaje&amp;Tests'!$K$143</definedName>
    <definedName name="Bornas?">#REF!</definedName>
    <definedName name="BorraR">#REF!</definedName>
    <definedName name="BORSHE">'[6]7422CW00'!#REF!</definedName>
    <definedName name="BORSUM">'[6]7422CW00'!#REF!</definedName>
    <definedName name="BOTAD">[77]BASE!$D$498</definedName>
    <definedName name="BOTADA">#REF!</definedName>
    <definedName name="BOTES">[77]BASE!$D$507</definedName>
    <definedName name="bottom">#REF!</definedName>
    <definedName name="BOX">#N/A</definedName>
    <definedName name="BOX__" hidden="1">#REF!</definedName>
    <definedName name="BOX_10">"[0]!err"</definedName>
    <definedName name="BOX_11">"[0]!err"</definedName>
    <definedName name="BOX_12">"[0]!err"</definedName>
    <definedName name="BOX_13">"[0]!err"</definedName>
    <definedName name="BOX_4">#NAME?</definedName>
    <definedName name="BOX_5">"[0]!err"</definedName>
    <definedName name="BOX_7">"[0]!err"</definedName>
    <definedName name="boxes">#REF!</definedName>
    <definedName name="Bp">[73]CALCULO!$E$66</definedName>
    <definedName name="BP19APM">#REF!</definedName>
    <definedName name="BP19basi">#REF!</definedName>
    <definedName name="BPOR2">'[85]Estructuras Concreto'!$D$269</definedName>
    <definedName name="BPOR3">'[85]Estructuras Concreto'!$D$392</definedName>
    <definedName name="BPSRate_Month">#REF!</definedName>
    <definedName name="BQ">#REF!</definedName>
    <definedName name="BQ238em237">'[228]Cant Obra'!#REF!</definedName>
    <definedName name="BQBQBQBQBQB">#REF!</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BTRBTR" localSheetId="4" hidden="1">{"via1",#N/A,TRUE,"general";"via2",#N/A,TRUE,"general";"via3",#N/A,TRUE,"general"}</definedName>
    <definedName name="BRBTRBTR" hidden="1">{"via1",#N/A,TRUE,"general";"via2",#N/A,TRUE,"general";"via3",#N/A,TRUE,"general"}</definedName>
    <definedName name="BREA">#REF!</definedName>
    <definedName name="BREA_11">#REF!</definedName>
    <definedName name="BREAKER">#REF!</definedName>
    <definedName name="Breaker_15_amp">'[126]LISTADO DE MATERIALES Y EQUIPOS'!$B$96</definedName>
    <definedName name="Breaker_20_amp">'[144]LISTADO '!$F$67</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ENCHUFABLE_MONOPOLAR_DE_1X15">'[107]LISTA DE MATERIALES'!$D$67</definedName>
    <definedName name="BREAKER_ENCHUFABLE_MONOPOLAR_DE_1X20">'[107]LISTA DE MATERIALES'!$D$68</definedName>
    <definedName name="Breaker_Indus.Merlin_G.3x150A">'[176]L. MAT.'!#REF!</definedName>
    <definedName name="BREAKER150">#REF!</definedName>
    <definedName name="BREAKER20">#REF!</definedName>
    <definedName name="BREAKERS">#REF!</definedName>
    <definedName name="Breakers_Switches">#REF!</definedName>
    <definedName name="Breakers_y_Switches">#REF!</definedName>
    <definedName name="BRIC12">[67]Hoja3!$F$1405</definedName>
    <definedName name="Bridge" localSheetId="4" hidden="1">{"'Highlights'!$A$1:$M$123"}</definedName>
    <definedName name="Bridge" hidden="1">{"'Highlights'!$A$1:$M$123"}</definedName>
    <definedName name="Brilladora">'[176]L. MAT.'!#REF!</definedName>
    <definedName name="BROCH">#REF!</definedName>
    <definedName name="BROCHAS">#REF!</definedName>
    <definedName name="BS">'[85]Estructuras Concreto'!$D$13</definedName>
    <definedName name="BS_Data_Col" hidden="1">#REF!</definedName>
    <definedName name="Bs_US">#REF!</definedName>
    <definedName name="bsb" localSheetId="4" hidden="1">{"via1",#N/A,TRUE,"general";"via2",#N/A,TRUE,"general";"via3",#N/A,TRUE,"general"}</definedName>
    <definedName name="bsb" hidden="1">{"via1",#N/A,TRUE,"general";"via2",#N/A,TRUE,"general";"via3",#N/A,TRUE,"general"}</definedName>
    <definedName name="bscheck">#REF!</definedName>
    <definedName name="BSEC">'[85]Estructuras Concreto'!$D$80</definedName>
    <definedName name="BSpb" hidden="1">#REF!</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[229]medelo!$D$37</definedName>
    <definedName name="bt" localSheetId="4" hidden="1">{"via1",#N/A,TRUE,"general";"via2",#N/A,TRUE,"general";"via3",#N/A,TRUE,"general"}</definedName>
    <definedName name="bt" hidden="1">{"via1",#N/A,TRUE,"general";"via2",#N/A,TRUE,"general";"via3",#N/A,TRUE,"general"}</definedName>
    <definedName name="BTBGH" localSheetId="4" hidden="1">{"via1",#N/A,TRUE,"general";"via2",#N/A,TRUE,"general";"via3",#N/A,TRUE,"general"}</definedName>
    <definedName name="BTBGH" hidden="1">{"via1",#N/A,TRUE,"general";"via2",#N/A,TRUE,"general";"via3",#N/A,TRUE,"general"}</definedName>
    <definedName name="BTC">'[85]Estructuras Concreto'!$D$102</definedName>
    <definedName name="BTM80aS">[102]CLAVES!$G$66</definedName>
    <definedName name="BTT">'[85]Estructuras Concreto'!$D$35</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'[230]ESTADO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AutoFilter___1">#REF!</definedName>
    <definedName name="BuiltIn_AutoFilter___2">#REF!</definedName>
    <definedName name="BuiltIn_AutoFilter___3">#REF!</definedName>
    <definedName name="BuiltIn_AutoFilter___4">#REF!</definedName>
    <definedName name="BuiltIn_AutoFilter___5">#REF!</definedName>
    <definedName name="BuiltIn_Consolidate_Area___1">NA()</definedName>
    <definedName name="BuiltIn_Consolidate_Area___1___1">NA()</definedName>
    <definedName name="BuiltIn_Consolidate_Area___2">NA()</definedName>
    <definedName name="BuiltIn_Consolidate_Area___2___2">NA()</definedName>
    <definedName name="BuiltIn_Consolidate_Area___3">NA()</definedName>
    <definedName name="BuiltIn_Consolidate_Area___3___3">NA()</definedName>
    <definedName name="BuiltIn_Consolidate_Area___4">NA()</definedName>
    <definedName name="BuiltIn_Consolidate_Area___4___4">NA()</definedName>
    <definedName name="BuiltIn_Print_Area">#REF!</definedName>
    <definedName name="BuiltIn_Print_Area___0">#REF!</definedName>
    <definedName name="BuiltIn_Print_Area___0___0">#REF!</definedName>
    <definedName name="BuiltIn_Print_Area___0___0___0">#REF!</definedName>
    <definedName name="BuiltIn_Print_Area___0___0___0___0">#REF!</definedName>
    <definedName name="BuiltIn_Print_Area___0___0___0___0___0">#REF!</definedName>
    <definedName name="BuiltIn_Print_Area___0___0___1">#REF!</definedName>
    <definedName name="BuiltIn_Print_Area___0___0___2">#REF!</definedName>
    <definedName name="BuiltIn_Print_Area___0___1">#REF!</definedName>
    <definedName name="BuiltIn_Print_Area___0___2">#REF!</definedName>
    <definedName name="BuiltIn_Print_Area___0_7">'[231]Form5 _Pág_ 2'!#REF!</definedName>
    <definedName name="BuiltIn_Print_Area_2">"#REF!"</definedName>
    <definedName name="BuiltIn_Print_Area_3">"#REF!"</definedName>
    <definedName name="BuiltIn_Print_Area_7">'[231]Form5 _Pág_ 1'!#REF!</definedName>
    <definedName name="BuiltIn_Print_Titles">#REF!</definedName>
    <definedName name="BuiltIn_Print_Titles___0">[232]Estruc.ICEL!#REF!</definedName>
    <definedName name="BuiltIn_Print_Titles___1___1">#REF!</definedName>
    <definedName name="BuiltIn_Print_Titles_2">"#REF!"</definedName>
    <definedName name="BuiltIn_Print_Titles_3">"#REF!"</definedName>
    <definedName name="Buje_sanit__4_x2">#REF!</definedName>
    <definedName name="Buje_sanit__4_x2_11">#REF!</definedName>
    <definedName name="Buje_sanit__4_x3">#REF!</definedName>
    <definedName name="Buje_sanit__4_x3_11">#REF!</definedName>
    <definedName name="buk">#REF!</definedName>
    <definedName name="buld">'[97]Lista de inventario'!$D$7</definedName>
    <definedName name="Buldozer__Potencia_al_volante_de_140_HP__motor_de_2200_RPM__longitud_de_hoja_4_80_m.">'[127]Equipo y transporte'!$D$21</definedName>
    <definedName name="BULLDOZ">#REF!</definedName>
    <definedName name="BULLDOZER">#REF!</definedName>
    <definedName name="Bulldozer_Komatzu_D50A_15">#REF!</definedName>
    <definedName name="Bulldozer_Komatzu_D50A_15_11">#REF!</definedName>
    <definedName name="Bulldozer_Komatzu_D53A_16">#REF!</definedName>
    <definedName name="Bulldozer_Komatzu_D53A_16_11">#REF!</definedName>
    <definedName name="burr">#REF!</definedName>
    <definedName name="BURRO">#REF!</definedName>
    <definedName name="Buscado">#REF!</definedName>
    <definedName name="Buscar">#REF!</definedName>
    <definedName name="Buscar___0">#REF!</definedName>
    <definedName name="Buscar___0_10">"#REF!"</definedName>
    <definedName name="Buscar___0_11">"#REF!"</definedName>
    <definedName name="Buscar___0_12">"#REF!"</definedName>
    <definedName name="Buscar___0_13">"#REF!"</definedName>
    <definedName name="Buscar___0_4">#REF!</definedName>
    <definedName name="Buscar___0_5">"#REF!"</definedName>
    <definedName name="Buscar___0_7">"#REF!"</definedName>
    <definedName name="Buscar___1">#REF!</definedName>
    <definedName name="Buscar___1_11">"#REF!"</definedName>
    <definedName name="Buscar___1_12">"#REF!"</definedName>
    <definedName name="Buscar___1_13">"#REF!"</definedName>
    <definedName name="Buscar___1_4">#REF!</definedName>
    <definedName name="Buscar___1_5">"#REF!"</definedName>
    <definedName name="Buscar___1_7">"#REF!"</definedName>
    <definedName name="Buscar___2">#REF!</definedName>
    <definedName name="Buscar___2_12">"#REF!"</definedName>
    <definedName name="Buscar___2_13">"#REF!"</definedName>
    <definedName name="Buscar___2_4">#REF!</definedName>
    <definedName name="Buscar___2_5">"#REF!"</definedName>
    <definedName name="Buscar___25">#REF!</definedName>
    <definedName name="Buscar___25_12">"#REF!"</definedName>
    <definedName name="Buscar___25_13">"#REF!"</definedName>
    <definedName name="Buscar___25_4">#REF!</definedName>
    <definedName name="Buscar___25_5">"#REF!"</definedName>
    <definedName name="Buscar___26">#REF!</definedName>
    <definedName name="Buscar___26_12">"#REF!"</definedName>
    <definedName name="Buscar___26_13">"#REF!"</definedName>
    <definedName name="Buscar___26_4">#REF!</definedName>
    <definedName name="Buscar___26_5">"#REF!"</definedName>
    <definedName name="Buscar___3">#REF!</definedName>
    <definedName name="Buscar___3_12">"#REF!"</definedName>
    <definedName name="Buscar___3_13">"#REF!"</definedName>
    <definedName name="Buscar___3_4">#REF!</definedName>
    <definedName name="Buscar___3_5">"#REF!"</definedName>
    <definedName name="Buscar___37">#REF!</definedName>
    <definedName name="Buscar___37_12">"#REF!"</definedName>
    <definedName name="Buscar___37_13">"#REF!"</definedName>
    <definedName name="Buscar___37_4">#REF!</definedName>
    <definedName name="Buscar___37_5">"#REF!"</definedName>
    <definedName name="Buscar___38">#REF!</definedName>
    <definedName name="Buscar___38_12">"#REF!"</definedName>
    <definedName name="Buscar___38_13">"#REF!"</definedName>
    <definedName name="Buscar___38_4">#REF!</definedName>
    <definedName name="Buscar___38_5">"#REF!"</definedName>
    <definedName name="Buscar___39">#REF!</definedName>
    <definedName name="Buscar___39_12">"#REF!"</definedName>
    <definedName name="Buscar___39_13">"#REF!"</definedName>
    <definedName name="Buscar___39_4">#REF!</definedName>
    <definedName name="Buscar___39_5">"#REF!"</definedName>
    <definedName name="Buscar___40">#REF!</definedName>
    <definedName name="Buscar___40_12">"#REF!"</definedName>
    <definedName name="Buscar___40_13">"#REF!"</definedName>
    <definedName name="Buscar___40_4">#REF!</definedName>
    <definedName name="Buscar___40_5">"#REF!"</definedName>
    <definedName name="Buscar___41">#REF!</definedName>
    <definedName name="Buscar___41_12">"#REF!"</definedName>
    <definedName name="Buscar___41_13">"#REF!"</definedName>
    <definedName name="Buscar___41_4">#REF!</definedName>
    <definedName name="Buscar___41_5">"#REF!"</definedName>
    <definedName name="Buscar___42">#REF!</definedName>
    <definedName name="Buscar___42_12">"#REF!"</definedName>
    <definedName name="Buscar___42_13">"#REF!"</definedName>
    <definedName name="Buscar___42_4">#REF!</definedName>
    <definedName name="Buscar___42_5">"#REF!"</definedName>
    <definedName name="Buscar___43">#REF!</definedName>
    <definedName name="Buscar___43_12">"#REF!"</definedName>
    <definedName name="Buscar___43_13">"#REF!"</definedName>
    <definedName name="Buscar___43_4">#REF!</definedName>
    <definedName name="Buscar___43_5">"#REF!"</definedName>
    <definedName name="Buscar___44">#REF!</definedName>
    <definedName name="Buscar___44_12">"#REF!"</definedName>
    <definedName name="Buscar___44_13">"#REF!"</definedName>
    <definedName name="Buscar___44_4">#REF!</definedName>
    <definedName name="Buscar___44_5">"#REF!"</definedName>
    <definedName name="Buscar___90">#REF!</definedName>
    <definedName name="Buscar___90_12">"#REF!"</definedName>
    <definedName name="Buscar___90_13">"#REF!"</definedName>
    <definedName name="Buscar___90_4">#REF!</definedName>
    <definedName name="Buscar___90_5">"#REF!"</definedName>
    <definedName name="Buscar_1">#REF!</definedName>
    <definedName name="Buscar_10">"#REF!"</definedName>
    <definedName name="Buscar_11">"#REF!"</definedName>
    <definedName name="Buscar_12">"#REF!"</definedName>
    <definedName name="Buscar_13">"#REF!"</definedName>
    <definedName name="Buscar_2">#REF!</definedName>
    <definedName name="Buscar_4">#REF!</definedName>
    <definedName name="Buscar_5">"#REF!"</definedName>
    <definedName name="Buscar_6">#REF!</definedName>
    <definedName name="Buscar_7">#REF!</definedName>
    <definedName name="Buscar_8">#REF!</definedName>
    <definedName name="BuscHSeguim">[233]SEGUIMIENTO!$P$27:$PS$57</definedName>
    <definedName name="BuscHSeguim2">[233]SEGUIMIENTO!$P$29:$PS$57</definedName>
    <definedName name="busco">#REF!</definedName>
    <definedName name="BUSH">[67]Hoja3!$F$1100</definedName>
    <definedName name="Button_3">"vlvlist_vlvlist_List"</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CF">#REF!</definedName>
    <definedName name="bvcfbgc">#REF!</definedName>
    <definedName name="BVCVBB">#REF!</definedName>
    <definedName name="BVGF">#N/A</definedName>
    <definedName name="BVGFDSSX">#REF!</definedName>
    <definedName name="bvn" localSheetId="4" hidden="1">{"via1",#N/A,TRUE,"general";"via2",#N/A,TRUE,"general";"via3",#N/A,TRUE,"general"}</definedName>
    <definedName name="bvn" hidden="1">{"via1",#N/A,TRUE,"general";"via2",#N/A,TRUE,"general";"via3",#N/A,TRUE,"general"}</definedName>
    <definedName name="bw">#REF!</definedName>
    <definedName name="BWBBWB">#REF!</definedName>
    <definedName name="by" localSheetId="4" hidden="1">{"via1",#N/A,TRUE,"general";"via2",#N/A,TRUE,"general";"via3",#N/A,TRUE,"general"}</definedName>
    <definedName name="by" hidden="1">{"via1",#N/A,TRUE,"general";"via2",#N/A,TRUE,"general";"via3",#N/A,TRUE,"general"}</definedName>
    <definedName name="BytMesInicioInctoMmto">#REF!</definedName>
    <definedName name="bz">#REF!</definedName>
    <definedName name="C_">[235]TABLAS!$C$63:$C$78</definedName>
    <definedName name="C_1">#REF!</definedName>
    <definedName name="C_1___0">#REF!</definedName>
    <definedName name="C_1___1">#REF!</definedName>
    <definedName name="C_1___2">#REF!</definedName>
    <definedName name="C_1___3">#REF!</definedName>
    <definedName name="C_1___4">#REF!</definedName>
    <definedName name="C_2">#REF!</definedName>
    <definedName name="C_2___0">#REF!</definedName>
    <definedName name="C_2___1">#REF!</definedName>
    <definedName name="C_2___2">#REF!</definedName>
    <definedName name="C_2___3">#REF!</definedName>
    <definedName name="C_2___4">#REF!</definedName>
    <definedName name="C_A">#N/A</definedName>
    <definedName name="C_Apus" comment="Codigo Apus">'[236]1_Preliminares'!$A$26</definedName>
    <definedName name="C_Build_B">#REF!</definedName>
    <definedName name="C_COPIAS">#REF!</definedName>
    <definedName name="C_DIRECTO">[189]PPTO_ESPECIFICO!$O$2</definedName>
    <definedName name="c_ESTRUCTURA">#REF!</definedName>
    <definedName name="C_ING">#REF!</definedName>
    <definedName name="C_LOM">#REF!</definedName>
    <definedName name="C_min">[237]D_AWG!$H$40</definedName>
    <definedName name="C_SUP.ens">#REF!</definedName>
    <definedName name="C_TEC">#REF!</definedName>
    <definedName name="C_TEC_Jun_Amos">'[180]Ensamblaje&amp;Tests'!$AP$6</definedName>
    <definedName name="C_TEC_Jun_Hwll">'[180]Ensamblaje&amp;Tests'!$AO$6</definedName>
    <definedName name="C_TEC.sen">'[180]Ensamblaje&amp;Tests'!$AB$3</definedName>
    <definedName name="C._C.">#REF!</definedName>
    <definedName name="C.1">#REF!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#REF!</definedName>
    <definedName name="C.C.N.">#REF!</definedName>
    <definedName name="C.CLAV">#REF!</definedName>
    <definedName name="C.F.">[234]Diseño!$C$16:$C$115</definedName>
    <definedName name="C.FON">#REF!</definedName>
    <definedName name="C.FOND">#REF!</definedName>
    <definedName name="c.i.">#REF!</definedName>
    <definedName name="C.LOM">#REF!</definedName>
    <definedName name="C.RAS">#REF!</definedName>
    <definedName name="C.TERR">#REF!</definedName>
    <definedName name="C.TERR1">#REF!</definedName>
    <definedName name="C14.1.8C">#REF!</definedName>
    <definedName name="C2.500">#REF!</definedName>
    <definedName name="C3.000">#REF!</definedName>
    <definedName name="C4.000">#REF!</definedName>
    <definedName name="C90445L">#REF!</definedName>
    <definedName name="Ca">#REF!</definedName>
    <definedName name="ÇÃ">#N/A</definedName>
    <definedName name="caa">#REF!</definedName>
    <definedName name="caaa">#REF!</definedName>
    <definedName name="CAAE3">#REF!</definedName>
    <definedName name="CAAE4">#REF!</definedName>
    <definedName name="CAB">#N/A</definedName>
    <definedName name="CABAL">#REF!</definedName>
    <definedName name="CABALLETE">#REF!</definedName>
    <definedName name="CABALLETE_11">#REF!</definedName>
    <definedName name="Caballete_asbt_cemt">#REF!</definedName>
    <definedName name="Caballete_asbt_cemt_11">#REF!</definedName>
    <definedName name="CABALLETE_PARA_TEJA_TERMOACUSTICA">'[107]LISTA DE MATERIALES'!$D$70</definedName>
    <definedName name="CABALLETETOTAL">#REF!</definedName>
    <definedName name="CABALLETETOTAL_11">#REF!</definedName>
    <definedName name="CABCELAR" localSheetId="4" hidden="1">{#N/A,#N/A,FALSE,"Costos Productos 6A";#N/A,#N/A,FALSE,"Costo Unitario Total H-94-12"}</definedName>
    <definedName name="CABCELAR" hidden="1">{#N/A,#N/A,FALSE,"Costos Productos 6A";#N/A,#N/A,FALSE,"Costo Unitario Total H-94-12"}</definedName>
    <definedName name="cable">#REF!</definedName>
    <definedName name="Cable__10">'[126]LISTADO DE MATERIALES Y EQUIPOS'!$B$93</definedName>
    <definedName name="Cable__12">'[126]LISTADO DE MATERIALES Y EQUIPOS'!$B$94</definedName>
    <definedName name="Cable__14">'[126]LISTADO DE MATERIALES Y EQUIPOS'!$B$95</definedName>
    <definedName name="Cable_3x14">#REF!</definedName>
    <definedName name="Cable_cobre_N_2_thwn">'[144]LISTADO '!$F$57</definedName>
    <definedName name="Cable_cobre_N_6">'[144]LISTADO '!$F$59</definedName>
    <definedName name="CABLE_DESNUDO_1_0_AWG">'[107]LISTA DE MATERIALES'!$D$78</definedName>
    <definedName name="Cable_ELCO_CPC">#REF!</definedName>
    <definedName name="cable_modbus">[210]MATERIALES!#REF!</definedName>
    <definedName name="Cable_N__6_AWG_CU">#REF!</definedName>
    <definedName name="Cable_N__6_AWG_CU_11">#REF!</definedName>
    <definedName name="Cable_N_2_desnudo">'[144]LISTADO '!$F$41</definedName>
    <definedName name="Cable_n_8">'[144]LISTADO '!$F$109</definedName>
    <definedName name="CABLE_N°_6_AWG_THHN">'[107]LISTA DE MATERIALES'!$D$79</definedName>
    <definedName name="Cable_TC">#REF!</definedName>
    <definedName name="cable1">#REF!</definedName>
    <definedName name="cable12">[210]MATERIALES!#REF!</definedName>
    <definedName name="cable14">[210]MATERIALES!#REF!</definedName>
    <definedName name="Cable16">#REF!</definedName>
    <definedName name="Cable18">#REF!</definedName>
    <definedName name="cable6">[210]MATERIALES!#REF!</definedName>
    <definedName name="cable6x18">[210]MATERIALES!#REF!</definedName>
    <definedName name="cable8">[210]MATERIALES!#REF!</definedName>
    <definedName name="Cableado">#REF!</definedName>
    <definedName name="CABLECU">[67]Hoja3!$F$1560</definedName>
    <definedName name="CABLECU4">#REF!</definedName>
    <definedName name="cableNJA">#REF!</definedName>
    <definedName name="Cables">[238]Tablas!$N$5:$N$32</definedName>
    <definedName name="Cables_FTA">#REF!</definedName>
    <definedName name="CABLETHW10">#REF!</definedName>
    <definedName name="CABLETHW20">#REF!</definedName>
    <definedName name="CabMDF">#REF!</definedName>
    <definedName name="CAC" localSheetId="4" hidden="1">{"krl1",#N/A,FALSE,"kr";"krl2",#N/A,FALSE,"kr";"compara",#N/A,FALSE,"kr";"desconp1",#N/A,FALSE,"kr";"desconp12",#N/A,FALSE,"kr";"krnp1",#N/A,FALSE,"kr";"krnp2",#N/A,FALSE,"kr";"krp12avg",#N/A,FALSE,"kr";"krp1avg",#N/A,FALSE,"kr"}</definedName>
    <definedName name="CAC" hidden="1">{"krl1",#N/A,FALSE,"kr";"krl2",#N/A,FALSE,"kr";"compara",#N/A,FALSE,"kr";"desconp1",#N/A,FALSE,"kr";"desconp12",#N/A,FALSE,"kr";"krnp1",#N/A,FALSE,"kr";"krnp2",#N/A,FALSE,"kr";"krp12avg",#N/A,FALSE,"kr";"krp1avg",#N/A,FALSE,"kr"}</definedName>
    <definedName name="CACHONDA">#REF!</definedName>
    <definedName name="CACM">#REF!</definedName>
    <definedName name="caddyna">#REF!</definedName>
    <definedName name="cade">[127]CUADRILLAS!$B$12</definedName>
    <definedName name="CADENERO">[130]PRECIOS!$B$14</definedName>
    <definedName name="cadenero1">#REF!</definedName>
    <definedName name="cadenero2">#REF!</definedName>
    <definedName name="caed">#REF!</definedName>
    <definedName name="Caimo">#REF!</definedName>
    <definedName name="CAJA">#REF!</definedName>
    <definedName name="Caja_2x4_PVC">#REF!</definedName>
    <definedName name="Caja_2x4_PVC_11">#REF!</definedName>
    <definedName name="CAJA_DE__CONCRETO_30_30_INSPECCION">'[107]LISTA DE MATERIALES'!$D$84</definedName>
    <definedName name="Caja_galvanizada">#REF!</definedName>
    <definedName name="Caja_galvanizada_11">#REF!</definedName>
    <definedName name="Caja_hexagonal_pvc">'[126]LISTADO DE MATERIALES Y EQUIPOS'!$B$124</definedName>
    <definedName name="caja_modbus">[210]MATERIALES!#REF!</definedName>
    <definedName name="Caja_octogonal_PVC">#REF!</definedName>
    <definedName name="Caja_octogonal_PVC_11">#REF!</definedName>
    <definedName name="caja2.4">[145]MATERIALES!$H$30</definedName>
    <definedName name="CAJA4CIR">#REF!</definedName>
    <definedName name="CAJA5400">#REF!</definedName>
    <definedName name="cajabre">[159]Materiales!$C$21</definedName>
    <definedName name="CAJAC">#REF!</definedName>
    <definedName name="CAJACONTADOR">#REF!</definedName>
    <definedName name="CAJADESARE">#REF!</definedName>
    <definedName name="CAJADESARE_11">#REF!</definedName>
    <definedName name="CAJAI1">#REF!</definedName>
    <definedName name="CAJAINP6060">#REF!</definedName>
    <definedName name="cajainspeccion">#REF!</definedName>
    <definedName name="CAJAMET">#REF!</definedName>
    <definedName name="CAJAMET5400">#REF!</definedName>
    <definedName name="Cajas_2_4">'[144]LISTADO '!$F$79</definedName>
    <definedName name="Cajas_octogonales">'[144]LISTADO '!$F$78</definedName>
    <definedName name="CAJAS60">#REF!</definedName>
    <definedName name="CAJAS60_11">#REF!</definedName>
    <definedName name="CAJAV">#REF!</definedName>
    <definedName name="CAJAVAL">#REF!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'[107]LISTA DE MATERIALES'!$D$87</definedName>
    <definedName name="cajmenht">#REF!</definedName>
    <definedName name="CAJMI">#REF!</definedName>
    <definedName name="calado">'[190]APU''S'!$G$2693</definedName>
    <definedName name="Calarcá">#REF!</definedName>
    <definedName name="CALC_FOGLIO">#N/A</definedName>
    <definedName name="calcsp">#REF!</definedName>
    <definedName name="CALCULO">'[27]CALCULO POI'!#REF!</definedName>
    <definedName name="calculopozo1">'[27]CALCULO POI'!#REF!</definedName>
    <definedName name="CALCULOPOZOS">'[27]CALCULO POI'!#REF!</definedName>
    <definedName name="calculopozos1">'[27]CALCULO POI'!$B$120:$C$154</definedName>
    <definedName name="CALCULOS">'[27]CALCULO POI'!$B$118:$CV$154</definedName>
    <definedName name="CALCULOSALCANTARILLADO">'[27]CALCULO POI'!$B$324:$BP$360</definedName>
    <definedName name="CALDAS">#REF!</definedName>
    <definedName name="CALDAS1232">#REF!</definedName>
    <definedName name="CALE">'[239]Datos del 2005 CONTRATO'!#REF!</definedName>
    <definedName name="CALEND">'[239]Datos del 2005 CONTRATO'!#REF!</definedName>
    <definedName name="CALENDA">'[239]Datos del 2005 CONTRATO'!#REF!</definedName>
    <definedName name="Calendar">'[239]Datos del 2005 CONTRATO'!#REF!</definedName>
    <definedName name="CALENDARIO">'[239]Datos del 2005 CONTRATO'!#REF!</definedName>
    <definedName name="Calibre">#REF!</definedName>
    <definedName name="Caliche">#REF!</definedName>
    <definedName name="Calidad">#REF!</definedName>
    <definedName name="CalMexTlDetail">#REF!</definedName>
    <definedName name="CalMexTlHeading">#REF!</definedName>
    <definedName name="CalP">'[27]CALCULO POI'!#REF!</definedName>
    <definedName name="calro">#REF!</definedName>
    <definedName name="CalSumDetail">#REF!</definedName>
    <definedName name="CalSumHeading">#REF!</definedName>
    <definedName name="CalTotalDetail">#REF!</definedName>
    <definedName name="CalTotalHeading">#REF!</definedName>
    <definedName name="CAM">#N/A</definedName>
    <definedName name="CAM_10">"[0]!err"</definedName>
    <definedName name="CAM_11">"[0]!err"</definedName>
    <definedName name="CAM_12">"[0]!err"</definedName>
    <definedName name="CAM_13">"[0]!err"</definedName>
    <definedName name="CAM_5">"[0]!err"</definedName>
    <definedName name="CAM_7">"[0]!err"</definedName>
    <definedName name="CAM_CAIDA">#REF!</definedName>
    <definedName name="CAMAARENA">#REF!</definedName>
    <definedName name="cambio">'[240]PSM05-055'!$C$289</definedName>
    <definedName name="CAMERCIALIZACION_ENERGIA">#REF!</definedName>
    <definedName name="CAMILO">#N/A</definedName>
    <definedName name="Camion">#REF!</definedName>
    <definedName name="Camion_11">#REF!</definedName>
    <definedName name="camioneta">'[127]Equipo y transporte'!$D$26</definedName>
    <definedName name="Camioneta_D_300">'[127]Equipo y transporte'!$D$24</definedName>
    <definedName name="CAMP">#REF!</definedName>
    <definedName name="Campamento">#REF!</definedName>
    <definedName name="campamentocon">#REF!</definedName>
    <definedName name="campcont">[123]APU!$G$102</definedName>
    <definedName name="CAMPO">#REF!</definedName>
    <definedName name="Campo_Contr?">#REF!</definedName>
    <definedName name="campteleras">[123]APU!$G$148</definedName>
    <definedName name="CAMRF">'[96]A.P.U.'!$G$589</definedName>
    <definedName name="canal">#REF!</definedName>
    <definedName name="CANAL_PVC_AMAZONAS">'[107]LISTA DE MATERIALES'!$D$88</definedName>
    <definedName name="CANAL_SUPER">'[136]MATERIALES '!$E$85</definedName>
    <definedName name="CANALCONCRETO">#REF!</definedName>
    <definedName name="CANALIZACIONSUBTERRANEA">#REF!</definedName>
    <definedName name="cancha">#REF!</definedName>
    <definedName name="CANDADO">'[107]LISTA DE MATERIALES'!$D$90</definedName>
    <definedName name="cang">'[97]Lista de inventario'!$D$16</definedName>
    <definedName name="CANGU">[77]BASE!$D$466</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_">#REF!</definedName>
    <definedName name="CANT____0">#REF!</definedName>
    <definedName name="CANT____1">#REF!</definedName>
    <definedName name="CANT____2">#REF!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_IT_APU">VLOOKUP([242]apu!$B1,'[242]Ppto completo'!$D:$H,4,FALSE)+VLOOKUP([242]apu!$B1,'[242]Ppto completo'!$D:$H,5,FALSE)</definedName>
    <definedName name="CANT_PERS">#REF!</definedName>
    <definedName name="CANT_PPTO">#N/A</definedName>
    <definedName name="CANT_TOT_PPTO">IF(LEN('[242]Ppto completo'!$D1)=9,ROUNDUP(SUM('[242]Ppto completo'!XFC1:XFD1),0),"")</definedName>
    <definedName name="CANT.">[241]BASES!$B$4:$B$12</definedName>
    <definedName name="Cant.F">#REF!</definedName>
    <definedName name="CANT.MAT">#REF!</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10">#REF!</definedName>
    <definedName name="CANT100">#REF!</definedName>
    <definedName name="CANT101">#REF!</definedName>
    <definedName name="CANT102">#REF!</definedName>
    <definedName name="CANT103">#REF!</definedName>
    <definedName name="CANT104">#REF!</definedName>
    <definedName name="CANT105">#REF!</definedName>
    <definedName name="CANT106">#REF!</definedName>
    <definedName name="CANT107">#REF!</definedName>
    <definedName name="CANT108">#REF!</definedName>
    <definedName name="CANT109">#REF!</definedName>
    <definedName name="CANT11">#REF!</definedName>
    <definedName name="CANT110">#REF!</definedName>
    <definedName name="CANT111">#REF!</definedName>
    <definedName name="CANT112">#REF!</definedName>
    <definedName name="CANT113">#REF!</definedName>
    <definedName name="CANT114">#REF!</definedName>
    <definedName name="CANT115">#REF!</definedName>
    <definedName name="CANT116">#REF!</definedName>
    <definedName name="CANT117">#REF!</definedName>
    <definedName name="CANT118">#REF!</definedName>
    <definedName name="CANT119">#REF!</definedName>
    <definedName name="CANT12">#REF!</definedName>
    <definedName name="CANT120">#REF!</definedName>
    <definedName name="CANT121">#REF!</definedName>
    <definedName name="CANT122">#REF!</definedName>
    <definedName name="CANT123">#REF!</definedName>
    <definedName name="CANT124">#REF!</definedName>
    <definedName name="CANT125">#REF!</definedName>
    <definedName name="CANT126">#REF!</definedName>
    <definedName name="CANT127">#REF!</definedName>
    <definedName name="CANT128">#REF!</definedName>
    <definedName name="CANT129">#REF!</definedName>
    <definedName name="CANT13">#REF!</definedName>
    <definedName name="CANT130">#REF!</definedName>
    <definedName name="CANT131">#REF!</definedName>
    <definedName name="CANT132">#REF!</definedName>
    <definedName name="CANT133">#REF!</definedName>
    <definedName name="CANT134">#REF!</definedName>
    <definedName name="CANT135">#REF!</definedName>
    <definedName name="CANT136">#REF!</definedName>
    <definedName name="CANT137">#REF!</definedName>
    <definedName name="CANT138">#REF!</definedName>
    <definedName name="CANT139">#REF!</definedName>
    <definedName name="CANT14">#REF!</definedName>
    <definedName name="CANT140">#REF!</definedName>
    <definedName name="CANT141">#REF!</definedName>
    <definedName name="CANT142">#REF!</definedName>
    <definedName name="CANT143">#REF!</definedName>
    <definedName name="CANT144">#REF!</definedName>
    <definedName name="CANT145">#REF!</definedName>
    <definedName name="CANT146">#REF!</definedName>
    <definedName name="CANT147">#REF!</definedName>
    <definedName name="CANT148">#REF!</definedName>
    <definedName name="CANT149">#REF!</definedName>
    <definedName name="CANT15">#REF!</definedName>
    <definedName name="CANT150">#REF!</definedName>
    <definedName name="CANT151">[243]ITEMS!#REF!</definedName>
    <definedName name="CANT152">[243]ITEMS!#REF!</definedName>
    <definedName name="CANT153">[243]ITEMS!#REF!</definedName>
    <definedName name="CANT154">[243]ITEMS!#REF!</definedName>
    <definedName name="CANT155">[243]ITEMS!#REF!</definedName>
    <definedName name="CANT156">[243]ITEMS!#REF!</definedName>
    <definedName name="CANT157">[243]ITEMS!#REF!</definedName>
    <definedName name="CANT158">[243]ITEMS!#REF!</definedName>
    <definedName name="CANT159">[243]ITEMS!#REF!</definedName>
    <definedName name="CANT16">#REF!</definedName>
    <definedName name="CANT160">[243]ITEMS!#REF!</definedName>
    <definedName name="CANT161">[243]ITEMS!#REF!</definedName>
    <definedName name="CANT162">[243]ITEMS!#REF!</definedName>
    <definedName name="CANT163">[243]ITEMS!#REF!</definedName>
    <definedName name="CANT164">[243]ITEMS!#REF!</definedName>
    <definedName name="CANT165">[243]ITEMS!#REF!</definedName>
    <definedName name="CANT166">[243]ITEMS!#REF!</definedName>
    <definedName name="CANT167">[243]ITEMS!#REF!</definedName>
    <definedName name="CANT168">[243]ITEMS!#REF!</definedName>
    <definedName name="CANT169">[243]ITEMS!#REF!</definedName>
    <definedName name="CANT17">#REF!</definedName>
    <definedName name="CANT170">[243]ITEMS!#REF!</definedName>
    <definedName name="CANT171">[243]ITEMS!#REF!</definedName>
    <definedName name="CANT172">[243]ITEMS!#REF!</definedName>
    <definedName name="CANT173">[243]ITEMS!#REF!</definedName>
    <definedName name="CANT174">[243]ITEMS!#REF!</definedName>
    <definedName name="CANT175">[243]ITEMS!#REF!</definedName>
    <definedName name="CANT176">[243]ITEMS!#REF!</definedName>
    <definedName name="CANT177">[243]ITEMS!#REF!</definedName>
    <definedName name="CANT178">[243]ITEMS!#REF!</definedName>
    <definedName name="CANT179">[243]ITEMS!#REF!</definedName>
    <definedName name="CANT18">#REF!</definedName>
    <definedName name="CANT180">[243]ITEMS!#REF!</definedName>
    <definedName name="CANT181">[243]ITEMS!#REF!</definedName>
    <definedName name="CANT182">[243]ITEMS!#REF!</definedName>
    <definedName name="CANT183">[243]ITEMS!#REF!</definedName>
    <definedName name="CANT184">[243]ITEMS!#REF!</definedName>
    <definedName name="CANT185">[243]ITEMS!#REF!</definedName>
    <definedName name="CANT186">[243]ITEMS!#REF!</definedName>
    <definedName name="CANT187">[243]ITEMS!#REF!</definedName>
    <definedName name="CANT188">[243]ITEMS!#REF!</definedName>
    <definedName name="CANT189">[243]ITEMS!#REF!</definedName>
    <definedName name="CANT19">#REF!</definedName>
    <definedName name="CANT190">[243]ITEMS!#REF!</definedName>
    <definedName name="CANT191">[243]ITEMS!#REF!</definedName>
    <definedName name="CANT192">[243]ITEMS!#REF!</definedName>
    <definedName name="CANT193">[243]ITEMS!#REF!</definedName>
    <definedName name="CANT194">[243]ITEMS!#REF!</definedName>
    <definedName name="CANT195">[243]ITEMS!#REF!</definedName>
    <definedName name="CANT196">[243]ITEMS!#REF!</definedName>
    <definedName name="CANT197">[243]ITEMS!#REF!</definedName>
    <definedName name="CANT198">[243]ITEMS!#REF!</definedName>
    <definedName name="CANT199">[243]ITEMS!#REF!</definedName>
    <definedName name="CANT2">#REF!</definedName>
    <definedName name="CANT2.11">#REF!</definedName>
    <definedName name="CANT2.12">#REF!</definedName>
    <definedName name="CANT2.2">#REF!</definedName>
    <definedName name="CANT2.3">#REF!</definedName>
    <definedName name="CANT2.4">#REF!</definedName>
    <definedName name="CANT20">#REF!</definedName>
    <definedName name="CANT200">[243]ITEMS!#REF!</definedName>
    <definedName name="CANT201">[243]ITEMS!#REF!</definedName>
    <definedName name="CANT202">[243]ITEMS!#REF!</definedName>
    <definedName name="CANT203">[243]ITEMS!#REF!</definedName>
    <definedName name="CANT204">[243]ITEMS!#REF!</definedName>
    <definedName name="CANT205">[243]ITEMS!#REF!</definedName>
    <definedName name="CANT206">[243]ITEMS!#REF!</definedName>
    <definedName name="CANT21">#REF!</definedName>
    <definedName name="CANT22">#REF!</definedName>
    <definedName name="CANT23">#REF!</definedName>
    <definedName name="CANT24">#REF!</definedName>
    <definedName name="CANT25">#REF!</definedName>
    <definedName name="CANT26">#REF!</definedName>
    <definedName name="CANT27">#REF!</definedName>
    <definedName name="CANT28">#REF!</definedName>
    <definedName name="CANT29">#REF!</definedName>
    <definedName name="CANT3">#REF!</definedName>
    <definedName name="CANT30">#REF!</definedName>
    <definedName name="CANT31">#REF!</definedName>
    <definedName name="CANT32">#REF!</definedName>
    <definedName name="CANT33">#REF!</definedName>
    <definedName name="CANT34">#REF!</definedName>
    <definedName name="CANT35">#REF!</definedName>
    <definedName name="CANT36">#REF!</definedName>
    <definedName name="CANT37">#REF!</definedName>
    <definedName name="CANT38">#REF!</definedName>
    <definedName name="CANT39">#REF!</definedName>
    <definedName name="CANT4">#REF!</definedName>
    <definedName name="CANT40">#REF!</definedName>
    <definedName name="CANT41">#REF!</definedName>
    <definedName name="CANT42">#REF!</definedName>
    <definedName name="CANT43">#REF!</definedName>
    <definedName name="CANT44">#REF!</definedName>
    <definedName name="CANT45">#REF!</definedName>
    <definedName name="CANT46">#REF!</definedName>
    <definedName name="CANT47">#REF!</definedName>
    <definedName name="CANT48">#REF!</definedName>
    <definedName name="CANT49">#REF!</definedName>
    <definedName name="CANT5">#REF!</definedName>
    <definedName name="CANT50">#REF!</definedName>
    <definedName name="CANT51">#REF!</definedName>
    <definedName name="CANT52">#REF!</definedName>
    <definedName name="CANT53">#REF!</definedName>
    <definedName name="CANT54">#REF!</definedName>
    <definedName name="CANT55">#REF!</definedName>
    <definedName name="CANT56">#REF!</definedName>
    <definedName name="CANT57">#REF!</definedName>
    <definedName name="CANT58">#REF!</definedName>
    <definedName name="CANT59">#REF!</definedName>
    <definedName name="CANT6">#REF!</definedName>
    <definedName name="CANT60">#REF!</definedName>
    <definedName name="CANT61">#REF!</definedName>
    <definedName name="CANT62">#REF!</definedName>
    <definedName name="CANT63">#REF!</definedName>
    <definedName name="CANT64">#REF!</definedName>
    <definedName name="CANT65">#REF!</definedName>
    <definedName name="CANT66">#REF!</definedName>
    <definedName name="CANT67">#REF!</definedName>
    <definedName name="CANT68">#REF!</definedName>
    <definedName name="CANT69">#REF!</definedName>
    <definedName name="CANT7">#REF!</definedName>
    <definedName name="CANT70">#REF!</definedName>
    <definedName name="CANT71">#REF!</definedName>
    <definedName name="CANT72">#REF!</definedName>
    <definedName name="CANT73">#REF!</definedName>
    <definedName name="CANT74">#REF!</definedName>
    <definedName name="CANT75">#REF!</definedName>
    <definedName name="CANT76">#REF!</definedName>
    <definedName name="CANT77">#REF!</definedName>
    <definedName name="CANT78">#REF!</definedName>
    <definedName name="CANT79">#REF!</definedName>
    <definedName name="CANT8">#REF!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80">#REF!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88">#REF!</definedName>
    <definedName name="CANT89">#REF!</definedName>
    <definedName name="CANT9">#REF!</definedName>
    <definedName name="CANT90">#REF!</definedName>
    <definedName name="CANT91">#REF!</definedName>
    <definedName name="CANT92">#REF!</definedName>
    <definedName name="CANT93">#REF!</definedName>
    <definedName name="CANT94">#REF!</definedName>
    <definedName name="CANT95">#REF!</definedName>
    <definedName name="CANT96">#REF!</definedName>
    <definedName name="CANT97">#REF!</definedName>
    <definedName name="CANT98">#REF!</definedName>
    <definedName name="CANT99">#REF!</definedName>
    <definedName name="CANTDS">[244]Modelo!$J$7:$J$10,[244]Modelo!$J$13:$J$27,[244]Modelo!$J$30:$J$33,[244]Modelo!$J$36:$J$40</definedName>
    <definedName name="canti" localSheetId="4" hidden="1">{#N/A,#N/A,TRUE,"CODIGO DEPENDENCIA"}</definedName>
    <definedName name="canti" hidden="1">{#N/A,#N/A,TRUE,"CODIGO DEPENDENCIA"}</definedName>
    <definedName name="CANTID">#REF!</definedName>
    <definedName name="CANTIDAD">#REF!</definedName>
    <definedName name="Cantidades">#REF!</definedName>
    <definedName name="CANTIDADESDEOBRA">'[27]CALCULO POI'!$B$161:$R$196</definedName>
    <definedName name="CantObraDefinitiva" localSheetId="4" hidden="1">{"SUMINISTRO E INSTALACIÓN CANALETAS L=7.50"}</definedName>
    <definedName name="CantObraDefinitiva" hidden="1">{"SUMINISTRO E INSTALACIÓN CANALETAS L=7.50"}</definedName>
    <definedName name="cants">#REF!</definedName>
    <definedName name="CAOLIN">#REF!</definedName>
    <definedName name="CAP">#REF!</definedName>
    <definedName name="CAP.1">#REF!</definedName>
    <definedName name="CAP.2">#REF!</definedName>
    <definedName name="CAP.3">#REF!</definedName>
    <definedName name="CAP.4">#REF!</definedName>
    <definedName name="CAPAC._HSE">#REF!</definedName>
    <definedName name="Capacete_2">'[144]LISTADO '!$F$80</definedName>
    <definedName name="CapActividad">#REF!</definedName>
    <definedName name="CAPAM">[245]MdeOB.!$D$41</definedName>
    <definedName name="CAPATAFARO">#REF!</definedName>
    <definedName name="CAPATAZ">#REF!</definedName>
    <definedName name="CAPATAZ_I">"TABLA1"</definedName>
    <definedName name="CapCom">#REF!</definedName>
    <definedName name="CapComponent">#REF!</definedName>
    <definedName name="Capex">#REF!</definedName>
    <definedName name="CapexFac">[215]Sensitivities!$I$13</definedName>
    <definedName name="capilla">#REF!</definedName>
    <definedName name="CapitalCongelado">#REF!</definedName>
    <definedName name="Capitalpb" hidden="1">#REF!</definedName>
    <definedName name="CapitalStructure" hidden="1">#REF!</definedName>
    <definedName name="CAPITULO">#REF!</definedName>
    <definedName name="CAPÍTULO">[246]Hoja1!$A$12:$B$21</definedName>
    <definedName name="CAPITULO_I">#REF!</definedName>
    <definedName name="CAPÍTULO_I">#REF!</definedName>
    <definedName name="CAPÍTULO_II">#REF!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#REF!</definedName>
    <definedName name="CAPITULOS">[247]CAPITULOS!$A$1:$B$21</definedName>
    <definedName name="CAPÍTULOS">#REF!</definedName>
    <definedName name="capnumber">#REF!</definedName>
    <definedName name="CAPRATE">#REF!</definedName>
    <definedName name="CapResumen">#REF!</definedName>
    <definedName name="capt">'[97]Lista de inventario'!$D$52</definedName>
    <definedName name="captafaro">#REF!</definedName>
    <definedName name="CapTarget">#REF!</definedName>
    <definedName name="CapTotalCol">#REF!</definedName>
    <definedName name="CAPVI">#REF!</definedName>
    <definedName name="capx">#REF!</definedName>
    <definedName name="car">#REF!</definedName>
    <definedName name="Car_con_2000">[127]CONCRETOS!$E$420</definedName>
    <definedName name="Car_con_3000">[127]CONCRETOS!$E$421</definedName>
    <definedName name="Car_Mor">[127]CONCRETOS!$E$423</definedName>
    <definedName name="caraaa">#REF!</definedName>
    <definedName name="CARACT_VIAL">[189]LISTA_OBRAS!$D$45</definedName>
    <definedName name="caracterizacion">[127]Caracterización!$G$82</definedName>
    <definedName name="caramanto">#REF!</definedName>
    <definedName name="CARBON">'[225]BASE DE DATOS ORIG'!#REF!</definedName>
    <definedName name="CARBONATO">'[136]MATERIALES '!$E$71</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BUROTOT">#REF!</definedName>
    <definedName name="CARBUROTOT_11">#REF!</definedName>
    <definedName name="CARCAT">'[85]Estructuras Concreto'!$D$187</definedName>
    <definedName name="CarElimDetail">#REF!</definedName>
    <definedName name="CarElimHeading">#REF!</definedName>
    <definedName name="carg">'[97]Lista de inventario'!$D$8</definedName>
    <definedName name="CARGA">#N/A</definedName>
    <definedName name="CARGAD">#REF!</definedName>
    <definedName name="CARGADOR">[248]EQUIPO!$D$10</definedName>
    <definedName name="Cargador_Dresser_515B">#REF!</definedName>
    <definedName name="Cargador_Dresser_515B_11">#REF!</definedName>
    <definedName name="cargas">[249]PRESUPUESTOS!$S$5</definedName>
    <definedName name="CARGO">#REF!</definedName>
    <definedName name="Cargo_Resp_PAGA">[189]DATOS!$E$34</definedName>
    <definedName name="Cargo_Resp_PMT">[189]DATOS!$E$28</definedName>
    <definedName name="CARGOS">#REF!</definedName>
    <definedName name="CARGUER">[250]BASE!$D$392</definedName>
    <definedName name="Carlitos">#REF!</definedName>
    <definedName name="carlo">#REF!</definedName>
    <definedName name="CARLOS" localSheetId="4">DATE(YEAR([0]!Loan_Start),MONTH([0]!Loan_Start)+Payment_Number,DAY([0]!Loan_Start))</definedName>
    <definedName name="CARLOS" localSheetId="8">DATE(YEAR([0]!Loan_Start),MONTH([0]!Loan_Start)+Payment_Number,DAY([0]!Loan_Start))</definedName>
    <definedName name="CARLOS">DATE(YEAR([0]!Loan_Start),MONTH([0]!Loan_Start)+Payment_Number,DAY([0]!Loan_Start))</definedName>
    <definedName name="CARLOSC" localSheetId="4" hidden="1">{"krl1",#N/A,FALSE,"kr";"krl2",#N/A,FALSE,"kr";"compara",#N/A,FALSE,"kr";"desconp1",#N/A,FALSE,"kr";"desconp12",#N/A,FALSE,"kr";"krnp1",#N/A,FALSE,"kr";"krnp2",#N/A,FALSE,"kr";"krp12avg",#N/A,FALSE,"kr";"krp1avg",#N/A,FALSE,"kr"}</definedName>
    <definedName name="CARLOSC" hidden="1">{"krl1",#N/A,FALSE,"kr";"krl2",#N/A,FALSE,"kr";"compara",#N/A,FALSE,"kr";"desconp1",#N/A,FALSE,"kr";"desconp12",#N/A,FALSE,"kr";"krnp1",#N/A,FALSE,"kr";"krnp2",#N/A,FALSE,"kr";"krp12avg",#N/A,FALSE,"kr";"krp1avg",#N/A,FALSE,"kr"}</definedName>
    <definedName name="CARLOSW">#N/A</definedName>
    <definedName name="CAROL">'[251]precios-básicos2002'!$C$12:$C$56</definedName>
    <definedName name="carol1">'[150]precios-básicos2002'!$C$12:$C$56</definedName>
    <definedName name="carr">#REF!</definedName>
    <definedName name="CARRETERAS">[251]DATOS!$A$9</definedName>
    <definedName name="CARRO">#REF!</definedName>
    <definedName name="CARRO_1">#NAME?</definedName>
    <definedName name="CARRO_2">#NAME?</definedName>
    <definedName name="CARRO_5">#NAME?</definedName>
    <definedName name="CARROTANQUE">#REF!</definedName>
    <definedName name="Carrotanque_1000_gl">'[127]Equipo y transporte'!$D$16</definedName>
    <definedName name="carrrer">#REF!</definedName>
    <definedName name="CARRTA">#REF!</definedName>
    <definedName name="CarSumDetail">#REF!</definedName>
    <definedName name="CarSumHeading">#REF!</definedName>
    <definedName name="CART">'[85]Estructuras Concreto'!$D$157</definedName>
    <definedName name="Casa">[252]Hoja1!$A$4:$F$211</definedName>
    <definedName name="casanare">[253]Listado!$F$1038:$F$1056</definedName>
    <definedName name="CASCASCACAA">'[103]1'!#REF!</definedName>
    <definedName name="CASCSDVD" localSheetId="4" hidden="1">{"TAB1",#N/A,TRUE,"GENERAL";"TAB2",#N/A,TRUE,"GENERAL";"TAB3",#N/A,TRUE,"GENERAL";"TAB4",#N/A,TRUE,"GENERAL";"TAB5",#N/A,TRUE,"GENERAL"}</definedName>
    <definedName name="CASCSDVD" hidden="1">{"TAB1",#N/A,TRUE,"GENERAL";"TAB2",#N/A,TRUE,"GENERAL";"TAB3",#N/A,TRUE,"GENERAL";"TAB4",#N/A,TRUE,"GENERAL";"TAB5",#N/A,TRUE,"GENERAL"}</definedName>
    <definedName name="case">#REF!</definedName>
    <definedName name="CASE2">#REF!</definedName>
    <definedName name="casenumber">#REF!</definedName>
    <definedName name="CASET">#REF!</definedName>
    <definedName name="CASETONES">#REF!</definedName>
    <definedName name="CASETONES_11">#REF!</definedName>
    <definedName name="Cashband1copy">#REF!</definedName>
    <definedName name="Cashband1paste">#REF!</definedName>
    <definedName name="Cashband2copy">#REF!</definedName>
    <definedName name="Cashband2paste">#REF!</definedName>
    <definedName name="Cashpb" hidden="1">#REF!</definedName>
    <definedName name="caspa">#REF!</definedName>
    <definedName name="CASQ">[254]FACTORES!#REF!</definedName>
    <definedName name="cat">[255]Parameters!$I$31</definedName>
    <definedName name="Cat1Life">[256]Parameters!$I$31</definedName>
    <definedName name="Cat1Rate">[256]Parameters!$J$31</definedName>
    <definedName name="Cat1Salvage">[215]Deprec!$H$58</definedName>
    <definedName name="Cat2Life">[257]Index!$T$66</definedName>
    <definedName name="Cat2Rate">[257]Index!$U$66</definedName>
    <definedName name="Cat2Salvage">#REF!</definedName>
    <definedName name="Cat3Life">[256]Parameters!$I$33</definedName>
    <definedName name="Cat3Rate">[256]Parameters!$J$33</definedName>
    <definedName name="Cat3Salvage">[215]Deprec!$H$132</definedName>
    <definedName name="Cat4Life">[256]Parameters!$I$34</definedName>
    <definedName name="Cat4Rate">[256]Parameters!$J$34</definedName>
    <definedName name="Cat4Salvage">[215]Deprec!$H$132</definedName>
    <definedName name="catarata">#REF!</definedName>
    <definedName name="categoria">#REF!</definedName>
    <definedName name="CATEGORIZA">[3]INSUMOS!#REF!</definedName>
    <definedName name="Category">#REF!</definedName>
    <definedName name="CategoryArea">'[258]Civil work'!$16:$19,'[258]Civil work'!$29:$39,'[258]Civil work'!$49:$60,'[258]Civil work'!$70:$71,'[258]Civil work'!$81:$87</definedName>
    <definedName name="CATIN">#N/A</definedName>
    <definedName name="CATJYOU">#N/A</definedName>
    <definedName name="CATREC">#N/A</definedName>
    <definedName name="CATSYU">#N/A</definedName>
    <definedName name="cau">#REF!</definedName>
    <definedName name="CAUCHO_PARA_SILLA_Y_160x110">[124]Materiales!#REF!</definedName>
    <definedName name="CAUCHO_PARA_SILLA_Y_200x110">[124]Materiales!#REF!</definedName>
    <definedName name="CAUCHO_PARA_SILLA_Y_250x110">[124]Materiales!#REF!</definedName>
    <definedName name="CAUCHO_PARA_SILLA_Y_250x160">[124]Materiales!#REF!</definedName>
    <definedName name="CAUCHO_PARA_SILLA_Y_315x110">[124]Materiales!#REF!</definedName>
    <definedName name="causa">#REF!</definedName>
    <definedName name="CAVA">#REF!</definedName>
    <definedName name="CAVA1">#REF!</definedName>
    <definedName name="CAZSA">#REF!</definedName>
    <definedName name="CB">#REF!</definedName>
    <definedName name="cb_sChartE2218BA_opts" hidden="1">"1, 4, 1, False, 2, False, False, , 0, False, True, 1, 1"</definedName>
    <definedName name="cb_sChartE221ADA_opts" hidden="1">"1, 5, 1, False, 2, False, False, , 0, False, False, 1, 1"</definedName>
    <definedName name="cbfgbgcbg">#REF!</definedName>
    <definedName name="cbgcbgbg">#REF!</definedName>
    <definedName name="CBLES">#REF!</definedName>
    <definedName name="CBLES1">#REF!</definedName>
    <definedName name="CBN">#REF!</definedName>
    <definedName name="CBN_1">#REF!</definedName>
    <definedName name="CBN_2">#REF!</definedName>
    <definedName name="CBRDISEÑO">[259]SECTORIZACIÓN!$A$12:$G$20</definedName>
    <definedName name="CBS">#REF!</definedName>
    <definedName name="cbtcxgcgv">#REF!</definedName>
    <definedName name="CBWorkbookPriority" hidden="1">-562754140</definedName>
    <definedName name="cby">#REF!</definedName>
    <definedName name="cbzsjñ">#REF!</definedName>
    <definedName name="Cc">#REF!</definedName>
    <definedName name="cc___0">#REF!</definedName>
    <definedName name="cc___1">#REF!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'[260]5094-2003'!$G$13</definedName>
    <definedName name="CC5094_EE3270">'[260]5094-2003'!$G$17</definedName>
    <definedName name="CC5094_EE3890">'[260]5094-2003'!$G$28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ase">#REF!</definedName>
    <definedName name="CCC" localSheetId="4" hidden="1">{"via1",#N/A,TRUE,"general";"via2",#N/A,TRUE,"general";"via3",#N/A,TRUE,"general"}</definedName>
    <definedName name="CCC" hidden="1">{"via1",#N/A,TRUE,"general";"via2",#N/A,TRUE,"general";"via3",#N/A,TRUE,"general"}</definedName>
    <definedName name="ccc___0">#REF!</definedName>
    <definedName name="ccc___1">#REF!</definedName>
    <definedName name="cccc">#REF!</definedName>
    <definedName name="cccc___0">#REF!</definedName>
    <definedName name="cccc___1">#REF!</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'[261]A. P. U.'!#REF!</definedName>
    <definedName name="CCCCCCC">#REF!</definedName>
    <definedName name="cccrfr" hidden="1">#REF!</definedName>
    <definedName name="CCCT01">#REF!</definedName>
    <definedName name="CCDE" localSheetId="4" hidden="1">{"via1",#N/A,TRUE,"general";"via2",#N/A,TRUE,"general";"via3",#N/A,TRUE,"general"}</definedName>
    <definedName name="CCDE" hidden="1">{"via1",#N/A,TRUE,"general";"via2",#N/A,TRUE,"general";"via3",#N/A,TRUE,"general"}</definedName>
    <definedName name="CCONTECH">[96]INSUMOS!$D$21</definedName>
    <definedName name="CContLab">#REF!</definedName>
    <definedName name="CContParts">#REF!</definedName>
    <definedName name="ccoverage">#REF!</definedName>
    <definedName name="ccrm">[262]Consolidated!$FJ$26</definedName>
    <definedName name="CCT">#REF!</definedName>
    <definedName name="CCTE">#REF!</definedName>
    <definedName name="CCTO123">#REF!</definedName>
    <definedName name="CCTO124">#REF!</definedName>
    <definedName name="ccto210">#REF!</definedName>
    <definedName name="CCTOPR21">[96]INSUMOS!$D$9</definedName>
    <definedName name="CCTOPR24.5">[96]INSUMOS!$D$11</definedName>
    <definedName name="CCTOPR28">[96]INSUMOS!$D$12</definedName>
    <definedName name="ccuuaa">#REF!</definedName>
    <definedName name="ccvbf">#REF!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arferf">#REF!</definedName>
    <definedName name="cdcd" hidden="1">#REF!</definedName>
    <definedName name="cdcdc" localSheetId="4" hidden="1">{"via1",#N/A,TRUE,"general";"via2",#N/A,TRUE,"general";"via3",#N/A,TRUE,"general"}</definedName>
    <definedName name="cdcdc" hidden="1">{"via1",#N/A,TRUE,"general";"via2",#N/A,TRUE,"general";"via3",#N/A,TRUE,"general"}</definedName>
    <definedName name="cdconcretos">#REF!</definedName>
    <definedName name="CDCT">[206]PRESUPUESTO!$A$2</definedName>
    <definedName name="CDctrl">[179]CDItem!$G$8</definedName>
    <definedName name="CDDF">#REF!</definedName>
    <definedName name="CDDVCX">#REF!</definedName>
    <definedName name="cde">#REF!</definedName>
    <definedName name="CDF">#REF!</definedName>
    <definedName name="CDFG">#REF!</definedName>
    <definedName name="cdfgrtfd" hidden="1">#REF!</definedName>
    <definedName name="CDIRECTO">#REF!</definedName>
    <definedName name="cdoc3advval">#REF!</definedName>
    <definedName name="cdoc3baseval">#REF!</definedName>
    <definedName name="cdoc3list">#REF!</definedName>
    <definedName name="cdoc3stdval">#REF!</definedName>
    <definedName name="cdpinturas">#REF!</definedName>
    <definedName name="CDRAIZ">[102]CLAVES!#REF!</definedName>
    <definedName name="CDRAIZS">[102]CLAVES!#REF!</definedName>
    <definedName name="cds" localSheetId="4" hidden="1">{#N/A,#N/A,FALSE,"sumi ";#N/A,#N/A,FALSE,"RESUMEN"}</definedName>
    <definedName name="cds" hidden="1">{#N/A,#N/A,FALSE,"sumi ";#N/A,#N/A,FALSE,"RESUMEN"}</definedName>
    <definedName name="CDS_V_INDICES_CIRCUITO_CAUSA">#REF!</definedName>
    <definedName name="CDSeguim">[233]SEGUIMIENTO!$G$30</definedName>
    <definedName name="Ce">#REF!</definedName>
    <definedName name="CEBLANCO">#REF!</definedName>
    <definedName name="CEDE">#N/A</definedName>
    <definedName name="CEDULAS">#REF!</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FV">#REF!</definedName>
    <definedName name="CEGUETA">#REF!</definedName>
    <definedName name="CELADOR">#REF!</definedName>
    <definedName name="CELDA_ID_APU">#REF!</definedName>
    <definedName name="CEM">[96]INSUMOS!$D$55</definedName>
    <definedName name="CEMEG">[77]BASE!$D$62</definedName>
    <definedName name="CEMENB">'[116]LISTA DE PRECIO'!$E$38</definedName>
    <definedName name="CEMENTBLAN.">#REF!</definedName>
    <definedName name="CEMENTBLAN._11">#REF!</definedName>
    <definedName name="Cemento">'[129]LISTADO '!$F$8</definedName>
    <definedName name="Cemento_11">#REF!</definedName>
    <definedName name="Cemento_Blanco">'[126]LISTADO DE MATERIALES Y EQUIPOS'!$B$11</definedName>
    <definedName name="Cemento_Blanco_11">#REF!</definedName>
    <definedName name="Cemento_gris__Inlcuye_tranporte_interno_en_obra_cargue_y_descargue">[127]Insumos!$D$30</definedName>
    <definedName name="CEMENTO_GRIS_POR_KG">'[107]LISTA DE MATERIALES'!$D$94</definedName>
    <definedName name="Cemento_gris_Portland_tipo_I">'[263]lista de precio'!$B$11</definedName>
    <definedName name="CEMENTO1a">[102]CLAVES!$E$87</definedName>
    <definedName name="CEMENTO99">#REF!</definedName>
    <definedName name="CEMENTOBLANCO">#REF!</definedName>
    <definedName name="CEMENTOBLANCO99">#REF!</definedName>
    <definedName name="CEMENTOGRIS">#REF!</definedName>
    <definedName name="CENEFAMALLA">#REF!</definedName>
    <definedName name="CENEFAMALLA_11">#REF!</definedName>
    <definedName name="Centenas" localSheetId="4">{"";"c";"dosc";"tresc";"cuatroc";"quin";"seisc";"setec";"ochoc";"novec"}&amp;"ient"</definedName>
    <definedName name="Centenas">{"";"c";"dosc";"tresc";"cuatroc";"quin";"seisc";"setec";"ochoc";"novec"}&amp;"ient"</definedName>
    <definedName name="centro" localSheetId="4"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#REF!</definedName>
    <definedName name="Cera_para_pisos">'[176]L. MAT.'!#REF!</definedName>
    <definedName name="CERAMICA_PARA_BAÑOS_Y_MESONES">'[107]LISTA DE MATERIALES'!$D$95</definedName>
    <definedName name="CERAMICA_PARA_PISOS_TRAFICO_5_ANTIDESLIZANTE">'[107]LISTA DE MATERIALES'!$D$96</definedName>
    <definedName name="CERCA">#REF!</definedName>
    <definedName name="CERCHA">[96]INSUMOS!$D$154</definedName>
    <definedName name="CERCHANUEVA">#REF!</definedName>
    <definedName name="CERO">[10]!ERR</definedName>
    <definedName name="ceroletra">#REF!</definedName>
    <definedName name="cerounid">#REF!</definedName>
    <definedName name="cerovr">#REF!</definedName>
    <definedName name="CERRADURA">'[107]LISTA DE MATERIALES'!$D$97</definedName>
    <definedName name="Cerradura_de_perilla">#REF!</definedName>
    <definedName name="Cerradura_de_perilla_11">#REF!</definedName>
    <definedName name="CERRADURA_DE_SOBREPONER">'[107]LISTA DE MATERIALES'!$D$98</definedName>
    <definedName name="CERRAM">#REF!</definedName>
    <definedName name="cerramie">[123]APU!$G$217</definedName>
    <definedName name="cerramiento">#REF!</definedName>
    <definedName name="CERRAMIENTO_PROVISIONAL">[76]PRESUPUESTO!#REF!</definedName>
    <definedName name="cerramientoprovisional">[158]Presupuesto!#REF!</definedName>
    <definedName name="CERT">#N/A</definedName>
    <definedName name="CERT_1">#NAME?</definedName>
    <definedName name="CERT_2">#NAME?</definedName>
    <definedName name="CERT_4">#NAME?</definedName>
    <definedName name="CERT_6">#NAME?</definedName>
    <definedName name="CERT_7">#NAME?</definedName>
    <definedName name="CERT_8">#NAME?</definedName>
    <definedName name="CESAR" localSheetId="4" hidden="1">{#N/A,#N/A,FALSE,"Costos Productos 6A";#N/A,#N/A,FALSE,"Costo Unitario Total H-94-12"}</definedName>
    <definedName name="CESAR" hidden="1">{#N/A,#N/A,FALSE,"Costos Productos 6A";#N/A,#N/A,FALSE,"Costo Unitario Total H-94-12"}</definedName>
    <definedName name="cesped">'[97]Lista de inventario'!$D$64</definedName>
    <definedName name="cesse">#N/A</definedName>
    <definedName name="cesse_1">#NAME?</definedName>
    <definedName name="cesse_2">#NAME?</definedName>
    <definedName name="cesse_4">#NAME?</definedName>
    <definedName name="cesse_6">#NAME?</definedName>
    <definedName name="cesse_7">#NAME?</definedName>
    <definedName name="cesse_8">#NAME?</definedName>
    <definedName name="Cf">#REF!</definedName>
    <definedName name="CFFGG">#REF!</definedName>
    <definedName name="cfgh">#REF!</definedName>
    <definedName name="Cg">#REF!</definedName>
    <definedName name="cgbcgbgcbg" hidden="1">#REF!</definedName>
    <definedName name="cgbcxb">#REF!</definedName>
    <definedName name="cgbgbxc">#REF!</definedName>
    <definedName name="CGDI01">[34]Tablas!#REF!</definedName>
    <definedName name="CGDI02">[34]Tablas!#REF!</definedName>
    <definedName name="CGDI03">[34]Tablas!#REF!</definedName>
    <definedName name="CGDI04">[34]Tablas!#REF!</definedName>
    <definedName name="CGDI05">[34]Tablas!#REF!</definedName>
    <definedName name="CGDI06">[34]Tablas!#REF!</definedName>
    <definedName name="CGDI07">[34]Tablas!#REF!</definedName>
    <definedName name="CGDI08">[34]Tablas!#REF!</definedName>
    <definedName name="CGET">#REF!</definedName>
    <definedName name="CGEX01">[34]Tablas!#REF!</definedName>
    <definedName name="CGEX02">[34]Tablas!#REF!</definedName>
    <definedName name="CGEX031">[34]Tablas!#REF!</definedName>
    <definedName name="CGEX04">[34]Tablas!#REF!</definedName>
    <definedName name="CGFI011">[34]Tablas!#REF!</definedName>
    <definedName name="CGFI012">[34]Tablas!#REF!</definedName>
    <definedName name="CGFI021">[34]Tablas!#REF!</definedName>
    <definedName name="CGFI022">[34]Tablas!#REF!</definedName>
    <definedName name="CGFI023">[34]Tablas!#REF!</definedName>
    <definedName name="CGFI024">[34]Tablas!#REF!</definedName>
    <definedName name="CGFI031">[34]Tablas!#REF!</definedName>
    <definedName name="CGFI032">[34]Tablas!#REF!</definedName>
    <definedName name="CGFI0331">[34]Tablas!#REF!</definedName>
    <definedName name="CGFI0332">[34]Tablas!#REF!</definedName>
    <definedName name="CGFI0333">[34]Tablas!#REF!</definedName>
    <definedName name="CGFI0334">[34]Tablas!#REF!</definedName>
    <definedName name="CGFI0335">[34]Tablas!#REF!</definedName>
    <definedName name="CGFI0341">[34]Tablas!#REF!</definedName>
    <definedName name="CGFI0343">[34]Tablas!#REF!</definedName>
    <definedName name="CGFI0344">[34]Tablas!#REF!</definedName>
    <definedName name="CGPR01">[34]Tablas!#REF!</definedName>
    <definedName name="CGPR021">[34]Tablas!#REF!</definedName>
    <definedName name="CGPR022">[34]Tablas!#REF!</definedName>
    <definedName name="CGPR023">[34]Tablas!#REF!</definedName>
    <definedName name="CGPR024">[34]Tablas!#REF!</definedName>
    <definedName name="CGPR031">[34]Tablas!#REF!</definedName>
    <definedName name="CGPR032">[34]Tablas!#REF!</definedName>
    <definedName name="CGPR0331">[34]Tablas!#REF!</definedName>
    <definedName name="CGPR0332">[34]Tablas!#REF!</definedName>
    <definedName name="CGPR0333">[34]Tablas!#REF!</definedName>
    <definedName name="CGPR041">[34]Tablas!#REF!</definedName>
    <definedName name="CGPR042">[34]Tablas!#REF!</definedName>
    <definedName name="CGPR043">[34]Tablas!#REF!</definedName>
    <definedName name="CGPR051">[34]Tablas!#REF!</definedName>
    <definedName name="CGPR052">[34]Tablas!#REF!</definedName>
    <definedName name="CGPR0531">[34]Tablas!#REF!</definedName>
    <definedName name="CGPR0532">[34]Tablas!#REF!</definedName>
    <definedName name="CGPR0533">[34]Tablas!#REF!</definedName>
    <definedName name="CGPR0534">[34]Tablas!#REF!</definedName>
    <definedName name="CGPR0541">[34]Tablas!#REF!</definedName>
    <definedName name="CGPR0542">[34]Tablas!#REF!</definedName>
    <definedName name="CGPR0543">[34]Tablas!#REF!</definedName>
    <definedName name="CGPR061">[34]Tablas!#REF!</definedName>
    <definedName name="CGPR062">[34]Tablas!#REF!</definedName>
    <definedName name="CGPR0621">[34]Tablas!#REF!</definedName>
    <definedName name="CGPR0622">[34]Tablas!#REF!</definedName>
    <definedName name="CGPR0631">[34]Tablas!#REF!</definedName>
    <definedName name="CGPR0632">[34]Tablas!#REF!</definedName>
    <definedName name="CGPR0633">[34]Tablas!#REF!</definedName>
    <definedName name="CGPR0641">[34]Tablas!#REF!</definedName>
    <definedName name="CGPR0642">[34]Tablas!#REF!</definedName>
    <definedName name="CGPR0643">[34]Tablas!#REF!</definedName>
    <definedName name="CGRF01">[34]Tablas!#REF!</definedName>
    <definedName name="CGRF02">[34]Tablas!#REF!</definedName>
    <definedName name="CGRF031">[34]Tablas!#REF!</definedName>
    <definedName name="CGRF032">[34]Tablas!#REF!</definedName>
    <definedName name="CGRF0331">[34]Tablas!#REF!</definedName>
    <definedName name="CGRF0332">[34]Tablas!#REF!</definedName>
    <definedName name="CGRF0333">[34]Tablas!#REF!</definedName>
    <definedName name="CGRF0334">[34]Tablas!#REF!</definedName>
    <definedName name="CGRF0335">[34]Tablas!#REF!</definedName>
    <definedName name="CGRF0336">[34]Tablas!#REF!</definedName>
    <definedName name="CGRF0337">[34]Tablas!#REF!</definedName>
    <definedName name="CGRF0338">[34]Tablas!#REF!</definedName>
    <definedName name="CGRF0341">[34]Tablas!#REF!</definedName>
    <definedName name="CGRF0342">[34]Tablas!#REF!</definedName>
    <definedName name="CGRF0343">[34]Tablas!#REF!</definedName>
    <definedName name="CGRF041">[34]Tablas!#REF!</definedName>
    <definedName name="CGRF042">[34]Tablas!#REF!</definedName>
    <definedName name="CGRF0431">[34]Tablas!#REF!</definedName>
    <definedName name="CGRF0432">[34]Tablas!#REF!</definedName>
    <definedName name="CGRF0433">[34]Tablas!#REF!</definedName>
    <definedName name="CGRF0441">[34]Tablas!#REF!</definedName>
    <definedName name="CGRF0442">[34]Tablas!#REF!</definedName>
    <definedName name="CGRF0443">[34]Tablas!#REF!</definedName>
    <definedName name="CGSM01">[34]Tablas!#REF!</definedName>
    <definedName name="CGSM02">[34]Tablas!#REF!</definedName>
    <definedName name="CGSM03">[34]Tablas!#REF!</definedName>
    <definedName name="CGSM04">[34]Tablas!#REF!</definedName>
    <definedName name="CGSM05">[34]Tablas!#REF!</definedName>
    <definedName name="CGSO011">[34]Tablas!#REF!</definedName>
    <definedName name="CGSO012">[34]Tablas!#REF!</definedName>
    <definedName name="CGSO013">[34]Tablas!#REF!</definedName>
    <definedName name="CGSO014">[34]Tablas!#REF!</definedName>
    <definedName name="CGSO02">[34]Tablas!#REF!</definedName>
    <definedName name="CGSO031">[34]Tablas!#REF!</definedName>
    <definedName name="CGSO032">[34]Tablas!#REF!</definedName>
    <definedName name="CGSO033">[34]Tablas!#REF!</definedName>
    <definedName name="CGSO034">[34]Tablas!#REF!</definedName>
    <definedName name="CGSO041">[34]Tablas!#REF!</definedName>
    <definedName name="CGSO042">[34]Tablas!#REF!</definedName>
    <definedName name="CGSO043">[34]Tablas!#REF!</definedName>
    <definedName name="CGSO044">[34]Tablas!#REF!</definedName>
    <definedName name="CGSO051">[34]Tablas!#REF!</definedName>
    <definedName name="CGSO052">[34]Tablas!#REF!</definedName>
    <definedName name="CGSO053">[34]Tablas!#REF!</definedName>
    <definedName name="CGSO054">[34]Tablas!#REF!</definedName>
    <definedName name="CGSO055">[34]Tablas!#REF!</definedName>
    <definedName name="CGSO061">[34]Tablas!#REF!</definedName>
    <definedName name="CGSO062">[34]Tablas!#REF!</definedName>
    <definedName name="CGSO063">[34]Tablas!#REF!</definedName>
    <definedName name="CGSO064">[34]Tablas!#REF!</definedName>
    <definedName name="CGTR011">[34]Tablas!#REF!</definedName>
    <definedName name="CGTR012">[34]Tablas!#REF!</definedName>
    <definedName name="CGTR021">[34]Tablas!#REF!</definedName>
    <definedName name="CGTR022">[34]Tablas!#REF!</definedName>
    <definedName name="CGTR023">[34]Tablas!#REF!</definedName>
    <definedName name="CGTR031">[34]Tablas!#REF!</definedName>
    <definedName name="CGTR032">[34]Tablas!#REF!</definedName>
    <definedName name="CGTR033">[34]Tablas!#REF!</definedName>
    <definedName name="CGTR034">[34]Tablas!#REF!</definedName>
    <definedName name="CGTR035">[34]Tablas!#REF!</definedName>
    <definedName name="CGTR036">[34]Tablas!#REF!</definedName>
    <definedName name="CGTR037">[34]Tablas!#REF!</definedName>
    <definedName name="CGTR038">[34]Tablas!#REF!</definedName>
    <definedName name="CGTR039">[34]Tablas!#REF!</definedName>
    <definedName name="CGTR041">[34]Tablas!#REF!</definedName>
    <definedName name="CGTR042">[34]Tablas!#REF!</definedName>
    <definedName name="CGTR043">[34]Tablas!#REF!</definedName>
    <definedName name="CGTR044">[34]Tablas!#REF!</definedName>
    <definedName name="CGTR051">[34]Tablas!#REF!</definedName>
    <definedName name="cgusval">#REF!</definedName>
    <definedName name="cgxbcgb">#REF!</definedName>
    <definedName name="cgxbgcxbggcbg">#REF!</definedName>
    <definedName name="Ch">#REF!</definedName>
    <definedName name="CH_Infra_Capex">[264]Workings!$H$299:$BR$299</definedName>
    <definedName name="Ch_IO">#REF!</definedName>
    <definedName name="Ch_IO_AMC">#REF!</definedName>
    <definedName name="CH_IO_CPC">#REF!</definedName>
    <definedName name="Ch_IO_LM">#REF!</definedName>
    <definedName name="Ch_Pr">#REF!</definedName>
    <definedName name="Ch_Proc_CPC">#REF!</definedName>
    <definedName name="Ch_Proc_LM">#REF!</definedName>
    <definedName name="CHACA" hidden="1">#N/A</definedName>
    <definedName name="Change_in_Cash" hidden="1">#REF!</definedName>
    <definedName name="CHAPA">#REF!</definedName>
    <definedName name="CHAPAMET">#REF!</definedName>
    <definedName name="CHAZO_METALICO_3_8">'[107]LISTA DE MATERIALES'!$D$100</definedName>
    <definedName name="CHAZO_PUNTILLA_ANCLAJES">'[126]LISTADO DE MATERIALES Y EQUIPOS'!$B$105</definedName>
    <definedName name="CHAZOS_EXPANSIVO_5_8_X_2_1_2">'[107]LISTA DE MATERIALES'!$D$101</definedName>
    <definedName name="CHECK">IF(AND('[242]Ppto completo'!$D1='[265]Ppto completo'!$D1,'[242]Ppto completo'!$E1='[265]Ppto completo'!$E1),"OK","OJO")</definedName>
    <definedName name="Check_to_Cash" hidden="1">#REF!</definedName>
    <definedName name="CHEQUE12">#REF!</definedName>
    <definedName name="CHEQUE3_4">#REF!</definedName>
    <definedName name="CHEQUE3_4_11">#REF!</definedName>
    <definedName name="Chi_con_2000">[127]CONCRETOS!$E$619</definedName>
    <definedName name="Chi_con_3000">[127]CONCRETOS!$E$620</definedName>
    <definedName name="Chi_Mor">[127]CONCRETOS!$E$622</definedName>
    <definedName name="chiho" localSheetId="4" hidden="1">{"'下期集計（10.27迄・速報値）'!$Q$16"}</definedName>
    <definedName name="chiho" hidden="1">{"'下期集計（10.27迄・速報値）'!$Q$16"}</definedName>
    <definedName name="CHINA">#REF!</definedName>
    <definedName name="China_11">#REF!</definedName>
    <definedName name="CHK_PU">'[6]7422CW00'!#REF!</definedName>
    <definedName name="CHOCHA">#REF!</definedName>
    <definedName name="chocó">[141]Listado!$F$393:$F$422</definedName>
    <definedName name="Chocó_Bagadó">[141]Listado!$K$255</definedName>
    <definedName name="CHP">#N/A</definedName>
    <definedName name="Ci">#REF!</definedName>
    <definedName name="CICLOP">'[207]A.P.U. (2)'!$F$74</definedName>
    <definedName name="CICLOPEO">#REF!</definedName>
    <definedName name="CIDCA1">[140]CIDCA1!$A$4:$X$6</definedName>
    <definedName name="CIDCA2">[140]CIDCA2!$A$3:$O$7</definedName>
    <definedName name="CIELO">#REF!</definedName>
    <definedName name="CIELORASOTOT">#REF!</definedName>
    <definedName name="CIELORASOTOT_11">#REF!</definedName>
    <definedName name="ciencia">'[266]Indicadores de Ciencia'!$B$2:$B$27</definedName>
    <definedName name="Cierrapuerta_hidraulico_ajustable_hasta_80_kilos">'[126]LISTADO DE MATERIALES Y EQUIPOS'!$B$90</definedName>
    <definedName name="cif">#REF!</definedName>
    <definedName name="CILIND">[267]TUBERIA!$AE$10:$AE$14</definedName>
    <definedName name="CILINDROS">#REF!</definedName>
    <definedName name="CIM">[268]CIM!$A$1:$I$1839</definedName>
    <definedName name="Cimentacion" comment="2-3 Cimentación">'[269]2-3_Cimentación_Est.Met'!$A$6:$K$1656</definedName>
    <definedName name="CINCUENTA">#REF!,#REF!</definedName>
    <definedName name="cinta">[167]lisprecios!#REF!</definedName>
    <definedName name="CINTA_MALLA_ADHESIVA_X_90M">'[126]LISTADO DE MATERIALES Y EQUIPOS'!$B$107</definedName>
    <definedName name="Cinta_Plastica__PELIGRO_NO_PASE">[127]Insumos!$D$44</definedName>
    <definedName name="Cinta_Schotch_super_33">'[144]LISTADO '!$F$64</definedName>
    <definedName name="Cinta_scotch_23">'[144]LISTADO '!$F$65</definedName>
    <definedName name="cinta_teflón">#REF!</definedName>
    <definedName name="CINTA_V_15">#REF!</definedName>
    <definedName name="CINTAAISLANTE">#REF!</definedName>
    <definedName name="cintapvc">#REF!</definedName>
    <definedName name="CINTAR">#REF!</definedName>
    <definedName name="CINTAREFLECTIVA">#REF!</definedName>
    <definedName name="cintas_metricas">#REF!</definedName>
    <definedName name="CINTATEFLON">#REF!</definedName>
    <definedName name="CIP">#REF!</definedName>
    <definedName name="CIR">IF([9]!LG=9,IF(ISERROR([9]!PvT),"",[9]!PvT),"")</definedName>
    <definedName name="Circ_Vac">#REF!</definedName>
    <definedName name="Circ_Vac_CPC">#REF!</definedName>
    <definedName name="Circ_Vdc">#REF!</definedName>
    <definedName name="Circ_Vdc_CPC">#REF!</definedName>
    <definedName name="Circuito">[234]!Proyección_Suminstro[Circuito]</definedName>
    <definedName name="CIRCUITOS">[270]Circuitos!$C$2:$C$891</definedName>
    <definedName name="CIRCUNVALAR">#REF!</definedName>
    <definedName name="CISNEROS">#REF!</definedName>
    <definedName name="CIUDAD">[271]PREC!$B$1</definedName>
    <definedName name="Ciudades">[272]Insumos!$B$1813:$B$1912</definedName>
    <definedName name="civ" localSheetId="4" hidden="1">{#N/A,#N/A,TRUE,"1842CWN0"}</definedName>
    <definedName name="civ" hidden="1">{#N/A,#N/A,TRUE,"1842CWN0"}</definedName>
    <definedName name="civ_1" localSheetId="4" hidden="1">{#N/A,#N/A,TRUE,"1842CWN0"}</definedName>
    <definedName name="civ_1" hidden="1">{#N/A,#N/A,TRUE,"1842CWN0"}</definedName>
    <definedName name="civ_2" localSheetId="4" hidden="1">{#N/A,#N/A,TRUE,"1842CWN0"}</definedName>
    <definedName name="civ_2" hidden="1">{#N/A,#N/A,TRUE,"1842CWN0"}</definedName>
    <definedName name="CIZALLA">#REF!</definedName>
    <definedName name="Cj">#REF!</definedName>
    <definedName name="CJPZ">#REF!</definedName>
    <definedName name="cjsa" hidden="1">#REF!</definedName>
    <definedName name="Ck">#REF!</definedName>
    <definedName name="CL">'[203]CIRCUITOS CODENSA'!#REF!</definedName>
    <definedName name="Clabe">#N/A</definedName>
    <definedName name="clase">#REF!</definedName>
    <definedName name="CLASE_CONTRATO">#REF!</definedName>
    <definedName name="CLASE_DE_MANTTO">#REF!</definedName>
    <definedName name="CLASIFICACION">#REF!</definedName>
    <definedName name="CLASIFTODOS">[273]INSUMOS!$AE$16106:$AE$16145</definedName>
    <definedName name="class2">'[208]REF - Listas'!$D$27:$D$28</definedName>
    <definedName name="class3">'[208]REF - Listas'!$F$4:$F$7</definedName>
    <definedName name="classification">'[208]REF - Listas'!$D$15:$D$24</definedName>
    <definedName name="ClaveFasar">#REF!</definedName>
    <definedName name="CLAVO">[77]BASE!$D$76</definedName>
    <definedName name="clavo2">[274]Materiales!$C$28</definedName>
    <definedName name="clavos">#REF!</definedName>
    <definedName name="clcnbks">[262]Consolidated!$FI$26</definedName>
    <definedName name="cldCoordinador">[275]Formato!$J$43</definedName>
    <definedName name="cldDepartamento">[275]Formato!$E$43</definedName>
    <definedName name="cldResumen">[275]Formato!$C$44</definedName>
    <definedName name="Client">#REF!</definedName>
    <definedName name="Client_name">#REF!</definedName>
    <definedName name="Client_ref_number">#REF!</definedName>
    <definedName name="cliente">[180]Anacost!$B$1</definedName>
    <definedName name="Cll">#REF!</definedName>
    <definedName name="Cll_4N__15_AE_40_San_Eduardo_II_Etapa._Tel_750372._Cúcuta_Colombia.">#REF!</definedName>
    <definedName name="CLOSBS">#REF!</definedName>
    <definedName name="CLOSETTOT">#REF!</definedName>
    <definedName name="CLOSETTOT_11">#REF!</definedName>
    <definedName name="clsfsd">#REF!</definedName>
    <definedName name="CLube">#REF!</definedName>
    <definedName name="Cm">#REF!</definedName>
    <definedName name="CMETALICA">'[269]9_CMetalica'!$A$1:$K$1549</definedName>
    <definedName name="cmf">[276]Hoja1!$C$27</definedName>
    <definedName name="CMI_ACUEDUCTO">#REF!</definedName>
    <definedName name="CMI_ALCANTARILLADO">#REF!</definedName>
    <definedName name="CMIBLE">#REF!</definedName>
    <definedName name="CMIBLE1">#REF!</definedName>
    <definedName name="CMina">[277]Cuentas!$P$11:$P$111</definedName>
    <definedName name="CMMO">[77]BASE!$D$464</definedName>
    <definedName name="CMMOA">[278]BASE!$D$455</definedName>
    <definedName name="CMOI_ACUEDUCTO">#REF!</definedName>
    <definedName name="CMOI_ALCANTARILLADO">#REF!</definedName>
    <definedName name="cmuooo5">#REF!</definedName>
    <definedName name="Cn">#REF!</definedName>
    <definedName name="cncbncbncbncbn">#REF!</definedName>
    <definedName name="cnggtfn">#REF!</definedName>
    <definedName name="cnodes">#REF!</definedName>
    <definedName name="CNT_M">[244]Modelo!$H$13:$H$27</definedName>
    <definedName name="cntfd">#REF!</definedName>
    <definedName name="cntx">#REF!</definedName>
    <definedName name="Cñ">#REF!</definedName>
    <definedName name="Co">#REF!</definedName>
    <definedName name="co20n">[102]CLAVES!$E$97</definedName>
    <definedName name="CO22JH">#REF!</definedName>
    <definedName name="CO23JH">#REF!</definedName>
    <definedName name="Co40n">[102]CLAVES!$E$95</definedName>
    <definedName name="CO456JH">#REF!</definedName>
    <definedName name="CO458JH">#REF!</definedName>
    <definedName name="CO45S2">#REF!</definedName>
    <definedName name="CO45S3">[76]BASE!$D$178</definedName>
    <definedName name="CO45S4">[76]BASE!$D$179</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[76]BASE!$D$173</definedName>
    <definedName name="CO90S4">#REF!</definedName>
    <definedName name="CO90S6">[76]BASE!$D$175</definedName>
    <definedName name="CO910JH">#REF!</definedName>
    <definedName name="Coal">#REF!</definedName>
    <definedName name="Coal_Closing_Stock">[279]INPUT_TEMP!#REF!</definedName>
    <definedName name="Coal_DB">#REF!</definedName>
    <definedName name="Coal1">#REF!</definedName>
    <definedName name="Coal2">'[257]NPV Summary'!#REF!</definedName>
    <definedName name="Coal3">'[257]NPV Summary'!#REF!</definedName>
    <definedName name="Coal4">#REF!</definedName>
    <definedName name="CoalFleet">#REF!</definedName>
    <definedName name="CoalLoad">#REF!</definedName>
    <definedName name="CoalOpCost">#REF!</definedName>
    <definedName name="CoalOverCap">#REF!</definedName>
    <definedName name="CoalPriceFac">[215]Sensitivities!$I$10</definedName>
    <definedName name="CoalRepl">#REF!</definedName>
    <definedName name="CoalUtil">#REF!</definedName>
    <definedName name="COBC">#REF!</definedName>
    <definedName name="Cod">#REF!</definedName>
    <definedName name="COD_APUS_PPTOGRAL">'[189]LISTA ITEMS'!$C$3:$H$9994</definedName>
    <definedName name="COD_IND_IMPACTO" localSheetId="12">#REF!</definedName>
    <definedName name="COD_IND_IMPACTO">#REF!</definedName>
    <definedName name="COD_PPTO1">[189]!PRESP_GENERAL[COD_CANT]</definedName>
    <definedName name="CodActEco">[32]EMPRESA!$F$10</definedName>
    <definedName name="Codigo" comment="Codigo Insumo">[236]Insumos!$A$4:$A$1772</definedName>
    <definedName name="Código">[280]Insumos!$A$4:$A$1788</definedName>
    <definedName name="codigo_actividad">#REF!</definedName>
    <definedName name="CODIGO_APU">OFFSET('[281]APU ELECTRICOS'!$E$6,0,0,COUNTA('[281]APU ELECTRICOS'!$E:$E)-1,1)</definedName>
    <definedName name="Codigo_M.Obra" comment="Mano de obra ">[236]M.Obra!$A$35:$A$43</definedName>
    <definedName name="CodigoInversion">#REF!</definedName>
    <definedName name="CODIGOITEM">'[282]PRESUPUESTO SIN DECIMALES'!$B$8:$G$128</definedName>
    <definedName name="CodigoProyecto">#REF!</definedName>
    <definedName name="codigos">[283]Banderas!$A:$A</definedName>
    <definedName name="CÓDIGOS_EQUIPOS">'[186]INSUMOS EQUIPOS'!$A$8:$A$107</definedName>
    <definedName name="CÓDIGOS_MANO_DE_OBRA">'[186]INSUMOS MANO DE OBRA'!$A$8:$A$63</definedName>
    <definedName name="CÓDIGOS_SERVICIOS">'[186]INSUMOS SERVICIOS'!$A$12:$A$53</definedName>
    <definedName name="CÓDIGOS_TRANSPORTES">'[186]INSUMOS TRANSPORTES'!$A$8:$A$47</definedName>
    <definedName name="CODMAT">#REF!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3_4_PVC">'[116]LISTA DE PRECIO'!$E$73</definedName>
    <definedName name="CODO_90_4_SANITARIO">'[116]LISTA DE PRECIO'!$E$84</definedName>
    <definedName name="CODO_90_x_3__B_x_B">#REF!</definedName>
    <definedName name="CODO_90_x_3__B_x_EL">#REF!</definedName>
    <definedName name="codo_de_cemento_diám._8_pg">#REF!</definedName>
    <definedName name="CODO_P.V.C_90___1_2">#REF!</definedName>
    <definedName name="Codo_Pres._1_2">#REF!</definedName>
    <definedName name="Codo_Pres._1_2_11">#REF!</definedName>
    <definedName name="Codo_Pres._3_4">#REF!</definedName>
    <definedName name="Codo_Pres._3_4_11">#REF!</definedName>
    <definedName name="Codo_Pres.._1">#REF!</definedName>
    <definedName name="Codo_Pres.._1_11">#REF!</definedName>
    <definedName name="CODO_PVC_4">[124]Materiales!#REF!</definedName>
    <definedName name="CODO_PVC_6">[124]Materiales!#REF!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_SANITARIO_PVC_45x110">[124]Materiales!#REF!</definedName>
    <definedName name="CODO_SANITARIO_PVC_45x160">[124]Materiales!#REF!</definedName>
    <definedName name="CODO10">[67]Hoja3!$F$666</definedName>
    <definedName name="CODO12">[67]Hoja3!$F$706</definedName>
    <definedName name="codo160x90">#REF!</definedName>
    <definedName name="CODO16X11">#REF!</definedName>
    <definedName name="CODO16X45">#REF!</definedName>
    <definedName name="CODO16X90">#REF!</definedName>
    <definedName name="CODO3X11">#REF!</definedName>
    <definedName name="CODO3X32">#REF!</definedName>
    <definedName name="CODO3X45">#REF!</definedName>
    <definedName name="CODO3X90">#REF!</definedName>
    <definedName name="CODO4X45">#REF!</definedName>
    <definedName name="CODO4X90">#REF!</definedName>
    <definedName name="CODO6">[67]Hoja3!$F$586</definedName>
    <definedName name="CODO6X22">#REF!</definedName>
    <definedName name="codo6x45nova">#REF!</definedName>
    <definedName name="CODO8">[67]Hoja3!$F$626</definedName>
    <definedName name="CODO8X22">#REF!</definedName>
    <definedName name="CODO8X45">#REF!</definedName>
    <definedName name="CODO8X90">#REF!</definedName>
    <definedName name="CODO9012">#N/A</definedName>
    <definedName name="CODOPVC12">#REF!</definedName>
    <definedName name="CODOS">#REF!</definedName>
    <definedName name="Codos_PVC_3">'[176]L. MAT.'!#REF!</definedName>
    <definedName name="CODSEC">#REF!</definedName>
    <definedName name="coe">#REF!</definedName>
    <definedName name="Coef.erradas">#REF!</definedName>
    <definedName name="COEF.INFILT">#REF!</definedName>
    <definedName name="coef.retorno">#REF!</definedName>
    <definedName name="coeficienterugosidad">'[27]INFORMACIÓN REFERENCIA'!$B$90:$C$101</definedName>
    <definedName name="cogs">#REF!</definedName>
    <definedName name="cogvsiruj">[175]COMPARATIVO!#REF!</definedName>
    <definedName name="COHaul">#REF!</definedName>
    <definedName name="COL">#REF!</definedName>
    <definedName name="COL_A_APU">IF([242]apu!$B1="","",IF(LEN([242]apu!$B1)=9,[242]apu!$B1,[242]apu!$A1048576))</definedName>
    <definedName name="COL_A_AUX">IF([242]Auxiliares!$B1="","",IF([242]Auxiliares!$B1048576="",[242]Auxiliares!$B1,[242]Auxiliares!$A1048576))</definedName>
    <definedName name="COL_B">IF(LEFT('[242]Ppto completo'!$D1,5)='[242]Ppto completo'!$D1,"",(LEFT('[242]Ppto completo'!$D1,5)))</definedName>
    <definedName name="COL_C">LEFT('[242]Ppto completo'!$D1,2)</definedName>
    <definedName name="col_dos">#REF!</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IF([242]Auxiliares!$B1="","",IF(VLOOKUP([242]Auxiliares!$B1,[242]Insumos!$D:$J,7,FALSE)="",LEFT([242]Auxiliares!$B1,2),VLOOKUP([242]Auxiliares!$B1,[242]Insumos!$D:$J,7,FALSE)))</definedName>
    <definedName name="COL_K_PPTO">IF(LEN('[242]Ppto completo'!$D1)=9,'[242]Ppto completo'!$G1*'[242]Ppto completo'!$J1,"")</definedName>
    <definedName name="COL_L">IF('[242]Ppto completo'!$M1="",SUMIF('[242]Ppto completo'!$C:$C,'[242]Ppto completo'!$D1,'[242]Ppto completo'!$M:$M)/2,"")</definedName>
    <definedName name="COL_L_PPTO">IF(LEN('[242]Ppto completo'!$D1)=9,'[242]Ppto completo'!$H1*'[242]Ppto completo'!$J1,"")</definedName>
    <definedName name="COL_M">IF(LEN(#REF!)=2,#REF!/SUMIF(#REF!,"&gt;&lt;""",#REF!),"")</definedName>
    <definedName name="COL_M_APU">IF([242]apu!$B1="","",IF(VLOOKUP([242]apu!$B1,[242]Insumos!$D:$J,7,FALSE)="",LEFT([242]apu!$B1,2),VLOOKUP([242]apu!$B1,[242]Insumos!$D:$J,7,FALSE)))</definedName>
    <definedName name="COL_M_PPTO">IF(LEN('[242]Ppto completo'!$D1)=5,SUMIF('[242]Ppto completo'!$B:$B,'[242]Ppto completo'!$D1,'[242]Ppto completo'!$M:$M),IF(LEN('[242]Ppto completo'!$D1)=2,"",'[242]Ppto completo'!$I1*'[242]Ppto completo'!$J1))</definedName>
    <definedName name="COL_MARZO">[220]_MARZO!$D$5:$DO$5</definedName>
    <definedName name="COL_O_PPTO">IF(LEN('[242]Ppto completo'!$D1)=2,'[242]Ppto completo'!$N1/SUMIF('[242]Ppto completo'!$C:$C,"&gt;&lt;""",'[242]Ppto completo'!$M:$M),"")</definedName>
    <definedName name="col10x20">'[133]A.P.U AULA CANO PESCAO'!$G$491</definedName>
    <definedName name="cola">[284]divisor!$B$20</definedName>
    <definedName name="COLAM20">#REF!</definedName>
    <definedName name="COLAMARRE2">#REF!</definedName>
    <definedName name="COLAMARRE2_11">#REF!</definedName>
    <definedName name="COLAMURO">#REF!</definedName>
    <definedName name="colb">[284]divisor!$C$20</definedName>
    <definedName name="COLBOR">#REF!</definedName>
    <definedName name="colc">[284]divisor!$D$20</definedName>
    <definedName name="COLCIRC">'[96]A.P.U.'!$G$353</definedName>
    <definedName name="COLLAR_DE_DERIVACION_2____1_2">#REF!</definedName>
    <definedName name="COLLAR_DE_DERIVACION_3____1_2">#REF!</definedName>
    <definedName name="COLLAR_DE_DERIVACION_DE_HF_DE_3____1_2__PARA_INSTALACION_DE_VENTOSA_EN_TUBERIA_DE_P.V.C">#REF!</definedName>
    <definedName name="COLLARIN">#REF!</definedName>
    <definedName name="COLLARÍN">'[107]LISTA DE MATERIALES'!$D$121</definedName>
    <definedName name="COLON">#REF!</definedName>
    <definedName name="ColTap">'[15]Coloc. e Interc. Tapones'!$E:$E</definedName>
    <definedName name="columna">[167]lisprecios!#REF!</definedName>
    <definedName name="COLUMNA2">'[96]A.P.U.'!$G$313</definedName>
    <definedName name="COLUMNA20X20">#REF!</definedName>
    <definedName name="COLUMNA20X20_11">#REF!</definedName>
    <definedName name="COLUMNA4030">#REF!</definedName>
    <definedName name="ColumnaIndice" localSheetId="4">{"Fuente","4";"Distancia","5";"Valor Material en Mina","6";"Valor Material en Municipio","7"}</definedName>
    <definedName name="ColumnaIndice">{"Fuente","4";"Distancia","5";"Valor Material en Mina","6";"Valor Material en Municipio","7"}</definedName>
    <definedName name="COLUMNAS">#REF!</definedName>
    <definedName name="COLUMNAS_ENERO">[220]ENERO_!$D$5:$BF$5</definedName>
    <definedName name="COLUMNAS_FEBR">[220]FEBRERO_!$BG$5:$CI$5</definedName>
    <definedName name="COLUMNAS20X30">#REF!</definedName>
    <definedName name="COLUMNAS20X30_11">#REF!</definedName>
    <definedName name="columnascon">[123]APU!$G$529</definedName>
    <definedName name="COLUMNETA">'[96]A.P.U.'!$G$597</definedName>
    <definedName name="com">#REF!</definedName>
    <definedName name="COM.LIM">#REF!</definedName>
    <definedName name="COMB">'[285]LANZ 1'!$E$36</definedName>
    <definedName name="comb1">#REF!</definedName>
    <definedName name="comb2">#REF!</definedName>
    <definedName name="comb3">#REF!</definedName>
    <definedName name="comb4">#REF!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_manantial_corona">'[126]LISTADO DE MATERIALES Y EQUIPOS'!$B$69</definedName>
    <definedName name="Combustible">#REF!</definedName>
    <definedName name="CombustibleCostos">#REF!</definedName>
    <definedName name="COME">#REF!</definedName>
    <definedName name="COMEstAward_date">#REF!</definedName>
    <definedName name="Comfee">#REF!</definedName>
    <definedName name="comfee2">#REF!</definedName>
    <definedName name="COMIDA">#REF!</definedName>
    <definedName name="COMJob_Number">#REF!</definedName>
    <definedName name="COMMR_description">#REF!</definedName>
    <definedName name="COMMRNumber">#REF!</definedName>
    <definedName name="COMN1">[286]BASE!#REF!</definedName>
    <definedName name="comp">[287]PRESUP!$A:$IV</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añía">#REF!</definedName>
    <definedName name="COMPenalty">#REF!</definedName>
    <definedName name="Compensado_prom">'[180]Ensamblaje&amp;Tests'!$J$152</definedName>
    <definedName name="Compilado">#REF!</definedName>
    <definedName name="COMPMEDFAM">'[288]SALARIO LEGAL'!#REF!</definedName>
    <definedName name="compneu">'[97]Lista de inventario'!$D$13</definedName>
    <definedName name="componentes">#N/A</definedName>
    <definedName name="COMPR">[77]BASE!$D$463</definedName>
    <definedName name="COMPRAS">[289]CURVA!$CA$121:$CO$162</definedName>
    <definedName name="COMPRE">#REF!</definedName>
    <definedName name="COMPRESOR">[248]EQUIPO!$D$5</definedName>
    <definedName name="Compresor_80HP__con_martillo">'[127]Equipo y transporte'!$D$25</definedName>
    <definedName name="Compresores">#REF!</definedName>
    <definedName name="COMPROBANTE_DE_PAGO">#REF!</definedName>
    <definedName name="COMProject_Currency">#REF!</definedName>
    <definedName name="COMProject_name">#REF!</definedName>
    <definedName name="COMPROMETIDO">[69]ACTUAL!$U$2:$U$35</definedName>
    <definedName name="compuerta">[167]lisprecios!#REF!</definedName>
    <definedName name="CON">#REF!</definedName>
    <definedName name="CON_2500">[116]BASICOS!$C$33</definedName>
    <definedName name="CON_3000">#REF!</definedName>
    <definedName name="CON_HTA">SUMIFS([242]Auxiliares!$G:$G,[242]Auxiliares!$A:$A,[242]Auxiliares!$A1,[242]Auxiliares!$J:$J,"mo")</definedName>
    <definedName name="CON_HTA_APU">SUMIFS([242]apu!$G:$G,[242]apu!$A:$A,[242]apu!$A1048576,[242]apu!$M:$M,"mo")</definedName>
    <definedName name="CON.FUN">#REF!</definedName>
    <definedName name="CON.LIM">#REF!</definedName>
    <definedName name="CON.POZ">#REF!</definedName>
    <definedName name="CON.TUB">'[219]Soporte Cantidades'!#REF!</definedName>
    <definedName name="CONC">#REF!</definedName>
    <definedName name="CONC_2200">[116]BASICOS!$C$17</definedName>
    <definedName name="Conc.2000">'[126]APUS BASIC'!$G$165</definedName>
    <definedName name="Conc.2500">'[126]APUS BASIC'!$G$122</definedName>
    <definedName name="Conc.3000">'[126]APUS BASIC'!$G$80</definedName>
    <definedName name="Conc3">[49]Sábana!#REF!</definedName>
    <definedName name="conc3000">502500</definedName>
    <definedName name="conc3500">820000</definedName>
    <definedName name="Concepto">'[290] AdoVh'!#REF!</definedName>
    <definedName name="conceptos">[141]Listado!$AG$2:$AG$4</definedName>
    <definedName name="CONCRE123">#REF!</definedName>
    <definedName name="CONCRE124">#REF!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'[291]APU''s'!#REF!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1500_psi">'[292]Análisis Básicos'!#REF!</definedName>
    <definedName name="CONCRETO_2000">'[128]Concreto de 2000 psi'!$I$53</definedName>
    <definedName name="CONCRETO_2000_PSI">[213]BASICOS!#REF!</definedName>
    <definedName name="concreto_21">#REF!</definedName>
    <definedName name="CONCRETO_2500_PSI">[213]BASICOS!#REF!</definedName>
    <definedName name="Concreto_3000_0.40">#REF!</definedName>
    <definedName name="Concreto_3000_PSI">'[129]Apu Basicos'!$F$40</definedName>
    <definedName name="CONCRETO_3500_PSI">[213]BASICOS!#REF!</definedName>
    <definedName name="Concreto_4000">#REF!</definedName>
    <definedName name="Concreto_4000_0.40">#REF!</definedName>
    <definedName name="Concreto_4000_0.40_Auto">#REF!</definedName>
    <definedName name="Concreto_4000_0.40_Auto_Retrac_Fibra">#REF!</definedName>
    <definedName name="CONCRETO_CICLOPEO">#REF!</definedName>
    <definedName name="CONCRETO_CICLOPEO_11">#REF!</definedName>
    <definedName name="CONCRETO_CICLOPEO_2500_PSI">[213]BASICOS!#REF!</definedName>
    <definedName name="CONCRETO_CICLOPEO_3000_PSI">[213]BASICOS!#REF!</definedName>
    <definedName name="CONCRETO_F.C_4">#REF!</definedName>
    <definedName name="concreto_FC_2.2">#REF!</definedName>
    <definedName name="CONCRETO0_05">#REF!</definedName>
    <definedName name="CONCRETO0_05_11">#REF!</definedName>
    <definedName name="CONCRETO1">#REF!</definedName>
    <definedName name="Concreto1_m">[94]Dimensiones!$F$36</definedName>
    <definedName name="CONCRETO123">#REF!</definedName>
    <definedName name="concreto14">#REF!</definedName>
    <definedName name="CONCRETO2">#REF!</definedName>
    <definedName name="Concreto2_m">[94]Dimensiones!$F$38</definedName>
    <definedName name="CONCRETO20">#REF!</definedName>
    <definedName name="concreto25">#REF!</definedName>
    <definedName name="CONCRETO2500">#REF!</definedName>
    <definedName name="Concreto2500v">#REF!</definedName>
    <definedName name="CONCRETO3">#REF!</definedName>
    <definedName name="Concreto3_m">[94]Dimensiones!$F$40</definedName>
    <definedName name="CONCRETO30">#REF!</definedName>
    <definedName name="concreto3000">'[291]APU''s'!#REF!</definedName>
    <definedName name="concreto35">#REF!</definedName>
    <definedName name="Concreto4_m">[94]Dimensiones!$F$42</definedName>
    <definedName name="concreto5">#REF!</definedName>
    <definedName name="Concreto5_m">[94]Dimensiones!$F$44</definedName>
    <definedName name="Concreto5500v">#REF!</definedName>
    <definedName name="CONCRETO6">#REF!</definedName>
    <definedName name="concretoact2">#REF!</definedName>
    <definedName name="CONCRETOC">#REF!</definedName>
    <definedName name="concretociclopeo">[123]APU!#REF!</definedName>
    <definedName name="CONCRETOF">#REF!</definedName>
    <definedName name="concretomuro">#REF!</definedName>
    <definedName name="concretoplaca">#REF!</definedName>
    <definedName name="Concretos">[293]Listas!$A$2:$A$24</definedName>
    <definedName name="CONCRETOS_OBRAS_VARIAS">[76]PRESUPUESTO!#REF!</definedName>
    <definedName name="COND">#REF!</definedName>
    <definedName name="CONDI1">#REF!</definedName>
    <definedName name="CONDUCCION331">'[27]INFORMACIÓN REFERENCIA'!$B$122:$E$133</definedName>
    <definedName name="CONDUCCIONES">#REF!</definedName>
    <definedName name="CONDUCCIONTABLA3.3.1">'[27]INFORMACIÓN REFERENCIA'!$B$122:$D$133</definedName>
    <definedName name="CONDUCTOR">#REF!</definedName>
    <definedName name="Conductores">#REF!</definedName>
    <definedName name="ConductoresCostos">#REF!</definedName>
    <definedName name="conduit1.2">[145]MATERIALES!$H$34</definedName>
    <definedName name="CONDUIT12">#REF!</definedName>
    <definedName name="CONDUIT2">#REF!</definedName>
    <definedName name="CONDUIT34">#REF!</definedName>
    <definedName name="CONECTORES_DE_CORTANTE">'[107]LISTA DE MATERIALES'!$D$122</definedName>
    <definedName name="conexiondomiciliaria">#REF!</definedName>
    <definedName name="Conflicto">#REF!</definedName>
    <definedName name="CONFORMA">#N/A</definedName>
    <definedName name="Congelar_Capital_Vencido">#REF!</definedName>
    <definedName name="ConjAPM">#REF!</definedName>
    <definedName name="ConjBasi">#REF!</definedName>
    <definedName name="CONM1">[77]BASE!$D$467</definedName>
    <definedName name="CONM2">[77]BASE!$D$468</definedName>
    <definedName name="CONMI">[286]BASE!#REF!</definedName>
    <definedName name="CONMX">[77]BASE!$D$516</definedName>
    <definedName name="cons">#REF!</definedName>
    <definedName name="CONSECUTIVOMEMORIAS">#REF!</definedName>
    <definedName name="ConseqCat">0</definedName>
    <definedName name="ConseqForMitRisk">3</definedName>
    <definedName name="CONSOLIDADO">#REF!</definedName>
    <definedName name="consolidadototal">#REF!</definedName>
    <definedName name="CONSORCIO">[80]UNIT081!#REF!</definedName>
    <definedName name="CONST">#REF!</definedName>
    <definedName name="CONSTRUCCION">[294]CURVA!$BC$64:$BQ$105</definedName>
    <definedName name="CONSTRUCCION_DE_DOS_GALPONES">#REF!</definedName>
    <definedName name="Consultor">[295]Datos!$B$3</definedName>
    <definedName name="consum">#REF!</definedName>
    <definedName name="consumibles">[210]APU!$E$8</definedName>
    <definedName name="consumo">[296]consumo1!$A$1:$IV$65536</definedName>
    <definedName name="CONT">'[297]DATOS CONTRATO'!$G$13</definedName>
    <definedName name="Cont_LuzP">#REF!</definedName>
    <definedName name="Cont_Pul">#REF!</definedName>
    <definedName name="Cont_Relés">#REF!</definedName>
    <definedName name="Cont_Sel">#REF!</definedName>
    <definedName name="CONTAB">#REF!</definedName>
    <definedName name="CONTABLE" localSheetId="4" hidden="1">{#N/A,#N/A,FALSE,"CIBHA05A";#N/A,#N/A,FALSE,"CIBHA05B"}</definedName>
    <definedName name="CONTABLE" hidden="1">{#N/A,#N/A,FALSE,"CIBHA05A";#N/A,#N/A,FALSE,"CIBHA05B"}</definedName>
    <definedName name="CONTABLES" localSheetId="4" hidden="1">{#N/A,#N/A,FALSE,"Costos Productos 6A";#N/A,#N/A,FALSE,"Costo Unitario Total H-94-12"}</definedName>
    <definedName name="CONTABLES" hidden="1">{#N/A,#N/A,FALSE,"Costos Productos 6A";#N/A,#N/A,FALSE,"Costo Unitario Total H-94-12"}</definedName>
    <definedName name="CONTADO">#REF!</definedName>
    <definedName name="CONTADOR">#REF!</definedName>
    <definedName name="CONTENIDOMEMORIAS">#REF!</definedName>
    <definedName name="ContLabCostOutput">#REF!</definedName>
    <definedName name="CONTP">#REF!</definedName>
    <definedName name="ContPartsCostOutput">#REF!</definedName>
    <definedName name="Contr_B_Ex">#REF!</definedName>
    <definedName name="Contratante">'[32]DATOS CONTRATO'!$E$6</definedName>
    <definedName name="CONTRATISTA">#REF!</definedName>
    <definedName name="Contrato">#REF!</definedName>
    <definedName name="CONTRATO.No">[298]VARIABLES!$C$6</definedName>
    <definedName name="Contreto_3000">#REF!</definedName>
    <definedName name="Contributi">#REF!</definedName>
    <definedName name="contributoIstralcio">#REF!</definedName>
    <definedName name="CONTRO">#REF!</definedName>
    <definedName name="CONV1">#REF!</definedName>
    <definedName name="conv2">#REF!</definedName>
    <definedName name="conv3">#REF!</definedName>
    <definedName name="conv4">#REF!</definedName>
    <definedName name="CONVENCION">#REF!</definedName>
    <definedName name="CONVENCIONAL">#REF!</definedName>
    <definedName name="conZ">#REF!</definedName>
    <definedName name="conzapatas">[123]APU!$G$424</definedName>
    <definedName name="COORDENADAS">#REF!</definedName>
    <definedName name="COORDENADAS1">#REF!</definedName>
    <definedName name="Coordinador">[295]Datos!$B$6</definedName>
    <definedName name="COP">#REF!</definedName>
    <definedName name="copi1">#REF!</definedName>
    <definedName name="COPIA">#REF!</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#N/A</definedName>
    <definedName name="Copias_de_Documentos">'[180]Ensamblaje&amp;Tests'!$K$127</definedName>
    <definedName name="Coraza">#REF!</definedName>
    <definedName name="CORELCA">#REF!</definedName>
    <definedName name="CORREA">#REF!</definedName>
    <definedName name="CORREA31.5">#REF!</definedName>
    <definedName name="CORREAMET">#REF!</definedName>
    <definedName name="Corrección">#REF!</definedName>
    <definedName name="CORREGIR">#NAME?</definedName>
    <definedName name="CORREGIR_1">#NAME?</definedName>
    <definedName name="CORREGIR_2">#NAME?</definedName>
    <definedName name="CORREGIR_5">#NAME?</definedName>
    <definedName name="corri">#N/A</definedName>
    <definedName name="Corriente">[299]AMPACITY!$B$6:$I$28</definedName>
    <definedName name="CORTA">#REF!</definedName>
    <definedName name="cortadora_paviemnto">'[116]LISTA DE PRECIO'!$E$513</definedName>
    <definedName name="Cortasol">#N/A</definedName>
    <definedName name="CORTASOL_METALICO_SEGÚN_PLANOS">'[107]LISTA DE MATERIALES'!$D$126</definedName>
    <definedName name="corte">#REF!</definedName>
    <definedName name="CORTE_Y_SELLO_DE_JUNTAS">[124]Materiales!#REF!</definedName>
    <definedName name="CORTE1">'[300]Tabla dinámica'!$A$3:$S$45</definedName>
    <definedName name="corterocoso">#REF!</definedName>
    <definedName name="cortes">'[301]Ejec-1'!$X$1:$X$4</definedName>
    <definedName name="CORTINA_METALICA_ENROLLABLE">'[107]LISTA DE MATERIALES'!$D$127</definedName>
    <definedName name="COS">#REF!</definedName>
    <definedName name="cost_analysis">#REF!</definedName>
    <definedName name="COST_CENTRES">'[302]C - CENTROS DE COSTO Y GASTOS'!$A$5:$B$248</definedName>
    <definedName name="Cost_superf.">#REF!</definedName>
    <definedName name="Cost._Hoja">#REF!</definedName>
    <definedName name="Cost._Tab">#REF!</definedName>
    <definedName name="cost04" localSheetId="4" hidden="1">{#N/A,#N/A,FALSE,"Costos Productos 6A";#N/A,#N/A,FALSE,"Costo Unitario Total H-94-12"}</definedName>
    <definedName name="cost04" hidden="1">{#N/A,#N/A,FALSE,"Costos Productos 6A";#N/A,#N/A,FALSE,"Costo Unitario Total H-94-12"}</definedName>
    <definedName name="costa">#REF!</definedName>
    <definedName name="CostCode">'[303]cost codes'!$B$2:$F$54</definedName>
    <definedName name="COSTCONTAB" localSheetId="4" hidden="1">{#N/A,#N/A,FALSE,"Costos Productos 6A";#N/A,#N/A,FALSE,"Costo Unitario Total H-94-12"}</definedName>
    <definedName name="COSTCONTAB" hidden="1">{#N/A,#N/A,FALSE,"Costos Productos 6A";#N/A,#N/A,FALSE,"Costo Unitario Total H-94-12"}</definedName>
    <definedName name="COSTDIREC">#REF!</definedName>
    <definedName name="COSTDIREC_14">#REF!</definedName>
    <definedName name="COSTDIREC_15">#REF!</definedName>
    <definedName name="COSTDIREC_16">#REF!</definedName>
    <definedName name="COSTDIREC_17">#REF!</definedName>
    <definedName name="COSTDIREC_37">#REF!</definedName>
    <definedName name="COSTDIREC_38">#REF!</definedName>
    <definedName name="CosteoConsultoria">#REF!</definedName>
    <definedName name="CostEstimateTemplate" localSheetId="4" hidden="1">{#N/A,#N/A,TRUE,"INGENIERIA";#N/A,#N/A,TRUE,"COMPRAS";#N/A,#N/A,TRUE,"DIRECCION";#N/A,#N/A,TRUE,"RESUMEN"}</definedName>
    <definedName name="CostEstimateTemplate" hidden="1">{#N/A,#N/A,TRUE,"INGENIERIA";#N/A,#N/A,TRUE,"COMPRAS";#N/A,#N/A,TRUE,"DIRECCION";#N/A,#N/A,TRUE,"RESUMEN"}</definedName>
    <definedName name="costi_amm_est">#REF!</definedName>
    <definedName name="Costi_Capitalizzati">#REF!</definedName>
    <definedName name="Costi_Operativi">#REF!</definedName>
    <definedName name="Costidiretti">#REF!</definedName>
    <definedName name="costivos" localSheetId="4" hidden="1">{#N/A,#N/A,FALSE,"Costos Productos 6A";#N/A,#N/A,FALSE,"Costo Unitario Total H-94-12"}</definedName>
    <definedName name="costivos" hidden="1">{#N/A,#N/A,FALSE,"Costos Productos 6A";#N/A,#N/A,FALSE,"Costo Unitario Total H-94-12"}</definedName>
    <definedName name="COSTO">#REF!</definedName>
    <definedName name="Costo_de_Resma">#REF!</definedName>
    <definedName name="COSTO_EQUIPO">[304]Equipo!$B$6:$D$112</definedName>
    <definedName name="COSTO_FRENTE">[305]BITACORA!$E$1:$E$65536</definedName>
    <definedName name="Costo_Indctos">#REF!</definedName>
    <definedName name="COSTO_MATERIAL">[304]materiales!$B$6:$D$228</definedName>
    <definedName name="COSTO_PERSONAL">[304]ManoObra!$A$41:$H$61</definedName>
    <definedName name="COSTO_TRANSPORTE">#REF!</definedName>
    <definedName name="COSTO12">[10]!ERR</definedName>
    <definedName name="costo2" hidden="1">#REF!</definedName>
    <definedName name="CostoDirecto">#REF!</definedName>
    <definedName name="COSTODIRECTO_1">#REF!</definedName>
    <definedName name="COSTODIRECTO_10">"#REF!"</definedName>
    <definedName name="COSTODIRECTO_11">"#REF!"</definedName>
    <definedName name="COSTODIRECTO_12">"#REF!"</definedName>
    <definedName name="COSTODIRECTO_13">"#REF!"</definedName>
    <definedName name="COSTODIRECTO_2">#REF!</definedName>
    <definedName name="COSTODIRECTO_4">#REF!</definedName>
    <definedName name="COSTODIRECTO_5">"#REF!"</definedName>
    <definedName name="COSTODIRECTO_6">#REF!</definedName>
    <definedName name="COSTODIRECTO_7">#REF!</definedName>
    <definedName name="COSTODIRECTO_8">#REF!</definedName>
    <definedName name="CostoDirectoObra">'[306]COSTEO TOTAL OBRA'!$D$7</definedName>
    <definedName name="costoperativos" localSheetId="4" hidden="1">{#N/A,#N/A,FALSE,"Costos Productos 6A";#N/A,#N/A,FALSE,"Costo Unitario Total H-94-12"}</definedName>
    <definedName name="costoperativos" hidden="1">{#N/A,#N/A,FALSE,"Costos Productos 6A";#N/A,#N/A,FALSE,"Costo Unitario Total H-94-12"}</definedName>
    <definedName name="Costopérdidas">[307]Modelo!#REF!</definedName>
    <definedName name="COSTOPERSONALTABLA1.5.3">'[27]INFORMACIÓN REFERENCIA'!$B$542:$F$545</definedName>
    <definedName name="COSTOPERSONALTABLA1.5.4">'[27]INFORMACIÓN REFERENCIA'!$B$549:$G$560</definedName>
    <definedName name="COSTOPERSONALTABLA1.5.5">'[27]INFORMACIÓN REFERENCIA'!$B$564:$G$621</definedName>
    <definedName name="COSTOREDESALCTABLA7.4">#REF!</definedName>
    <definedName name="COSTOREDESTABLA7.3">#REF!</definedName>
    <definedName name="COSTOS">#REF!</definedName>
    <definedName name="COSTOS_2">#REF!</definedName>
    <definedName name="COSTOS_DIREC">[127]Pres!$H$165</definedName>
    <definedName name="Costos_Directos">#REF!</definedName>
    <definedName name="Costos_Indirectos">#REF!</definedName>
    <definedName name="costos04" localSheetId="4" hidden="1">{#N/A,#N/A,FALSE,"Costos Productos 6A";#N/A,#N/A,FALSE,"Costo Unitario Total H-94-12"}</definedName>
    <definedName name="costos04" hidden="1">{#N/A,#N/A,FALSE,"Costos Productos 6A";#N/A,#N/A,FALSE,"Costo Unitario Total H-94-12"}</definedName>
    <definedName name="COSTOSCONDUCCIONACU">'[27]BD COSTOS UNIDAD CONSTRUCTIVA'!$B$34:$J$49</definedName>
    <definedName name="CostosMezcla">#REF!</definedName>
    <definedName name="cota">'[308]Base de Diseño'!$A$1:$D$290</definedName>
    <definedName name="COTAS">'[309]cotas '!$A$1:$H$184</definedName>
    <definedName name="CotizacionARP">#REF!</definedName>
    <definedName name="count">'[264]Inputs-SUMMARY'!$H$3:$BR$3</definedName>
    <definedName name="counter">[279]ASSUMPTIONS!$H$6:$AP$6</definedName>
    <definedName name="COUNTRY_OF_ORIGIN">#REF!</definedName>
    <definedName name="cov">#REF!</definedName>
    <definedName name="Cov_00_PS">#REF!</definedName>
    <definedName name="Cov_00_Rev">#REF!</definedName>
    <definedName name="Cov_97_PS">#REF!</definedName>
    <definedName name="Cov_97_Rev">#REF!</definedName>
    <definedName name="Cov_98_PS">#REF!</definedName>
    <definedName name="Cov_98_Rev">#REF!</definedName>
    <definedName name="Cov_99_PS">#REF!</definedName>
    <definedName name="Cov_99_Rev">#REF!</definedName>
    <definedName name="Cov_EPS_00">#REF!</definedName>
    <definedName name="Cov_EPS_98">#REF!</definedName>
    <definedName name="Cov_EPS_99">#REF!</definedName>
    <definedName name="Cov_Mkt_Cap">#REF!</definedName>
    <definedName name="Cov_Off_High">#REF!</definedName>
    <definedName name="Cov_Perf_97">#REF!</definedName>
    <definedName name="Cov_Perf_98">#REF!</definedName>
    <definedName name="Cov_Perf_99">#REF!</definedName>
    <definedName name="Cov_Univ_Avg">#REF!</definedName>
    <definedName name="Cov_Univ_Total">#REF!</definedName>
    <definedName name="cover" hidden="1">#REF!</definedName>
    <definedName name="covtitle">#REF!</definedName>
    <definedName name="COYLL">[76]BASE!#REF!</definedName>
    <definedName name="cp">#REF!</definedName>
    <definedName name="CP452L">#REF!</definedName>
    <definedName name="CP453L">#REF!</definedName>
    <definedName name="CP902L">#REF!</definedName>
    <definedName name="CP903L">#REF!</definedName>
    <definedName name="CP904L">#REF!</definedName>
    <definedName name="cpaperbks">[262]Consolidated!$FN$26</definedName>
    <definedName name="CPARQS">[102]CLAVES!$G$92</definedName>
    <definedName name="CPDO8X11">#REF!</definedName>
    <definedName name="CPF">#REF!</definedName>
    <definedName name="cphdbks">[262]Consolidated!$FK$26</definedName>
    <definedName name="cpiedra">'[310]APU Base piedra_1'!$I$1</definedName>
    <definedName name="CPlanta">[277]Cuentas!$S$11:$S$56</definedName>
    <definedName name="CPM">#REF!</definedName>
    <definedName name="CPoblado" hidden="1">""</definedName>
    <definedName name="CPR">#REF!</definedName>
    <definedName name="cpsaddel">#REF!</definedName>
    <definedName name="cpsbaseval">#REF!</definedName>
    <definedName name="cpSC">'[85]Estructuras Concreto'!$D$203</definedName>
    <definedName name="cpSC1">'[85]Estructuras Concreto'!$D$219</definedName>
    <definedName name="cpslist">[262]Consolidated!$I$31</definedName>
    <definedName name="cpsopts">#REF!</definedName>
    <definedName name="cpspurdocs">#REF!</definedName>
    <definedName name="cpsstdval">#REF!</definedName>
    <definedName name="cpsupdset">[262]Consolidated!$FU$26</definedName>
    <definedName name="cpsupgset">[262]Consolidated!$FV$26</definedName>
    <definedName name="cpsupprset">[262]Consolidated!$FT$26</definedName>
    <definedName name="CPVCO22">[96]INSUMOS!#REF!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EDITO">#REF!</definedName>
    <definedName name="credito_completa">#REF!</definedName>
    <definedName name="CRERE">#REF!</definedName>
    <definedName name="crfrf" hidden="1">#REF!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[311]civ_roma!$C$803:$G$804</definedName>
    <definedName name="CRITERIO">#REF!</definedName>
    <definedName name="critério">#REF!</definedName>
    <definedName name="critério1">#REF!</definedName>
    <definedName name="_xlnm.Criteria">[3]INSUMOS!#REF!</definedName>
    <definedName name="Criterios_IM">[3]INSUMOS!#REF!</definedName>
    <definedName name="CRITICA">#REF!</definedName>
    <definedName name="Criticidad">[312]Tabla!$A$1:$A$5</definedName>
    <definedName name="Criticos">#REF!</definedName>
    <definedName name="crm">#REF!</definedName>
    <definedName name="CRONO">#REF!</definedName>
    <definedName name="Cronog1Mes">[313]CRONOGRAMA!#REF!</definedName>
    <definedName name="CronogDia1">[313]CRONOGRAMA!#REF!</definedName>
    <definedName name="CronogFechaFin">[233]CRONOGRAMA!$BN$11</definedName>
    <definedName name="CronogFechaInic">[233]CRONOGRAMA!$BN$10</definedName>
    <definedName name="Cronograma">#REF!</definedName>
    <definedName name="CRP">#REF!</definedName>
    <definedName name="crrc">#REF!</definedName>
    <definedName name="crrd">#REF!</definedName>
    <definedName name="crt" localSheetId="4"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#REF!</definedName>
    <definedName name="CRUDOS" localSheetId="4" hidden="1">{#N/A,#N/A,FALSE,"CIBHA05A";#N/A,#N/A,FALSE,"CIBHA05B"}</definedName>
    <definedName name="CRUDOS" hidden="1">{#N/A,#N/A,FALSE,"CIBHA05A";#N/A,#N/A,FALSE,"CIBHA05B"}</definedName>
    <definedName name="CRUZ3">#REF!</definedName>
    <definedName name="CRUZ4">#REF!</definedName>
    <definedName name="CRUZ4X3">#REF!</definedName>
    <definedName name="Cs">#REF!</definedName>
    <definedName name="CS_AVG_SIZE">#REF!</definedName>
    <definedName name="CS_WELDING">#REF!</definedName>
    <definedName name="CS274AP">#N/A</definedName>
    <definedName name="CS274AP_10">"[0]!err"</definedName>
    <definedName name="CS274AP_11">"[0]!err"</definedName>
    <definedName name="CS274AP_12">"[0]!err"</definedName>
    <definedName name="CS274AP_13">"[0]!err"</definedName>
    <definedName name="CS274AP_5">"[0]!err"</definedName>
    <definedName name="CS274AP_7">"[0]!err"</definedName>
    <definedName name="CSAS">#REF!</definedName>
    <definedName name="CSDAS">#REF!</definedName>
    <definedName name="CSIKA">[77]BASE!$D$382</definedName>
    <definedName name="cspb">[262]Consolidated!$FL$26</definedName>
    <definedName name="Ct">#REF!</definedName>
    <definedName name="CT070KG">#REF!</definedName>
    <definedName name="CT080KG">#REF!</definedName>
    <definedName name="CT110K">#REF!</definedName>
    <definedName name="CT110KG">#REF!</definedName>
    <definedName name="CT140K">#REF!</definedName>
    <definedName name="CT140KG">[77]BASE!$D$39</definedName>
    <definedName name="CT170KG">[77]BASE!$D$38</definedName>
    <definedName name="CT180K">#REF!</definedName>
    <definedName name="CT180KG">#REF!</definedName>
    <definedName name="CT210K">#REF!</definedName>
    <definedName name="CT210KG">[77]BASE!$D$36</definedName>
    <definedName name="CT245K">#REF!</definedName>
    <definedName name="CT245KG">[77]BASE!$D$35</definedName>
    <definedName name="CT280KG">[163]BASE!$D$44</definedName>
    <definedName name="CTA">#REF!</definedName>
    <definedName name="ctachrs">#REF!</definedName>
    <definedName name="ctaclrula">#REF!</definedName>
    <definedName name="Ctaobra">#REF!</definedName>
    <definedName name="CTE">#REF!</definedName>
    <definedName name="ctipo2">'[314]Cuadr.'!$B$19</definedName>
    <definedName name="ctipo3">'[315]Cuadr.'!$B$26</definedName>
    <definedName name="CTO">[245]CYM!$B$99:$G$104</definedName>
    <definedName name="ctopp">[262]Consolidated!$FZ$26</definedName>
    <definedName name="ctpadvval">#REF!</definedName>
    <definedName name="ctpbaseval">#REF!</definedName>
    <definedName name="ctphbks">[262]Consolidated!$FH$26</definedName>
    <definedName name="ctpslist">[262]Consolidated!$I$26</definedName>
    <definedName name="ctpsopts">#REF!</definedName>
    <definedName name="ctpstdval">#REF!</definedName>
    <definedName name="CTR">'[6]7422CW00'!#REF!</definedName>
    <definedName name="CTRPAG">'[6]7422CW00'!#REF!</definedName>
    <definedName name="CTyre">#REF!</definedName>
    <definedName name="Cu">#REF!</definedName>
    <definedName name="CU_AA">'[116]FACTOR_PREST Y CUADRILLAS'!$E$66</definedName>
    <definedName name="CU_BB">'[116]FACTOR_PREST Y CUADRILLAS'!$E$75</definedName>
    <definedName name="CU_CC">'[116]FACTOR_PREST Y CUADRILLAS'!$E$83</definedName>
    <definedName name="CU_EE">'[116]FACTOR_PREST Y CUADRILLAS'!$E$99</definedName>
    <definedName name="CU_MM">'[116]FACTOR_PREST Y CUADRILLAS'!$E$115</definedName>
    <definedName name="CU_TT">'[116]FACTOR_PREST Y CUADRILLAS'!$E$107</definedName>
    <definedName name="CU_VV">'[116]FACTOR_PREST Y CUADRILLAS'!$E$122</definedName>
    <definedName name="CUAALB">[316]CUADRILLAS!$D$73</definedName>
    <definedName name="CUACON">[316]CUADRILLAS!$D$62</definedName>
    <definedName name="CUAD">#REF!</definedName>
    <definedName name="cuad1">#REF!</definedName>
    <definedName name="cuad2">#REF!</definedName>
    <definedName name="cuad3">#REF!</definedName>
    <definedName name="cuad4">#REF!</definedName>
    <definedName name="CUAD5">#REF!</definedName>
    <definedName name="cuadilla4">'[123]MANO DE OBRA'!$F$6</definedName>
    <definedName name="cuado">#REF!</definedName>
    <definedName name="cuadpav">'[97]Lista de inventario'!$D$26</definedName>
    <definedName name="cuadr">#REF!</definedName>
    <definedName name="cuadrado">#REF!</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A">#REF!</definedName>
    <definedName name="CUADRIB">#REF!</definedName>
    <definedName name="CUADRIC">#REF!</definedName>
    <definedName name="CUADRILLA">#REF!</definedName>
    <definedName name="CUADRILLA_011">[182]Cuadrillas!$H$12</definedName>
    <definedName name="CUADRILLA_014">[182]Cuadrillas!$H$21</definedName>
    <definedName name="CUADRILLA_102">[182]Cuadrillas!$H$30</definedName>
    <definedName name="CUADRILLA_104">[182]Cuadrillas!$H$39</definedName>
    <definedName name="CUADRILLA_112">[182]Cuadrillas!$H$57</definedName>
    <definedName name="CUADRILLA_114">[182]Cuadrillas!$H$66</definedName>
    <definedName name="CUADRILLA_1212">[182]Cuadrillas!$H$48</definedName>
    <definedName name="Cuadrilla_A">#REF!</definedName>
    <definedName name="CUADRILLA_A__1_2_8__CONCRETOS">[107]CUADRILLAS!$F$12</definedName>
    <definedName name="Cuadrilla_A_11">#REF!</definedName>
    <definedName name="Cuadrilla_B">#REF!</definedName>
    <definedName name="CUADRILLA_B__0_1_8__EXCAVACIONES_Y_RELLENOS">[107]CUADRILLAS!$F$20</definedName>
    <definedName name="Cuadrilla_B_11">#REF!</definedName>
    <definedName name="Cuadrilla_C">#REF!</definedName>
    <definedName name="CUADRILLA_C__1_1_2__INSTALACIÓN_DE_TUBERIA_Y_ACCESORIOS">[107]CUADRILLAS!$F$28</definedName>
    <definedName name="Cuadrilla_C_11">#REF!</definedName>
    <definedName name="Cuadrilla_D">#REF!</definedName>
    <definedName name="CUADRILLA_D__1_1_2__FIGURACIÓN_DE_HIERRO">[107]CUADRILLAS!$F$37</definedName>
    <definedName name="Cuadrilla_D_11">#REF!</definedName>
    <definedName name="Cuadrilla_E">#REF!</definedName>
    <definedName name="CUADRILLA_E__1_1_2__MAMPOSTERIA">[107]CUADRILLAS!$F$46</definedName>
    <definedName name="Cuadrilla_E_11">#REF!</definedName>
    <definedName name="CUADRILLA_F__1_2_1__FORMALETAS">[107]CUADRILLAS!$F$55</definedName>
    <definedName name="Cuadrilla_G">#REF!</definedName>
    <definedName name="CUADRILLA_G__1_2_1__ACABADOS">[107]CUADRILLAS!$F$63</definedName>
    <definedName name="Cuadrilla_G_11">#REF!</definedName>
    <definedName name="CUADRILLA_H__0_1_2__CERRAMIENTO">[107]CUADRILLAS!$F$71</definedName>
    <definedName name="CUADRILLA_I__1_2_0__TOPOGRAFICA">[107]CUADRILLAS!$F$79</definedName>
    <definedName name="CUADRILLA_J__1E_2E_0__INSTALACIONES_ELECTRICAS">[107]CUADRILLAS!$F$87</definedName>
    <definedName name="CUADRILLA_K__1_2_2__CAMPAMENTO">[107]CUADRILLAS!$F$96</definedName>
    <definedName name="CUADRILLA_L__0_1_5__DESCAPOTE_Y_LIMPIEZA">[107]CUADRILLAS!$F$104</definedName>
    <definedName name="CUADRILLA_M__1_1_2__MATERIALES_METALICOS">[107]CUADRILLAS!$F$113</definedName>
    <definedName name="CUADRILLA_M__1_4_9__CONCRETOS_2">[107]CUADRILLAS!$F$121</definedName>
    <definedName name="Cuadrilla_P">#REF!</definedName>
    <definedName name="Cuadrilla_P_11">#REF!</definedName>
    <definedName name="CUADRILLA_S">'[318]MANO DE OBRA '!$E$68</definedName>
    <definedName name="Cuadrilla_T">#REF!</definedName>
    <definedName name="Cuadrilla_T_11">#REF!</definedName>
    <definedName name="CUADRILLA.A">[317]CUAD!$D$17</definedName>
    <definedName name="cuadrilla1">#REF!</definedName>
    <definedName name="Cuadrilla10">'[123]MANO DE OBRA'!$F$12</definedName>
    <definedName name="cuadrilla2">#REF!</definedName>
    <definedName name="cuadrilla3">#REF!</definedName>
    <definedName name="cuadrilla4">#REF!</definedName>
    <definedName name="cuadrilla5">#REF!</definedName>
    <definedName name="cuadrilla6">'[123]MANO DE OBRA'!$F$8</definedName>
    <definedName name="cuadrilla8">'[123]MANO DE OBRA'!$F$10</definedName>
    <definedName name="cuadrillaa1">[319]PERSONAL!$D$22</definedName>
    <definedName name="cuadrillaa2">[319]PERSONAL!$D$27</definedName>
    <definedName name="cuadrillaa4">[167]PERSONAL!#REF!</definedName>
    <definedName name="cuadrillac1">[319]PERSONAL!$D$45</definedName>
    <definedName name="cuadrillas">#REF!</definedName>
    <definedName name="cuadrillas1">#REF!</definedName>
    <definedName name="cuadrillas2">[167]PERSONAL!#REF!</definedName>
    <definedName name="CUADRILLASJ">#REF!</definedName>
    <definedName name="CUADRILLASTOTAL">#REF!</definedName>
    <definedName name="CUADRO">#N/A</definedName>
    <definedName name="CUADRO1">#REF!</definedName>
    <definedName name="cuadro10">#REF!</definedName>
    <definedName name="cuadro2">'[320]Resumen Evaluación'!#REF!</definedName>
    <definedName name="cuadro3">'[320]Resumen Evaluación'!#REF!</definedName>
    <definedName name="cuadro4">'[320]Resumen Evaluación'!#REF!</definedName>
    <definedName name="cuadro5">#REF!</definedName>
    <definedName name="cuadro6">#REF!</definedName>
    <definedName name="cuadro7">#REF!</definedName>
    <definedName name="cuadro8">#REF!</definedName>
    <definedName name="cuadro9">#REF!</definedName>
    <definedName name="cuadroequipointerv">[198]!ERR</definedName>
    <definedName name="CUADROS">[201]Cuadro!$B$9:$C$42</definedName>
    <definedName name="CUAER">#REF!</definedName>
    <definedName name="CUAEXC">[316]CUADRILLAS!$D$49</definedName>
    <definedName name="CUAL">#N/A</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L1">#N/A</definedName>
    <definedName name="CUAMAM">#REF!</definedName>
    <definedName name="CUAPLO">#REF!</definedName>
    <definedName name="CuartoH">#REF!</definedName>
    <definedName name="CUARTON">[55]MAT!#REF!</definedName>
    <definedName name="CUARTÓN">[96]INSUMOS!$D$64</definedName>
    <definedName name="CUATOP">#REF!</definedName>
    <definedName name="CUATOPO">#REF!</definedName>
    <definedName name="Cuatro_H">#REF!</definedName>
    <definedName name="cube">#REF!</definedName>
    <definedName name="CUBE_UNIT">#REF!</definedName>
    <definedName name="cubierta">'[133]A.P.U AULA CANO PESCAO'!$G$725</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AC">#REF!</definedName>
    <definedName name="CUBIERTATOTAL">#REF!</definedName>
    <definedName name="CUBIERTATOTAL_11">#REF!</definedName>
    <definedName name="CUBIERTAZ">#REF!</definedName>
    <definedName name="cubs">[321]Hoja1!$A:$IV</definedName>
    <definedName name="CUCA">#REF!</definedName>
    <definedName name="CUCITA">#REF!</definedName>
    <definedName name="CUCON">#REF!</definedName>
    <definedName name="CUE">#REF!</definedName>
    <definedName name="CUENTA">#REF!</definedName>
    <definedName name="CUER">#REF!</definedName>
    <definedName name="CUERDA">#REF!</definedName>
    <definedName name="CUEXC">#REF!</definedName>
    <definedName name="CUEZCO">#REF!</definedName>
    <definedName name="CULIAR">#REF!</definedName>
    <definedName name="CULO">#REF!</definedName>
    <definedName name="Cumm_Us_inf">[264]Workings!$H$8:$BR$8</definedName>
    <definedName name="cumplimiento">[322]Viabilidad!$H$2:$H$4</definedName>
    <definedName name="CUMWART_Zeit_1.000Bh">#REF!</definedName>
    <definedName name="CUMWART_Zeit_10.000Bh">#REF!</definedName>
    <definedName name="CUMWART_Zeit_100Bh">#REF!</definedName>
    <definedName name="CUMWART_Zeit_10Bh">#REF!</definedName>
    <definedName name="CUMWART_Zeit_15.000Bh">#REF!</definedName>
    <definedName name="CUMWART_Zeit_20.000Bh">#REF!</definedName>
    <definedName name="CUMWART_Zeit_250Bh">#REF!</definedName>
    <definedName name="CUMWART_Zeit_3.000Bh">#REF!</definedName>
    <definedName name="CUMWART_Zeit_30.000Bh">#REF!</definedName>
    <definedName name="CUMWART_Zeit_5.000Bh">#REF!</definedName>
    <definedName name="CUMWART_Zeit_500Bh">#REF!</definedName>
    <definedName name="CUMWART_Zeit_7.500Bh">#REF!</definedName>
    <definedName name="CUNET" localSheetId="4" hidden="1">{"via1",#N/A,TRUE,"general";"via2",#N/A,TRUE,"general";"via3",#N/A,TRUE,"general"}</definedName>
    <definedName name="CUNET" hidden="1">{"via1",#N/A,TRUE,"general";"via2",#N/A,TRUE,"general";"via3",#N/A,TRUE,"general"}</definedName>
    <definedName name="cuneta">#REF!</definedName>
    <definedName name="CUNETA1">#REF!</definedName>
    <definedName name="CUNETA2">#REF!</definedName>
    <definedName name="CUNETAV">#REF!</definedName>
    <definedName name="Cunete_pintura">'[129]LISTADO '!$F$26</definedName>
    <definedName name="cunifaddel">#REF!</definedName>
    <definedName name="cunifadvval">#REF!</definedName>
    <definedName name="cuniflist">[262]Consolidated!$I$35</definedName>
    <definedName name="cunifopts">#REF!</definedName>
    <definedName name="cunifpurdocs">#REF!</definedName>
    <definedName name="cunifstdval">#REF!</definedName>
    <definedName name="cunifupdset">[262]Consolidated!$FX$26</definedName>
    <definedName name="cunifupgset">[262]Consolidated!$FY$26</definedName>
    <definedName name="cunifupprset">[262]Consolidated!$FW$26</definedName>
    <definedName name="cunVE">#REF!</definedName>
    <definedName name="cunVN">#REF!</definedName>
    <definedName name="cupdset">[262]Consolidated!$FR$26</definedName>
    <definedName name="cupgset">[262]Consolidated!$FS$26</definedName>
    <definedName name="CUPLOM">#REF!</definedName>
    <definedName name="cupprset">[262]Consolidated!$FQ$26</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rencyHomeCell">#REF!</definedName>
    <definedName name="CurSeguroCanon">#REF!</definedName>
    <definedName name="CurServicioGPSDelClienteMensual">#REF!</definedName>
    <definedName name="curSOAT1A">#REF!</definedName>
    <definedName name="CurStandby">#REF!</definedName>
    <definedName name="CURTOTAL">[294]CURVA!$BC$4:$BQ$47</definedName>
    <definedName name="CurTramiteAnual">#REF!</definedName>
    <definedName name="CurTramTransito">#REF!</definedName>
    <definedName name="CurUtilidadNominal">#REF!</definedName>
    <definedName name="curva">"Chart 11"</definedName>
    <definedName name="Curva_conduit_pvc_1_2">'[126]LISTADO DE MATERIALES Y EQUIPOS'!$B$123</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urvaconduit">[145]MATERIALES!$H$33</definedName>
    <definedName name="CurValorAccesConIva">#REF!</definedName>
    <definedName name="CurValorMinAccriosReventa">#REF!</definedName>
    <definedName name="CURVAPVC12">#REF!</definedName>
    <definedName name="CurVariable1">#REF!</definedName>
    <definedName name="CurVariable2">#REF!</definedName>
    <definedName name="CurVariable3">#REF!</definedName>
    <definedName name="Curvas_1_2">'[144]LISTADO '!$F$88</definedName>
    <definedName name="Curvas_2">'[144]LISTADO '!$F$91</definedName>
    <definedName name="CURVAS12">#REF!</definedName>
    <definedName name="CURVAS34">#REF!</definedName>
    <definedName name="CURVASPVC34">#REF!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[323]!Customize</definedName>
    <definedName name="CUTOP">#REF!</definedName>
    <definedName name="Cv">#REF!</definedName>
    <definedName name="cv_51">#REF!</definedName>
    <definedName name="CV2.Daily_Tonnes">#REF!</definedName>
    <definedName name="CV2.Moisture">#REF!</definedName>
    <definedName name="CVa">'[15]Cambio de Valv.'!$E:$E</definedName>
    <definedName name="CVB">#NAME?</definedName>
    <definedName name="CVB_1">#NAME?</definedName>
    <definedName name="CVB_2">#NAME?</definedName>
    <definedName name="CVB_5">#NAME?</definedName>
    <definedName name="cvbcvbf" localSheetId="4" hidden="1">{#N/A,#N/A,TRUE,"INGENIERIA";#N/A,#N/A,TRUE,"COMPRAS";#N/A,#N/A,TRUE,"DIRECCION";#N/A,#N/A,TRUE,"RESUMEN"}</definedName>
    <definedName name="cvbcvbf" hidden="1">{#N/A,#N/A,TRUE,"INGENIERIA";#N/A,#N/A,TRUE,"COMPRAS";#N/A,#N/A,TRUE,"DIRECCION";#N/A,#N/A,TRUE,"RESUMEN"}</definedName>
    <definedName name="CVBDSA">#REF!</definedName>
    <definedName name="cvc">#REF!</definedName>
    <definedName name="cvcbn">#REF!</definedName>
    <definedName name="CVCVCCDF">#REF!</definedName>
    <definedName name="cvcvcvcv">#REF!</definedName>
    <definedName name="CVDDDD">#REF!</definedName>
    <definedName name="CVDFG">#REF!</definedName>
    <definedName name="cvfd">#REF!</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SC">'[85]Estructuras Concreto'!$D$201</definedName>
    <definedName name="cvSC1">'[85]Estructuras Concreto'!$D$217</definedName>
    <definedName name="CVXC" localSheetId="4" hidden="1">{"via1",#N/A,TRUE,"general";"via2",#N/A,TRUE,"general";"via3",#N/A,TRUE,"general"}</definedName>
    <definedName name="CVXC" hidden="1">{"via1",#N/A,TRUE,"general";"via2",#N/A,TRUE,"general";"via3",#N/A,TRUE,"general"}</definedName>
    <definedName name="CVXVXV">#REF!</definedName>
    <definedName name="Cw">#REF!</definedName>
    <definedName name="Cwvu.GREY_ALL." hidden="1">#REF!</definedName>
    <definedName name="Cwvu.oil." hidden="1">'[324]59y22%'!$13:$24,'[324]59y22%'!$26:$37,'[324]59y22%'!$39:$50,'[324]59y22%'!$91:$102,'[324]59y22%'!$104:$115,'[324]59y22%'!$117:$128,'[324]59y22%'!$130:$141,'[324]59y22%'!$143:$154,'[324]59y22%'!$156:$167,'[324]59y22%'!$169:$180,'[324]59y22%'!$182:$193,'[324]59y22%'!$195:$206,'[324]59y22%'!$208:$219,'[324]59y22%'!$221:$232,'[324]59y22%'!$234:$245</definedName>
    <definedName name="Cwvu.oilgasagua." hidden="1">'[324]59y22%'!$13:$24,'[324]59y22%'!$26:$37,'[324]59y22%'!$39:$50,'[324]59y22%'!$52:$63,'[324]59y22%'!$65:$76,'[324]59y22%'!$78:$89,'[324]59y22%'!$91:$102,'[324]59y22%'!$104:$115,'[324]59y22%'!$117:$128,'[324]59y22%'!$130:$141,'[324]59y22%'!$143:$154,'[324]59y22%'!$156:$167,'[324]59y22%'!$169:$180,'[324]59y22%'!$182:$193,'[324]59y22%'!$195:$206,'[324]59y22%'!$208:$219,'[324]59y22%'!$221:$232,'[324]59y22%'!$234:$245</definedName>
    <definedName name="Cwvu.RCEIBAS1." hidden="1">'[324]59y22%'!$13:$23,'[324]59y22%'!$26:$36,'[324]59y22%'!$78:$88,'[324]59y22%'!$91:$101,'[324]59y22%'!$104:$114,'[324]59y22%'!$117:$127,'[324]59y22%'!$130:$140,'[324]59y22%'!$143:$153,'[324]59y22%'!$156:$166,'[324]59y22%'!$169:$179,'[324]59y22%'!$182:$192,'[324]59y22%'!$195:$205,'[324]59y22%'!$208:$218,'[324]59y22%'!$221:$231,'[324]59y22%'!$234:$244</definedName>
    <definedName name="Cx">#REF!</definedName>
    <definedName name="cxbcgbggg">#REF!</definedName>
    <definedName name="cxbcxbgcg">#REF!</definedName>
    <definedName name="cxbfc">#REF!</definedName>
    <definedName name="cxbgbcb" hidden="1">#REF!</definedName>
    <definedName name="cxbxcbgc">#REF!</definedName>
    <definedName name="cxbxf">#REF!</definedName>
    <definedName name="cxcxcxc">#REF!</definedName>
    <definedName name="cxgbcxb">#REF!</definedName>
    <definedName name="cxgbxcb">#REF!</definedName>
    <definedName name="cxgd" localSheetId="4">{"Book1","DOC&amp;DWG.xls"}</definedName>
    <definedName name="cxgd">{"Book1","DOC&amp;DWG.xls"}</definedName>
    <definedName name="CXSD">#REF!</definedName>
    <definedName name="CXVB">#REF!</definedName>
    <definedName name="Cy">#REF!</definedName>
    <definedName name="CYLL2">#REF!</definedName>
    <definedName name="CYLL3">[77]BASE!$D$372</definedName>
    <definedName name="CYLL4">#REF!</definedName>
    <definedName name="CYLL6">#REF!</definedName>
    <definedName name="CYM">[245]CYM!$C$9:$E$12</definedName>
    <definedName name="CZN_north_perc">50</definedName>
    <definedName name="CZN_south_perc">0</definedName>
    <definedName name="czz" hidden="1">#REF!</definedName>
    <definedName name="D">#REF!</definedName>
    <definedName name="D___0">#REF!</definedName>
    <definedName name="D___1">#REF!</definedName>
    <definedName name="D___2">#REF!</definedName>
    <definedName name="D___3">#REF!</definedName>
    <definedName name="D___4">#REF!</definedName>
    <definedName name="D_1">#REF!</definedName>
    <definedName name="D_6">#REF!</definedName>
    <definedName name="D_7">#REF!</definedName>
    <definedName name="D_8">#REF!</definedName>
    <definedName name="D_Bote">[189]DATOS!$E$55</definedName>
    <definedName name="D_Cantera">[189]DATOS!$E$57</definedName>
    <definedName name="D_Cantera2">[189]DATOS!$E$59</definedName>
    <definedName name="D_Cantera3">[189]DATOS!$E$61</definedName>
    <definedName name="D_Cantera4">[189]DATOS!$E$63</definedName>
    <definedName name="d_CUBIERTA">#REF!</definedName>
    <definedName name="D_EXT">#REF!</definedName>
    <definedName name="D_HABIL">#REF!</definedName>
    <definedName name="D_INT">#REF!</definedName>
    <definedName name="D_OBRA">[189]DATOS!$E$75</definedName>
    <definedName name="d_percápita">[325]Sanitario!$AC$9:$AD$9</definedName>
    <definedName name="d_PH">[237]D_AWG!$V$37</definedName>
    <definedName name="D.31">#REF!</definedName>
    <definedName name="D.32">#REF!</definedName>
    <definedName name="D.41">#REF!</definedName>
    <definedName name="D.42">#REF!</definedName>
    <definedName name="D.61">#REF!</definedName>
    <definedName name="D.62">#REF!</definedName>
    <definedName name="D.PVC">#REF!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6.PVC">'[113]factores A.N.'!$N$8:$N$33</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'[85]Estructuras Concreto'!$D$62</definedName>
    <definedName name="DAD">#REF!</definedName>
    <definedName name="dadad">#REF!</definedName>
    <definedName name="DADADAD" localSheetId="4" hidden="1">{#N/A,#N/A,TRUE,"CODIGO DEPENDENCIA"}</definedName>
    <definedName name="DADADAD" hidden="1">{#N/A,#N/A,TRUE,"CODIGO DEPENDENCIA"}</definedName>
    <definedName name="dafdegb" hidden="1">#REF!</definedName>
    <definedName name="DAFT">#REF!</definedName>
    <definedName name="dan">#REF!</definedName>
    <definedName name="DANI">[251]ITEMS!$B$6:$B$176</definedName>
    <definedName name="DANODO">#REF!</definedName>
    <definedName name="DANODOF">#REF!</definedName>
    <definedName name="DANODOFT">#REF!</definedName>
    <definedName name="dario">'[326]GPI 526'!#REF!</definedName>
    <definedName name="DARIPAVA_SOFTWARE_INC">#REF!</definedName>
    <definedName name="das">#REF!</definedName>
    <definedName name="dasa">'[327]A. P. U.'!#REF!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SDDSA" hidden="1">[164]Presentacion!#REF!</definedName>
    <definedName name="DAT">#REF!</definedName>
    <definedName name="Data">[328]Sheet1!$F$18:$H$977</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index">#REF!</definedName>
    <definedName name="Database_MI">[311]civ_roma!$C$9:$G$799</definedName>
    <definedName name="DataDisplayed">"Ejemplo"</definedName>
    <definedName name="DataSalario">#REF!</definedName>
    <definedName name="Date">[329]Constants!$B$9</definedName>
    <definedName name="DATO">[211]UNITARIOS!$B$12:$B$704</definedName>
    <definedName name="DATO1">'[330]46'!$D$3:$CK$429</definedName>
    <definedName name="Datos">'[331]Base de Diseño'!$A$1:$I$216</definedName>
    <definedName name="DATOS_CONTRATO">#REF!</definedName>
    <definedName name="Datos_G1">#REF!</definedName>
    <definedName name="Datos_G2">#REF!</definedName>
    <definedName name="Datos_SW_G1">#REF!</definedName>
    <definedName name="Datos_SW_G2">#REF!</definedName>
    <definedName name="datos1">'[332]Base de Diseño'!$A$1:$G$286</definedName>
    <definedName name="datos2">'[333]Base de Diseño'!$AF$2:$AK$245</definedName>
    <definedName name="datos3">'[334]Base de Diseño'!$Y$5:$AC$800</definedName>
    <definedName name="Days_in_Month">#REF!</definedName>
    <definedName name="DBASE1">#REF!</definedName>
    <definedName name="DBASE2">#REF!</definedName>
    <definedName name="DBASE3">#REF!</definedName>
    <definedName name="DBF" localSheetId="4" hidden="1">{"via1",#N/A,TRUE,"general";"via2",#N/A,TRUE,"general";"via3",#N/A,TRUE,"general"}</definedName>
    <definedName name="DBF" hidden="1">{"via1",#N/A,TRUE,"general";"via2",#N/A,TRUE,"general";"via3",#N/A,TRUE,"general"}</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AF">#REF!</definedName>
    <definedName name="DCF">#REF!</definedName>
    <definedName name="DCI">[42]Tablas!#REF!</definedName>
    <definedName name="DCI1_1">[42]Tablas!#REF!</definedName>
    <definedName name="DCI1_1_1">[42]Tablas!#REF!</definedName>
    <definedName name="DCI1_1_2">[42]Tablas!#REF!</definedName>
    <definedName name="DCI1_1_3">[42]Tablas!#REF!</definedName>
    <definedName name="DCI1_1_4">[42]Tablas!#REF!</definedName>
    <definedName name="DCI1_2">[42]Tablas!#REF!</definedName>
    <definedName name="DCI1_3">[42]Tablas!#REF!</definedName>
    <definedName name="DCI1_4">[42]Tablas!#REF!</definedName>
    <definedName name="DCorriente">#REF!</definedName>
    <definedName name="Dcorriente1">'[335]Pta a tierra'!#REF!</definedName>
    <definedName name="DCSDCTV" localSheetId="4" hidden="1">{"via1",#N/A,TRUE,"general";"via2",#N/A,TRUE,"general";"via3",#N/A,TRUE,"general"}</definedName>
    <definedName name="DCSDCTV" hidden="1">{"via1",#N/A,TRUE,"general";"via2",#N/A,TRUE,"general";"via3",#N/A,TRUE,"general"}</definedName>
    <definedName name="dd">#REF!</definedName>
    <definedName name="dd_1" localSheetId="4" hidden="1">{#N/A,#N/A,TRUE,"INGENIERIA";#N/A,#N/A,TRUE,"COMPRAS";#N/A,#N/A,TRUE,"DIRECCION";#N/A,#N/A,TRUE,"RESUMEN"}</definedName>
    <definedName name="dd_1" hidden="1">{#N/A,#N/A,TRUE,"INGENIERIA";#N/A,#N/A,TRUE,"COMPRAS";#N/A,#N/A,TRUE,"DIRECCION";#N/A,#N/A,TRUE,"RESUMEN"}</definedName>
    <definedName name="dd_10">#N/A</definedName>
    <definedName name="dd_2" localSheetId="4" hidden="1">{#N/A,#N/A,TRUE,"INGENIERIA";#N/A,#N/A,TRUE,"COMPRAS";#N/A,#N/A,TRUE,"DIRECCION";#N/A,#N/A,TRUE,"RESUMEN"}</definedName>
    <definedName name="dd_2" hidden="1">{#N/A,#N/A,TRUE,"INGENIERIA";#N/A,#N/A,TRUE,"COMPRAS";#N/A,#N/A,TRUE,"DIRECCION";#N/A,#N/A,TRUE,"RESUMEN"}</definedName>
    <definedName name="dd_3">#N/A</definedName>
    <definedName name="dd_4">#N/A</definedName>
    <definedName name="dd_5">#N/A</definedName>
    <definedName name="dd_6">#N/A</definedName>
    <definedName name="dd_7">#N/A</definedName>
    <definedName name="dd_8">#N/A</definedName>
    <definedName name="dd_9">#N/A</definedName>
    <definedName name="DDAD" hidden="1">#REF!</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#N/A</definedName>
    <definedName name="ddddd">#REF!</definedName>
    <definedName name="dddddd">#N/A</definedName>
    <definedName name="DDDDDDD" localSheetId="4"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t" localSheetId="4" hidden="1">{"via1",#N/A,TRUE,"general";"via2",#N/A,TRUE,"general";"via3",#N/A,TRUE,"general"}</definedName>
    <definedName name="ddddt" hidden="1">{"via1",#N/A,TRUE,"general";"via2",#N/A,TRUE,"general";"via3",#N/A,TRUE,"general"}</definedName>
    <definedName name="DDE" localSheetId="4" hidden="1">{#N/A,#N/A,TRUE,"1842CWN0"}</definedName>
    <definedName name="DDE" hidden="1">{#N/A,#N/A,TRUE,"1842CWN0"}</definedName>
    <definedName name="DDE_1" localSheetId="4" hidden="1">{#N/A,#N/A,TRUE,"1842CWN0"}</definedName>
    <definedName name="DDE_1" hidden="1">{#N/A,#N/A,TRUE,"1842CWN0"}</definedName>
    <definedName name="DDE_2" localSheetId="4" hidden="1">{#N/A,#N/A,TRUE,"1842CWN0"}</definedName>
    <definedName name="DDE_2" hidden="1">{#N/A,#N/A,TRUE,"1842CWN0"}</definedName>
    <definedName name="ddee">#REF!</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 localSheetId="4" hidden="1">{#N/A,#N/A,FALSE,"CCTV"}</definedName>
    <definedName name="DDFD" hidden="1">{#N/A,#N/A,FALSE,"CCTV"}</definedName>
    <definedName name="DDFDC">#REF!</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FF">#REF!</definedName>
    <definedName name="ddfg">#N/A</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gv">#N/A</definedName>
    <definedName name="DDS">[42]Tablas!#REF!</definedName>
    <definedName name="DDS1_1">[42]Tablas!#REF!</definedName>
    <definedName name="DDS1_1_1">[42]Tablas!#REF!</definedName>
    <definedName name="DDSSFFF">#REF!</definedName>
    <definedName name="ddw">[10]!ERR</definedName>
    <definedName name="DE" hidden="1">#REF!</definedName>
    <definedName name="De_6">#REF!</definedName>
    <definedName name="De_8">#REF!</definedName>
    <definedName name="Dealpb" hidden="1">#REF!</definedName>
    <definedName name="debt">#REF!</definedName>
    <definedName name="Debt_5..........................................................................................................................">#REF!</definedName>
    <definedName name="Debt_Purchase_Price_Funding">[336]CONTROL!$G$45</definedName>
    <definedName name="Debt_S5_EA_Sch">[279]INPUT_TEMP!#REF!</definedName>
    <definedName name="Debt_S6_EA_Sch">[279]INPUT_TEMP!#REF!</definedName>
    <definedName name="Debt_Space">#REF!</definedName>
    <definedName name="debtamort">#REF!</definedName>
    <definedName name="debtrig">#REF!</definedName>
    <definedName name="DEC">#REF!</definedName>
    <definedName name="decbs">#REF!</definedName>
    <definedName name="Decenas" localSheetId="4">{"";"";"";"trei";"cuare";"cincue";"sese";"sete";"oche";"nove"}&amp;"nta "</definedName>
    <definedName name="Decenas">{"";"";"";"trei";"cuare";"cincue";"sese";"sete";"oche";"nove"}&amp;"nta "</definedName>
    <definedName name="DECIMALES">#REF!</definedName>
    <definedName name="Decision">#REF!</definedName>
    <definedName name="decisión">'[337]FIRMAS y DATOS'!$M$1:$M$2</definedName>
    <definedName name="Decjv">#REF!</definedName>
    <definedName name="Decjv2">#REF!</definedName>
    <definedName name="DECORPISOB">#REF!</definedName>
    <definedName name="DECUENTOS">#REF!</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'[97]Lista de inventario'!$D$50</definedName>
    <definedName name="default_leadtime">#REF!</definedName>
    <definedName name="defd" localSheetId="4" hidden="1">{"via1",#N/A,TRUE,"general";"via2",#N/A,TRUE,"general";"via3",#N/A,TRUE,"general"}</definedName>
    <definedName name="defd" hidden="1">{"via1",#N/A,TRUE,"general";"via2",#N/A,TRUE,"general";"via3",#N/A,TRUE,"general"}</definedName>
    <definedName name="Deflexión">#REF!</definedName>
    <definedName name="DEFLEXION_GG">TRUNC(ABS(#REF!))</definedName>
    <definedName name="DEFLEXION_ID">IF(#REF!&lt;0,"I","D")</definedName>
    <definedName name="DEFLEXION_MM" localSheetId="4">TRUNC(60*(ABS(#REF!)-DEFLEXION_GG))</definedName>
    <definedName name="DEFLEXION_MM">TRUNC(60*(ABS(#REF!)-DEFLEXION_GG))</definedName>
    <definedName name="DEFLEXION_SS" localSheetId="4">ROUND(3600*(ABS(#REF!)-DEFLEXION_GG-'2.2. Apoyo a la supervisión'!DEFLEXION_MM/60),0)</definedName>
    <definedName name="DEFLEXION_SS">ROUND(3600*(ABS(#REF!)-DEFLEXION_GG-DEFLEXION_MM/60),0)</definedName>
    <definedName name="DEFR">#REF!</definedName>
    <definedName name="DEFSDG">#REF!</definedName>
    <definedName name="delin">'[97]Lista de inventario'!$D$55</definedName>
    <definedName name="Delineadores_tubulares__Colombinas">[127]Insumos!$D$42</definedName>
    <definedName name="DELIVERIES">[338]LISTAS!$H$3:$H$6</definedName>
    <definedName name="DELRANGE">#REF!</definedName>
    <definedName name="dem.pav">'[113]factores A.N.'!$E$15:$E$306</definedName>
    <definedName name="DEMANDA">#REF!</definedName>
    <definedName name="demanto">#REF!</definedName>
    <definedName name="demanto_51">#REF!</definedName>
    <definedName name="demarc">'[97]Lista de inventario'!$D$19</definedName>
    <definedName name="Demarcación">'[56]COSTOS UNITARIOS'!$B$14</definedName>
    <definedName name="demolicion">#REF!</definedName>
    <definedName name="DEMOLICIÓN">'[339]BASE-LISTAS'!$B$24:$B$29</definedName>
    <definedName name="DEMOLICIONANDEN">#REF!</definedName>
    <definedName name="DEMOLICIONASFALTO">#REF!</definedName>
    <definedName name="DEMOLICIONCOLUMNA">#REF!</definedName>
    <definedName name="DEMOLICIONCONCRETO">#REF!</definedName>
    <definedName name="demolicioncuneta">#REF!</definedName>
    <definedName name="demolicionladrillo">#REF!</definedName>
    <definedName name="DEMOLICIONMURO">#REF!</definedName>
    <definedName name="demolicionpav">#REF!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n_1a">[237]D_AWG!$N$26</definedName>
    <definedName name="den_2da">[237]D_AWG!$N$27</definedName>
    <definedName name="den_aisl">[237]D_AWG!$O$35</definedName>
    <definedName name="den_ch">[237]D_AWG!$AA$47</definedName>
    <definedName name="den_cond">[237]D_AWG!$D$29</definedName>
    <definedName name="DENS">#REF!</definedName>
    <definedName name="densi">#REF!</definedName>
    <definedName name="DEP">#REF!</definedName>
    <definedName name="Dep_IAS_tot">[264]Tax!#REF!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amentos">'[340]POA-1'!$S$2:$S$35</definedName>
    <definedName name="Department">'[341]REF - Listas'!$D$4:$D$12</definedName>
    <definedName name="DEPEND">[342]Tabla!$B$1:$B$397</definedName>
    <definedName name="DEPENDENCIA">[342]Tabla!$B$1:$B$397</definedName>
    <definedName name="DEPENDENCIAS">[342]Tabla!$B$1:$B$397</definedName>
    <definedName name="depr">#REF!</definedName>
    <definedName name="depr._override">#REF!</definedName>
    <definedName name="Depreciation">#REF!</definedName>
    <definedName name="DepreciationPB" hidden="1">#REF!</definedName>
    <definedName name="DER" hidden="1">#REF!</definedName>
    <definedName name="DERF" localSheetId="4" hidden="1">{#N/A,#N/A,FALSE,"310.1";#N/A,#N/A,FALSE,"321.1";#N/A,#N/A,FALSE,"320.3";#N/A,#N/A,FALSE,"330.1"}</definedName>
    <definedName name="DERF" hidden="1">{#N/A,#N/A,FALSE,"310.1";#N/A,#N/A,FALSE,"321.1";#N/A,#N/A,FALSE,"320.3";#N/A,#N/A,FALSE,"330.1"}</definedName>
    <definedName name="DERFE">#REF!</definedName>
    <definedName name="DES">#REF!</definedName>
    <definedName name="DESARENADOR">#REF!=#REF!,#REF!,#REF!,#REF!,#REF!,#REF!,#REF!,#REF!,#REF!,#REF!,#REF!,#REF!,#REF!</definedName>
    <definedName name="desarrolladas">#N/A</definedName>
    <definedName name="desarrollo">#REF!</definedName>
    <definedName name="DESC">VLOOKUP([343]PPTO!$F1,[178]AC!$B:$D,2,0)</definedName>
    <definedName name="DESC_APU">#N/A</definedName>
    <definedName name="DESC_AUX">IF([242]Auxiliares!$A1="",IF([242]Auxiliares!$A1048576="","","DIRECTO:  "&amp;TEXT(ROUNDUP(SUMIF([242]Auxiliares!$A:$A,[242]Auxiliares!$A1048576,[242]Auxiliares!$G:$G)/2,0),"#,##0")&amp;" / "&amp;VLOOKUP([242]Auxiliares!$A1048576,[242]Insumos!$D:$F,3,FALSE)),IF([242]Auxiliares!$A1="","",VLOOKUP([242]Auxiliares!$B1,[242]Insumos!$D:$E,2,FALSE)))</definedName>
    <definedName name="desc_rps">[141]des_rps!$A$1:$A$364</definedName>
    <definedName name="DESC_X">VLOOKUP([178]AUX!XFC1,[178]INS!A:XFA,2,FALSE)</definedName>
    <definedName name="DESC1">[344]ITEMS!$B$2</definedName>
    <definedName name="DESC10">#REF!</definedName>
    <definedName name="DESC100">#REF!</definedName>
    <definedName name="DESC101">#REF!</definedName>
    <definedName name="DESC102">#REF!</definedName>
    <definedName name="DESC103">#REF!</definedName>
    <definedName name="DESC104">#REF!</definedName>
    <definedName name="DESC105">#REF!</definedName>
    <definedName name="DESC106">#REF!</definedName>
    <definedName name="DESC107">#REF!</definedName>
    <definedName name="DESC108">#REF!</definedName>
    <definedName name="DESC109">#REF!</definedName>
    <definedName name="DESC11">#REF!</definedName>
    <definedName name="DESC110">#REF!</definedName>
    <definedName name="DESC111">#REF!</definedName>
    <definedName name="DESC112">#REF!</definedName>
    <definedName name="DESC113">#REF!</definedName>
    <definedName name="DESC114">#REF!</definedName>
    <definedName name="DESC115">#REF!</definedName>
    <definedName name="DESC116">#REF!</definedName>
    <definedName name="DESC117">#REF!</definedName>
    <definedName name="DESC118">#REF!</definedName>
    <definedName name="DESC119">#REF!</definedName>
    <definedName name="DESC12">#REF!</definedName>
    <definedName name="DESC120">#REF!</definedName>
    <definedName name="DESC121">#REF!</definedName>
    <definedName name="DESC122">#REF!</definedName>
    <definedName name="DESC123">#REF!</definedName>
    <definedName name="DESC124">#REF!</definedName>
    <definedName name="DESC125">#REF!</definedName>
    <definedName name="DESC126">#REF!</definedName>
    <definedName name="DESC127">#REF!</definedName>
    <definedName name="DESC128">#REF!</definedName>
    <definedName name="DESC129">#REF!</definedName>
    <definedName name="DESC13">#REF!</definedName>
    <definedName name="DESC130">#REF!</definedName>
    <definedName name="DESC131">#REF!</definedName>
    <definedName name="DESC132">#REF!</definedName>
    <definedName name="DESC133">#REF!</definedName>
    <definedName name="DESC134">#REF!</definedName>
    <definedName name="DESC135">#REF!</definedName>
    <definedName name="DESC136">#REF!</definedName>
    <definedName name="DESC137">#REF!</definedName>
    <definedName name="DESC138">#REF!</definedName>
    <definedName name="DESC139">#REF!</definedName>
    <definedName name="DESC14">#REF!</definedName>
    <definedName name="DESC140">#REF!</definedName>
    <definedName name="DESC141">#REF!</definedName>
    <definedName name="DESC142">#REF!</definedName>
    <definedName name="DESC143">#REF!</definedName>
    <definedName name="DESC144">#REF!</definedName>
    <definedName name="DESC145">#REF!</definedName>
    <definedName name="DESC146">#REF!</definedName>
    <definedName name="DESC147">#REF!</definedName>
    <definedName name="DESC148">#REF!</definedName>
    <definedName name="DESC149">#REF!</definedName>
    <definedName name="DESC15">#REF!</definedName>
    <definedName name="DESC150">#REF!</definedName>
    <definedName name="DESC151">[243]ITEMS!#REF!</definedName>
    <definedName name="DESC152">[243]ITEMS!#REF!</definedName>
    <definedName name="DESC153">[243]ITEMS!#REF!</definedName>
    <definedName name="DESC154">[243]ITEMS!#REF!</definedName>
    <definedName name="DESC155">[243]ITEMS!#REF!</definedName>
    <definedName name="DESC156">[243]ITEMS!#REF!</definedName>
    <definedName name="DESC157">[243]ITEMS!#REF!</definedName>
    <definedName name="DESC158">[243]ITEMS!#REF!</definedName>
    <definedName name="DESC159">[243]ITEMS!#REF!</definedName>
    <definedName name="DESC16">#REF!</definedName>
    <definedName name="DESC160">[243]ITEMS!#REF!</definedName>
    <definedName name="DESC161">[243]ITEMS!#REF!</definedName>
    <definedName name="DESC162">[243]ITEMS!#REF!</definedName>
    <definedName name="DESC163">[243]ITEMS!#REF!</definedName>
    <definedName name="DESC164">[243]ITEMS!#REF!</definedName>
    <definedName name="DESC165">[243]ITEMS!#REF!</definedName>
    <definedName name="DESC166">[243]ITEMS!#REF!</definedName>
    <definedName name="DESC167">[243]ITEMS!#REF!</definedName>
    <definedName name="DESC168">[243]ITEMS!#REF!</definedName>
    <definedName name="DESC169">[243]ITEMS!#REF!</definedName>
    <definedName name="DESC17">#REF!</definedName>
    <definedName name="DESC170">[243]ITEMS!#REF!</definedName>
    <definedName name="DESC171">[243]ITEMS!#REF!</definedName>
    <definedName name="DESC172">[243]ITEMS!#REF!</definedName>
    <definedName name="DESC173">[243]ITEMS!#REF!</definedName>
    <definedName name="DESC174">[243]ITEMS!#REF!</definedName>
    <definedName name="DESC175">[243]ITEMS!#REF!</definedName>
    <definedName name="DESC176">[243]ITEMS!#REF!</definedName>
    <definedName name="DESC177">[243]ITEMS!#REF!</definedName>
    <definedName name="DESC178">[243]ITEMS!#REF!</definedName>
    <definedName name="DESC179">[243]ITEMS!#REF!</definedName>
    <definedName name="DESC18">#REF!</definedName>
    <definedName name="DESC180">[243]ITEMS!#REF!</definedName>
    <definedName name="DESC181">[243]ITEMS!#REF!</definedName>
    <definedName name="DESC182">[243]ITEMS!#REF!</definedName>
    <definedName name="DESC183">[243]ITEMS!#REF!</definedName>
    <definedName name="DESC184">[243]ITEMS!#REF!</definedName>
    <definedName name="DESC185">[243]ITEMS!#REF!</definedName>
    <definedName name="DESC186">[243]ITEMS!#REF!</definedName>
    <definedName name="DESC187">[243]ITEMS!#REF!</definedName>
    <definedName name="DESC188">[243]ITEMS!#REF!</definedName>
    <definedName name="DESC189">[243]ITEMS!#REF!</definedName>
    <definedName name="DESC19">#REF!</definedName>
    <definedName name="DESC190">[243]ITEMS!#REF!</definedName>
    <definedName name="DESC191">[243]ITEMS!#REF!</definedName>
    <definedName name="DESC192">[243]ITEMS!#REF!</definedName>
    <definedName name="DESC193">[243]ITEMS!#REF!</definedName>
    <definedName name="DESC194">[243]ITEMS!#REF!</definedName>
    <definedName name="DESC195">[243]ITEMS!#REF!</definedName>
    <definedName name="DESC196">[243]ITEMS!#REF!</definedName>
    <definedName name="DESC197">[243]ITEMS!#REF!</definedName>
    <definedName name="DESC198">[243]ITEMS!#REF!</definedName>
    <definedName name="DESC199">[243]ITEMS!#REF!</definedName>
    <definedName name="DESC2">#REF!</definedName>
    <definedName name="DESC20">#REF!</definedName>
    <definedName name="DESC200">[243]ITEMS!#REF!</definedName>
    <definedName name="DESC201">[243]ITEMS!#REF!</definedName>
    <definedName name="DESC202">[243]ITEMS!#REF!</definedName>
    <definedName name="DESC203">[243]ITEMS!#REF!</definedName>
    <definedName name="DESC204">[243]ITEMS!#REF!</definedName>
    <definedName name="DESC205">[243]ITEMS!#REF!</definedName>
    <definedName name="DESC206">[243]ITEMS!#REF!</definedName>
    <definedName name="DESC21">#REF!</definedName>
    <definedName name="DESC22">#REF!</definedName>
    <definedName name="DESC23">#REF!</definedName>
    <definedName name="DESC24">#REF!</definedName>
    <definedName name="DESC25">#REF!</definedName>
    <definedName name="DESC26">#REF!</definedName>
    <definedName name="DESC27">#REF!</definedName>
    <definedName name="DESC28">#REF!</definedName>
    <definedName name="DESC29">#REF!</definedName>
    <definedName name="DESC3">#REF!</definedName>
    <definedName name="DESC30">#REF!</definedName>
    <definedName name="DESC31">#REF!</definedName>
    <definedName name="DESC32">#REF!</definedName>
    <definedName name="DESC33">#REF!</definedName>
    <definedName name="DESC34">#REF!</definedName>
    <definedName name="DESC35">#REF!</definedName>
    <definedName name="DESC36">#REF!</definedName>
    <definedName name="DESC37">#REF!</definedName>
    <definedName name="DESC38">#REF!</definedName>
    <definedName name="DESC39">#REF!</definedName>
    <definedName name="DESC4">#REF!</definedName>
    <definedName name="DESC40">#REF!</definedName>
    <definedName name="DESC41">#REF!</definedName>
    <definedName name="DESC42">#REF!</definedName>
    <definedName name="DESC43">#REF!</definedName>
    <definedName name="DESC44">#REF!</definedName>
    <definedName name="DESC45">#REF!</definedName>
    <definedName name="DESC46">#REF!</definedName>
    <definedName name="DESC47">#REF!</definedName>
    <definedName name="DESC48">#REF!</definedName>
    <definedName name="DESC49">#REF!</definedName>
    <definedName name="DESC5">#REF!</definedName>
    <definedName name="DESC50">#REF!</definedName>
    <definedName name="DESC51">#REF!</definedName>
    <definedName name="DESC52">#REF!</definedName>
    <definedName name="DESC521">[345]ITEMS!$B$522</definedName>
    <definedName name="DESC53">#REF!</definedName>
    <definedName name="DESC54">#REF!</definedName>
    <definedName name="DESC55">#REF!</definedName>
    <definedName name="DESC56">#REF!</definedName>
    <definedName name="DESC57">#REF!</definedName>
    <definedName name="DESC58">#REF!</definedName>
    <definedName name="DESC59">#REF!</definedName>
    <definedName name="DESC6">#REF!</definedName>
    <definedName name="DESC60">#REF!</definedName>
    <definedName name="DESC61">#REF!</definedName>
    <definedName name="DESC62">#REF!</definedName>
    <definedName name="DESC63">#REF!</definedName>
    <definedName name="DESC64">#REF!</definedName>
    <definedName name="DESC65">#REF!</definedName>
    <definedName name="DESC66">#REF!</definedName>
    <definedName name="DESC67">#REF!</definedName>
    <definedName name="DESC68">#REF!</definedName>
    <definedName name="DESC69">#REF!</definedName>
    <definedName name="DESC7">#REF!</definedName>
    <definedName name="DESC70">#REF!</definedName>
    <definedName name="DESC71">#REF!</definedName>
    <definedName name="DESC72">#REF!</definedName>
    <definedName name="DESC73">#REF!</definedName>
    <definedName name="DESC74">#REF!</definedName>
    <definedName name="DESC75">#REF!</definedName>
    <definedName name="DESC76">#REF!</definedName>
    <definedName name="DESC77">#REF!</definedName>
    <definedName name="DESC78">#REF!</definedName>
    <definedName name="DESC79">#REF!</definedName>
    <definedName name="DESC8">#REF!</definedName>
    <definedName name="DESC80">#REF!</definedName>
    <definedName name="DESC81">#REF!</definedName>
    <definedName name="DESC82">#REF!</definedName>
    <definedName name="DESC83">#REF!</definedName>
    <definedName name="DESC84">#REF!</definedName>
    <definedName name="DESC85">#REF!</definedName>
    <definedName name="DESC86">#REF!</definedName>
    <definedName name="DESC87">#REF!</definedName>
    <definedName name="DESC88">#REF!</definedName>
    <definedName name="DESC89">#REF!</definedName>
    <definedName name="DESC9">#REF!</definedName>
    <definedName name="DESC90">#REF!</definedName>
    <definedName name="DESC91">#REF!</definedName>
    <definedName name="DESC92">#REF!</definedName>
    <definedName name="DESC93">#REF!</definedName>
    <definedName name="DESC94">#REF!</definedName>
    <definedName name="DESC95">#REF!</definedName>
    <definedName name="DESC96">#REF!</definedName>
    <definedName name="DESC97">#REF!</definedName>
    <definedName name="DESC98">#REF!</definedName>
    <definedName name="DESC99">#REF!</definedName>
    <definedName name="DESCAP">#REF!</definedName>
    <definedName name="descapote" localSheetId="4" hidden="1">{"TAB1",#N/A,TRUE,"GENERAL";"TAB2",#N/A,TRUE,"GENERAL";"TAB3",#N/A,TRUE,"GENERAL";"TAB4",#N/A,TRUE,"GENERAL";"TAB5",#N/A,TRUE,"GENERAL"}</definedName>
    <definedName name="descapote" hidden="1">{"TAB1",#N/A,TRUE,"GENERAL";"TAB2",#N/A,TRUE,"GENERAL";"TAB3",#N/A,TRUE,"GENERAL";"TAB4",#N/A,TRUE,"GENERAL";"TAB5",#N/A,TRUE,"GENERAL"}</definedName>
    <definedName name="DESCAPOTOT">#REF!</definedName>
    <definedName name="DESCAPOTOT_11">#REF!</definedName>
    <definedName name="DESCEQUIP">#N/A</definedName>
    <definedName name="descmat">#REF!</definedName>
    <definedName name="DESCMATE">#N/A</definedName>
    <definedName name="DESCR_X">VLOOKUP([178]AUX!XFD1,[178]INS!C:XFC,2,FALSE)</definedName>
    <definedName name="descriminado">#N/A</definedName>
    <definedName name="Descrip_cuadrillas">[346]Cuadrillas!$A$15:$A$77</definedName>
    <definedName name="Descrip_equipos">[346]Equ!$A$15:$A$102</definedName>
    <definedName name="Descrip_transporte">[346]Trans!$A$18:$A$65</definedName>
    <definedName name="descripcion">#N/A</definedName>
    <definedName name="Descripción">[346]Mat!$A$11:$A$1041</definedName>
    <definedName name="DESCRIPCION_APU">#N/A</definedName>
    <definedName name="DESCRIPCIONEQ">[347]EQUIPOS!$A:$A</definedName>
    <definedName name="description">#REF!</definedName>
    <definedName name="DESCRP1">[162]DATOS!$D$2</definedName>
    <definedName name="DESCRP2">[162]DATOS!$D$3</definedName>
    <definedName name="descrpcion">#REF!</definedName>
    <definedName name="DESCTRANS">#N/A</definedName>
    <definedName name="DESCUENTOS">#REF!</definedName>
    <definedName name="DESCUENTOSS">'[348]1,01'!#REF!</definedName>
    <definedName name="DESCUNMI">#REF!</definedName>
    <definedName name="DESFRE" localSheetId="4"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der4io">#N/A</definedName>
    <definedName name="design">'[349]Design (3)'!$A$12:$CM$71</definedName>
    <definedName name="design2">[349]Design!$A$24:$CM$66</definedName>
    <definedName name="Designer">#REF!</definedName>
    <definedName name="DESM">[96]INSUMOS!$D$108</definedName>
    <definedName name="desmonte">#REF!</definedName>
    <definedName name="DESMONTE_DE_ESTRUCTURA_TIPO_ICEL_561__INCLUYE_RETIRO_MÁX._5_KM">#REF!</definedName>
    <definedName name="DESMONTE_DE_ESTRUCTURA_TIPO_ICEL_561__INCLUYE_RETIRO_MÁX._5_KM_1">#REF!</definedName>
    <definedName name="DESMONTECIELORAZO">#REF!</definedName>
    <definedName name="DESMONTEPARARRAYO">#REF!</definedName>
    <definedName name="DESMONTEPUERTASV">#REF!</definedName>
    <definedName name="DESMONTESANITARIOS">#REF!</definedName>
    <definedName name="DESMONTETANQUE">#REF!</definedName>
    <definedName name="DESPER">[102]CLAVES!$E$103</definedName>
    <definedName name="desperdicio">[210]APU!$E$7</definedName>
    <definedName name="DESPERS">[102]CLAVES!$G$103</definedName>
    <definedName name="DEST_ART">[227]steel!#REF!</definedName>
    <definedName name="DESTCOD">'[6]7422CW00'!#REF!</definedName>
    <definedName name="DESTFG">'[6]7422CW00'!#REF!</definedName>
    <definedName name="Destino">[193]Hoja1!$G$3:$G$29</definedName>
    <definedName name="DestinoConsultoria">#REF!</definedName>
    <definedName name="DestinoObra">#REF!</definedName>
    <definedName name="DESTINOS">#REF!</definedName>
    <definedName name="DESTQTY">'[6]7422CW00'!#REF!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TENCION">'[350]CHEQUEO '!#REF!</definedName>
    <definedName name="deuda">[296]deuda!$A$1:$IV$65536</definedName>
    <definedName name="deuda2">[351]deuda!$A$1:$IV$65536</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 hidden="1">#REF!</definedName>
    <definedName name="DFBGHS">#REF!</definedName>
    <definedName name="DFBNJ" localSheetId="4" hidden="1">{"via1",#N/A,TRUE,"general";"via2",#N/A,TRUE,"general";"via3",#N/A,TRUE,"general"}</definedName>
    <definedName name="DFBNJ" hidden="1">{"via1",#N/A,TRUE,"general";"via2",#N/A,TRUE,"general";"via3",#N/A,TRUE,"general"}</definedName>
    <definedName name="dfcvc">#REF!</definedName>
    <definedName name="dfd" localSheetId="4" hidden="1">{"krl1",#N/A,FALSE,"kr";"krl2",#N/A,FALSE,"kr";"compara",#N/A,FALSE,"kr";"desconp1",#N/A,FALSE,"kr";"desconp12",#N/A,FALSE,"kr";"krnp1",#N/A,FALSE,"kr";"krnp2",#N/A,FALSE,"kr";"krp12avg",#N/A,FALSE,"kr";"krp1avg",#N/A,FALSE,"kr"}</definedName>
    <definedName name="dfd" hidden="1">{"krl1",#N/A,FALSE,"kr";"krl2",#N/A,FALSE,"kr";"compara",#N/A,FALSE,"kr";"desconp1",#N/A,FALSE,"kr";"desconp12",#N/A,FALSE,"kr";"krnp1",#N/A,FALSE,"kr";"krnp2",#N/A,FALSE,"kr";"krp12avg",#N/A,FALSE,"kr";"krp1avg",#N/A,FALSE,"kr"}</definedName>
    <definedName name="dfdaa">#REF!</definedName>
    <definedName name="dfdaf">#N/A</definedName>
    <definedName name="dfdasgdsa">#REF!</definedName>
    <definedName name="DFDE" localSheetId="4" hidden="1">{#N/A,#N/A,TRUE,"1842CWN0"}</definedName>
    <definedName name="DFDE" hidden="1">{#N/A,#N/A,TRUE,"1842CWN0"}</definedName>
    <definedName name="DFDE_1" localSheetId="4" hidden="1">{#N/A,#N/A,TRUE,"1842CWN0"}</definedName>
    <definedName name="DFDE_1" hidden="1">{#N/A,#N/A,TRUE,"1842CWN0"}</definedName>
    <definedName name="DFDE_2" localSheetId="4" hidden="1">{#N/A,#N/A,TRUE,"1842CWN0"}</definedName>
    <definedName name="DFDE_2" hidden="1">{#N/A,#N/A,TRUE,"1842CWN0"}</definedName>
    <definedName name="dfdf">#REF!</definedName>
    <definedName name="DFDFF">#REF!</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DV" localSheetId="4" hidden="1">{"TAB1",#N/A,TRUE,"GENERAL";"TAB2",#N/A,TRUE,"GENERAL";"TAB3",#N/A,TRUE,"GENERAL";"TAB4",#N/A,TRUE,"GENERAL";"TAB5",#N/A,TRUE,"GENERAL"}</definedName>
    <definedName name="DFDV" hidden="1">{"TAB1",#N/A,TRUE,"GENERAL";"TAB2",#N/A,TRUE,"GENERAL";"TAB3",#N/A,TRUE,"GENERAL";"TAB4",#N/A,TRUE,"GENERAL";"TAB5",#N/A,TRUE,"GENERAL"}</definedName>
    <definedName name="dfee4">#REF!</definedName>
    <definedName name="DFEET" localSheetId="4" hidden="1">{#N/A,#N/A,TRUE,"INGENIERIA";#N/A,#N/A,TRUE,"COMPRAS";#N/A,#N/A,TRUE,"DIRECCION";#N/A,#N/A,TRUE,"RESUMEN"}</definedName>
    <definedName name="DFEET" hidden="1">{#N/A,#N/A,TRUE,"INGENIERIA";#N/A,#N/A,TRUE,"COMPRAS";#N/A,#N/A,TRUE,"DIRECCION";#N/A,#N/A,TRUE,"RESUMEN"}</definedName>
    <definedName name="DFEET_1" localSheetId="4" hidden="1">{#N/A,#N/A,TRUE,"INGENIERIA";#N/A,#N/A,TRUE,"COMPRAS";#N/A,#N/A,TRUE,"DIRECCION";#N/A,#N/A,TRUE,"RESUMEN"}</definedName>
    <definedName name="DFEET_1" hidden="1">{#N/A,#N/A,TRUE,"INGENIERIA";#N/A,#N/A,TRUE,"COMPRAS";#N/A,#N/A,TRUE,"DIRECCION";#N/A,#N/A,TRUE,"RESUMEN"}</definedName>
    <definedName name="DFEET_2" localSheetId="4" hidden="1">{#N/A,#N/A,TRUE,"INGENIERIA";#N/A,#N/A,TRUE,"COMPRAS";#N/A,#N/A,TRUE,"DIRECCION";#N/A,#N/A,TRUE,"RESUMEN"}</definedName>
    <definedName name="DFEET_2" hidden="1">{#N/A,#N/A,TRUE,"INGENIERIA";#N/A,#N/A,TRUE,"COMPRAS";#N/A,#N/A,TRUE,"DIRECCION";#N/A,#N/A,TRUE,"RESUMEN"}</definedName>
    <definedName name="DFEFWEFSGERGAERGEGQER">#REF!</definedName>
    <definedName name="DFER">#REF!</definedName>
    <definedName name="DFFDSV">#REF!</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FHJ">#REF!</definedName>
    <definedName name="DFG" localSheetId="4" hidden="1">{"via1",#N/A,TRUE,"general";"via2",#N/A,TRUE,"general";"via3",#N/A,TRUE,"general"}</definedName>
    <definedName name="DFG" hidden="1">{"via1",#N/A,TRUE,"general";"via2",#N/A,TRUE,"general";"via3",#N/A,TRUE,"general"}</definedName>
    <definedName name="DFGASRGASE">#REF!</definedName>
    <definedName name="DFGBHJ" localSheetId="4" hidden="1">{"via1",#N/A,TRUE,"general";"via2",#N/A,TRUE,"general";"via3",#N/A,TRUE,"general"}</definedName>
    <definedName name="DFGBHJ" hidden="1">{"via1",#N/A,TRUE,"general";"via2",#N/A,TRUE,"general";"via3",#N/A,TRUE,"general"}</definedName>
    <definedName name="DFGD">[146]INSUMOS!#REF!</definedName>
    <definedName name="DFGDF">#REF!</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_1">#REF!</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FHG">#N/A</definedName>
    <definedName name="dfgfxvbf" hidden="1">#REF!</definedName>
    <definedName name="DFGFZSDERGTERGTRETERTERTE">#REF!</definedName>
    <definedName name="dfggg">'[352]UNITARIO AULAS'!$G$311</definedName>
    <definedName name="DFGHJJ">#REF!</definedName>
    <definedName name="dfgndfjgndf">#N/A</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VB" hidden="1">#REF!</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FH">#N/A</definedName>
    <definedName name="dfhdr" localSheetId="4" hidden="1">{"via1",#N/A,TRUE,"general";"via2",#N/A,TRUE,"general";"via3",#N/A,TRUE,"general"}</definedName>
    <definedName name="dfhdr" hidden="1">{"via1",#N/A,TRUE,"general";"via2",#N/A,TRUE,"general";"via3",#N/A,TRUE,"general"}</definedName>
    <definedName name="dfhfhfhfhfhfhgf">#N/A</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[323]Personalizar!$E$22</definedName>
    <definedName name="dflt2">#REF!</definedName>
    <definedName name="dflt3">[323]Personalizar!$D$24</definedName>
    <definedName name="dflt4">[323]Personalizar!$E$26</definedName>
    <definedName name="dflt5">[323]Personalizar!$E$27</definedName>
    <definedName name="dflt6">[323]Personalizar!$D$28</definedName>
    <definedName name="dflt7">[323]Personalizar!$G$27</definedName>
    <definedName name="dfnbgdhbghjbgdfbgjdfbgdf">#N/A</definedName>
    <definedName name="DFR">[29]!ERR</definedName>
    <definedName name="DFRFRF" localSheetId="4" hidden="1">{"via1",#N/A,TRUE,"general";"via2",#N/A,TRUE,"general";"via3",#N/A,TRUE,"general"}</definedName>
    <definedName name="DFRFRF" hidden="1">{"via1",#N/A,TRUE,"general";"via2",#N/A,TRUE,"general";"via3",#N/A,TRUE,"general"}</definedName>
    <definedName name="DFSA">#REF!</definedName>
    <definedName name="dfsadf">#REF!</definedName>
    <definedName name="DFSADFS">#REF!</definedName>
    <definedName name="dfsafda">#REF!</definedName>
    <definedName name="DFSD">#N/A</definedName>
    <definedName name="dfsdf">#REF!</definedName>
    <definedName name="DFSDFSDSF">[8]!ERR</definedName>
    <definedName name="dfsdfsfdgdfgf">#N/A</definedName>
    <definedName name="dfsds"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F">#REF!</definedName>
    <definedName name="DFSFGGG">#REF!</definedName>
    <definedName name="dfsgf">#REF!</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asdfafds" hidden="1">#REF!</definedName>
    <definedName name="dgdgr" localSheetId="4" hidden="1">{"via1",#N/A,TRUE,"general";"via2",#N/A,TRUE,"general";"via3",#N/A,TRUE,"general"}</definedName>
    <definedName name="dgdgr" hidden="1">{"via1",#N/A,TRUE,"general";"via2",#N/A,TRUE,"general";"via3",#N/A,TRUE,"general"}</definedName>
    <definedName name="DGFAS">#REF!</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EE" localSheetId="4" hidden="1">{#N/A,#N/A,TRUE,"1842CWN0"}</definedName>
    <definedName name="DGFEE" hidden="1">{#N/A,#N/A,TRUE,"1842CWN0"}</definedName>
    <definedName name="DGFEE_1" localSheetId="4" hidden="1">{#N/A,#N/A,TRUE,"1842CWN0"}</definedName>
    <definedName name="DGFEE_1" hidden="1">{#N/A,#N/A,TRUE,"1842CWN0"}</definedName>
    <definedName name="DGFEE_2" localSheetId="4" hidden="1">{#N/A,#N/A,TRUE,"1842CWN0"}</definedName>
    <definedName name="DGFEE_2" hidden="1">{#N/A,#N/A,TRUE,"1842CWN0"}</definedName>
    <definedName name="DGFG" localSheetId="4" hidden="1">{"via1",#N/A,TRUE,"general";"via2",#N/A,TRUE,"general";"via3",#N/A,TRUE,"general"}</definedName>
    <definedName name="DGFG" hidden="1">{"via1",#N/A,TRUE,"general";"via2",#N/A,TRUE,"general";"via3",#N/A,TRUE,"general"}</definedName>
    <definedName name="DGFGGHF" localSheetId="4" hidden="1">{#N/A,#N/A,TRUE,"INGENIERIA";#N/A,#N/A,TRUE,"COMPRAS";#N/A,#N/A,TRUE,"DIRECCION";#N/A,#N/A,TRUE,"RESUMEN"}</definedName>
    <definedName name="DGFGGHF" hidden="1">{#N/A,#N/A,TRUE,"INGENIERIA";#N/A,#N/A,TRUE,"COMPRAS";#N/A,#N/A,TRUE,"DIRECCION";#N/A,#N/A,TRUE,"RESUMEN"}</definedName>
    <definedName name="DGFGGHF_1" localSheetId="4" hidden="1">{#N/A,#N/A,TRUE,"INGENIERIA";#N/A,#N/A,TRUE,"COMPRAS";#N/A,#N/A,TRUE,"DIRECCION";#N/A,#N/A,TRUE,"RESUMEN"}</definedName>
    <definedName name="DGFGGHF_1" hidden="1">{#N/A,#N/A,TRUE,"INGENIERIA";#N/A,#N/A,TRUE,"COMPRAS";#N/A,#N/A,TRUE,"DIRECCION";#N/A,#N/A,TRUE,"RESUMEN"}</definedName>
    <definedName name="DGFGGHF_2" localSheetId="4" hidden="1">{#N/A,#N/A,TRUE,"INGENIERIA";#N/A,#N/A,TRUE,"COMPRAS";#N/A,#N/A,TRUE,"DIRECCION";#N/A,#N/A,TRUE,"RESUMEN"}</definedName>
    <definedName name="DGFGGHF_2" hidden="1">{#N/A,#N/A,TRUE,"INGENIERIA";#N/A,#N/A,TRUE,"COMPRAS";#N/A,#N/A,TRUE,"DIRECCION";#N/A,#N/A,TRUE,"RESUMEN"}</definedName>
    <definedName name="dgfgj">#REF!</definedName>
    <definedName name="dgfgjgj" localSheetId="4" hidden="1">{#N/A,#N/A,FALSE,"CCTV"}</definedName>
    <definedName name="dgfgjgj" hidden="1">{#N/A,#N/A,FALSE,"CCTV"}</definedName>
    <definedName name="DGFR" localSheetId="4" hidden="1">{#N/A,#N/A,TRUE,"1842CWN0"}</definedName>
    <definedName name="DGFR" hidden="1">{#N/A,#N/A,TRUE,"1842CWN0"}</definedName>
    <definedName name="DGFR_1" localSheetId="4" hidden="1">{#N/A,#N/A,TRUE,"1842CWN0"}</definedName>
    <definedName name="DGFR_1" hidden="1">{#N/A,#N/A,TRUE,"1842CWN0"}</definedName>
    <definedName name="DGFR_2" localSheetId="4" hidden="1">{#N/A,#N/A,TRUE,"1842CWN0"}</definedName>
    <definedName name="DGFR_2" hidden="1">{#N/A,#N/A,TRUE,"1842CWN0"}</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GERE">#REF!</definedName>
    <definedName name="DGGGHHJT" localSheetId="4" hidden="1">{#N/A,#N/A,TRUE,"INGENIERIA";#N/A,#N/A,TRUE,"COMPRAS";#N/A,#N/A,TRUE,"DIRECCION";#N/A,#N/A,TRUE,"RESUMEN"}</definedName>
    <definedName name="DGGGHHJT" hidden="1">{#N/A,#N/A,TRUE,"INGENIERIA";#N/A,#N/A,TRUE,"COMPRAS";#N/A,#N/A,TRUE,"DIRECCION";#N/A,#N/A,TRUE,"RESUMEN"}</definedName>
    <definedName name="DGGGHHJT_1" localSheetId="4" hidden="1">{#N/A,#N/A,TRUE,"INGENIERIA";#N/A,#N/A,TRUE,"COMPRAS";#N/A,#N/A,TRUE,"DIRECCION";#N/A,#N/A,TRUE,"RESUMEN"}</definedName>
    <definedName name="DGGGHHJT_1" hidden="1">{#N/A,#N/A,TRUE,"INGENIERIA";#N/A,#N/A,TRUE,"COMPRAS";#N/A,#N/A,TRUE,"DIRECCION";#N/A,#N/A,TRUE,"RESUMEN"}</definedName>
    <definedName name="DGGGHHJT_2" localSheetId="4" hidden="1">{#N/A,#N/A,TRUE,"INGENIERIA";#N/A,#N/A,TRUE,"COMPRAS";#N/A,#N/A,TRUE,"DIRECCION";#N/A,#N/A,TRUE,"RESUMEN"}</definedName>
    <definedName name="DGGGHHJT_2" hidden="1">{#N/A,#N/A,TRUE,"INGENIERIA";#N/A,#N/A,TRUE,"COMPRAS";#N/A,#N/A,TRUE,"DIRECCION";#N/A,#N/A,TRUE,"RESUMEN"}</definedName>
    <definedName name="dghfs">#REF!</definedName>
    <definedName name="dghjhfg">#REF!</definedName>
    <definedName name="DGO">[42]Tablas!#REF!</definedName>
    <definedName name="DGO1_1">[42]Tablas!#REF!</definedName>
    <definedName name="DGO1_1_1">[42]Tablas!#REF!</definedName>
    <definedName name="DGP">[42]Tablas!#REF!</definedName>
    <definedName name="DGP1_1">[42]Tablas!#REF!</definedName>
    <definedName name="DGP1_1_1">[42]Tablas!#REF!</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GRR" localSheetId="4" hidden="1">{#N/A,#N/A,TRUE,"INGENIERIA";#N/A,#N/A,TRUE,"COMPRAS";#N/A,#N/A,TRUE,"DIRECCION";#N/A,#N/A,TRUE,"RESUMEN"}</definedName>
    <definedName name="DGRR" hidden="1">{#N/A,#N/A,TRUE,"INGENIERIA";#N/A,#N/A,TRUE,"COMPRAS";#N/A,#N/A,TRUE,"DIRECCION";#N/A,#N/A,TRUE,"RESUMEN"}</definedName>
    <definedName name="DGRR_1" localSheetId="4" hidden="1">{#N/A,#N/A,TRUE,"INGENIERIA";#N/A,#N/A,TRUE,"COMPRAS";#N/A,#N/A,TRUE,"DIRECCION";#N/A,#N/A,TRUE,"RESUMEN"}</definedName>
    <definedName name="DGRR_1" hidden="1">{#N/A,#N/A,TRUE,"INGENIERIA";#N/A,#N/A,TRUE,"COMPRAS";#N/A,#N/A,TRUE,"DIRECCION";#N/A,#N/A,TRUE,"RESUMEN"}</definedName>
    <definedName name="DGRR_2" localSheetId="4" hidden="1">{#N/A,#N/A,TRUE,"INGENIERIA";#N/A,#N/A,TRUE,"COMPRAS";#N/A,#N/A,TRUE,"DIRECCION";#N/A,#N/A,TRUE,"RESUMEN"}</definedName>
    <definedName name="DGRR_2" hidden="1">{#N/A,#N/A,TRUE,"INGENIERIA";#N/A,#N/A,TRUE,"COMPRAS";#N/A,#N/A,TRUE,"DIRECCION";#N/A,#N/A,TRUE,"RESUMEN"}</definedName>
    <definedName name="dgsdggh">#REF!</definedName>
    <definedName name="DH" localSheetId="4" hidden="1">{"via1",#N/A,TRUE,"general";"via2",#N/A,TRUE,"general";"via3",#N/A,TRUE,"general"}</definedName>
    <definedName name="DH" hidden="1">{"via1",#N/A,TRUE,"general";"via2",#N/A,TRUE,"general";"via3",#N/A,TRUE,"general"}</definedName>
    <definedName name="dhds">#REF!</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HP">#REF!</definedName>
    <definedName name="dhr">#REF!</definedName>
    <definedName name="dhsr">#REF!</definedName>
    <definedName name="di">#REF!</definedName>
    <definedName name="DI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ON">[96]INSUMOS!$D$162</definedName>
    <definedName name="DIAGRAMA">#REF!</definedName>
    <definedName name="diam_peso">'[353]datos entrada '!$B$3:$B$15</definedName>
    <definedName name="DIAMANTE" localSheetId="4" hidden="1">{#N/A,#N/A,TRUE,"Unifilar"}</definedName>
    <definedName name="DIAMANTE" hidden="1">{#N/A,#N/A,TRUE,"Unifilar"}</definedName>
    <definedName name="DIAME">#REF!</definedName>
    <definedName name="Diametro">#REF!</definedName>
    <definedName name="Diámetro">#REF!</definedName>
    <definedName name="diámetroft">#REF!</definedName>
    <definedName name="diametros">#REF!</definedName>
    <definedName name="Diámetros">[234]Tablas!$A$49:$A$108</definedName>
    <definedName name="DiametrosCodos">'[354]L codos'!$B$2:$V$2</definedName>
    <definedName name="DIANA">[3]INSUMOS!#REF!</definedName>
    <definedName name="diario">#REF!</definedName>
    <definedName name="dias">#REF!</definedName>
    <definedName name="DIAS_DEL_MES">#REF!</definedName>
    <definedName name="dias_semana">#REF!</definedName>
    <definedName name="Dias_semanales">#REF!</definedName>
    <definedName name="DIAS_SEMANAS">#REF!</definedName>
    <definedName name="diasacumulacion">#REF!</definedName>
    <definedName name="DIASDELMES">#REF!</definedName>
    <definedName name="DIASROTACION">#REF!</definedName>
    <definedName name="DiasSupuestosCierre">#REF!</definedName>
    <definedName name="DIC">#REF!</definedName>
    <definedName name="dic00">[63]Dólar!#REF!</definedName>
    <definedName name="diego">#REF!</definedName>
    <definedName name="diego1">#REF!</definedName>
    <definedName name="diegosky">#REF!</definedName>
    <definedName name="Dif.Este">#REF!</definedName>
    <definedName name="Dif.Norte">#REF!</definedName>
    <definedName name="DifConsultoriaFM">#REF!</definedName>
    <definedName name="dife">#REF!</definedName>
    <definedName name="diferencia">'[355]MEDIA GEOMETRICA'!$J$8,'[355]MEDIA GEOMETRICA'!$N$8,'[355]MEDIA GEOMETRICA'!$R$8,'[355]MEDIA GEOMETRICA'!$V$8,'[355]MEDIA GEOMETRICA'!$Z$8,'[355]MEDIA GEOMETRICA'!$AD$8,'[355]MEDIA GEOMETRICA'!$AH$8,'[355]MEDIA GEOMETRICA'!$AL$8,'[355]MEDIA GEOMETRICA'!#REF!,'[355]MEDIA GEOMETRICA'!#REF!</definedName>
    <definedName name="diferencial">[167]lisprecios!#REF!</definedName>
    <definedName name="Dificultad">'[180]Ensamblaje&amp;Tests'!$G$25</definedName>
    <definedName name="DIJ">[42]Tablas!#REF!</definedName>
    <definedName name="DIJ1_1">[42]Tablas!#REF!</definedName>
    <definedName name="DIJ1_1_1">[42]Tablas!#REF!</definedName>
    <definedName name="DIJ1_1_2">[42]Tablas!#REF!</definedName>
    <definedName name="DIJ1_1_3">[42]Tablas!#REF!</definedName>
    <definedName name="DIJ1_1_4">[42]Tablas!#REF!</definedName>
    <definedName name="DIJ1_1_5">[42]Tablas!#REF!</definedName>
    <definedName name="DIJ1_2">[42]Tablas!#REF!</definedName>
    <definedName name="DIJ1_3">[42]Tablas!#REF!</definedName>
    <definedName name="DIJ1_4">[42]Tablas!#REF!</definedName>
    <definedName name="DIJ1_5">[42]Tablas!#REF!</definedName>
    <definedName name="DILATACION">#REF!</definedName>
    <definedName name="DILATACIONES">#REF!</definedName>
    <definedName name="Dilataciones_en_bronce">#REF!</definedName>
    <definedName name="Dilataciones_en_bronce_11">#REF!</definedName>
    <definedName name="DIN">'[85]Estructuras Concreto'!$D$74</definedName>
    <definedName name="dina">#REF!</definedName>
    <definedName name="DINTEL">#REF!</definedName>
    <definedName name="DINTELES">#REF!</definedName>
    <definedName name="DINTELES_11">#REF!</definedName>
    <definedName name="DIOGE">#REF!</definedName>
    <definedName name="DIRECCION">#N/A</definedName>
    <definedName name="DIRECCIÓN">'[337]FIRMAS y DATOS'!$E:$E</definedName>
    <definedName name="DIRECTO">"DIRECTO:  "&amp;TEXT(ROUNDUP(SUMIF([242]apu!$A:$A,[242]apu!$A1048576,[242]apu!$G:$G)/2,0),"#,##0")&amp;" / "&amp;VLOOKUP([242]apu!$A1048576,'[242]Ppto completo'!$D:$F,3,FALSE)</definedName>
    <definedName name="DIRECTO1">[356]APU!$U$132</definedName>
    <definedName name="DIRECTO10">[356]APU!$U$681</definedName>
    <definedName name="DIRECTO100">[356]APU!$U$6171</definedName>
    <definedName name="DIRECTO101">[356]APU!$U$6232</definedName>
    <definedName name="DIRECTO102">[356]APU!$U$6293</definedName>
    <definedName name="DIRECTO103">[356]APU!$U$6354</definedName>
    <definedName name="DIRECTO104">[356]APU!$U$6415</definedName>
    <definedName name="DIRECTO105">[356]APU!$U$6476</definedName>
    <definedName name="DIRECTO106">#REF!</definedName>
    <definedName name="DIRECTO107">#REF!</definedName>
    <definedName name="DIRECTO108">#REF!</definedName>
    <definedName name="DIRECTO109">#REF!</definedName>
    <definedName name="DIRECTO11">[356]APU!$U$742</definedName>
    <definedName name="DIRECTO110">#REF!</definedName>
    <definedName name="DIRECTO111">#REF!</definedName>
    <definedName name="DIRECTO112">#REF!</definedName>
    <definedName name="DIRECTO113">#REF!</definedName>
    <definedName name="DIRECTO114">#REF!</definedName>
    <definedName name="DIRECTO115">#REF!</definedName>
    <definedName name="DIRECTO116">#REF!</definedName>
    <definedName name="DIRECTO117">#REF!</definedName>
    <definedName name="DIRECTO118">#REF!</definedName>
    <definedName name="DIRECTO119">#REF!</definedName>
    <definedName name="DIRECTO12">[356]APU!$U$803</definedName>
    <definedName name="DIRECTO120">#REF!</definedName>
    <definedName name="DIRECTO121">#REF!</definedName>
    <definedName name="DIRECTO122">#REF!</definedName>
    <definedName name="DIRECTO123">#REF!</definedName>
    <definedName name="DIRECTO124">[356]APU!$U$7635</definedName>
    <definedName name="DIRECTO125">[356]APU!$U$7696</definedName>
    <definedName name="DIRECTO126">[356]APU!$U$7757</definedName>
    <definedName name="DIRECTO127">[356]APU!$U$7818</definedName>
    <definedName name="DIRECTO128">[356]APU!$U$7879</definedName>
    <definedName name="DIRECTO129">[356]APU!$U$7940</definedName>
    <definedName name="DIRECTO13">[356]APU!$U$864</definedName>
    <definedName name="DIRECTO130">[356]APU!$U$8001</definedName>
    <definedName name="DIRECTO131">[356]APU!$U$8062</definedName>
    <definedName name="DIRECTO132">[356]APU!$U$8123</definedName>
    <definedName name="DIRECTO133">[356]APU!$U$8184</definedName>
    <definedName name="DIRECTO134">[356]APU!$U$8245</definedName>
    <definedName name="DIRECTO135">#REF!</definedName>
    <definedName name="DIRECTO136">#REF!</definedName>
    <definedName name="DIRECTO137">#REF!</definedName>
    <definedName name="DIRECTO138">#REF!</definedName>
    <definedName name="DIRECTO139">#REF!</definedName>
    <definedName name="DIRECTO14">[356]APU!$U$925</definedName>
    <definedName name="DIRECTO140">#REF!</definedName>
    <definedName name="DIRECTO141">#REF!</definedName>
    <definedName name="DIRECTO142">#REF!</definedName>
    <definedName name="DIRECTO143">#REF!</definedName>
    <definedName name="DIRECTO144">#REF!</definedName>
    <definedName name="DIRECTO145">#REF!</definedName>
    <definedName name="DIRECTO146">#REF!</definedName>
    <definedName name="DIRECTO147">#REF!</definedName>
    <definedName name="DIRECTO148">#REF!</definedName>
    <definedName name="DIRECTO149">#REF!</definedName>
    <definedName name="DIRECTO15">[356]APU!$U$986</definedName>
    <definedName name="DIRECTO150">#REF!</definedName>
    <definedName name="DIRECTO151">[243]APU!#REF!</definedName>
    <definedName name="DIRECTO152">[243]APU!#REF!</definedName>
    <definedName name="DIRECTO153">[243]APU!#REF!</definedName>
    <definedName name="DIRECTO154">[243]APU!#REF!</definedName>
    <definedName name="DIRECTO155">[243]APU!#REF!</definedName>
    <definedName name="DIRECTO156">[243]APU!#REF!</definedName>
    <definedName name="DIRECTO157">[243]APU!#REF!</definedName>
    <definedName name="DIRECTO158">[243]APU!#REF!</definedName>
    <definedName name="DIRECTO159">[243]APU!#REF!</definedName>
    <definedName name="DIRECTO16">[356]APU!$U$1047</definedName>
    <definedName name="DIRECTO160">[243]APU!#REF!</definedName>
    <definedName name="DIRECTO161">[243]APU!#REF!</definedName>
    <definedName name="DIRECTO162">[243]APU!#REF!</definedName>
    <definedName name="DIRECTO163">[243]APU!#REF!</definedName>
    <definedName name="DIRECTO164">[243]APU!#REF!</definedName>
    <definedName name="DIRECTO165">[243]APU!#REF!</definedName>
    <definedName name="DIRECTO166">[243]APU!#REF!</definedName>
    <definedName name="DIRECTO167">[243]APU!#REF!</definedName>
    <definedName name="DIRECTO168">[243]APU!#REF!</definedName>
    <definedName name="DIRECTO169">[243]APU!#REF!</definedName>
    <definedName name="DIRECTO17">[356]APU!$U$1108</definedName>
    <definedName name="DIRECTO170">[243]APU!#REF!</definedName>
    <definedName name="DIRECTO171">[243]APU!#REF!</definedName>
    <definedName name="DIRECTO172">[243]APU!#REF!</definedName>
    <definedName name="DIRECTO173">[243]APU!#REF!</definedName>
    <definedName name="DIRECTO174">[243]APU!#REF!</definedName>
    <definedName name="DIRECTO175">[243]APU!#REF!</definedName>
    <definedName name="DIRECTO176">[243]APU!#REF!</definedName>
    <definedName name="DIRECTO177">[243]APU!#REF!</definedName>
    <definedName name="DIRECTO178">[243]APU!#REF!</definedName>
    <definedName name="DIRECTO179">[243]APU!#REF!</definedName>
    <definedName name="DIRECTO18">[356]APU!$U$1169</definedName>
    <definedName name="DIRECTO180">[243]APU!#REF!</definedName>
    <definedName name="DIRECTO181">[243]APU!#REF!</definedName>
    <definedName name="DIRECTO182">[243]APU!#REF!</definedName>
    <definedName name="DIRECTO183">[243]APU!#REF!</definedName>
    <definedName name="DIRECTO184">[243]APU!#REF!</definedName>
    <definedName name="DIRECTO185">[243]APU!#REF!</definedName>
    <definedName name="DIRECTO186">[243]APU!#REF!</definedName>
    <definedName name="DIRECTO187">[243]APU!#REF!</definedName>
    <definedName name="DIRECTO188">[243]APU!#REF!</definedName>
    <definedName name="DIRECTO189">[243]APU!#REF!</definedName>
    <definedName name="DIRECTO19">#REF!</definedName>
    <definedName name="DIRECTO190">[243]APU!#REF!</definedName>
    <definedName name="DIRECTO191">[243]APU!#REF!</definedName>
    <definedName name="DIRECTO192">[243]APU!#REF!</definedName>
    <definedName name="DIRECTO193">[243]APU!#REF!</definedName>
    <definedName name="DIRECTO194">[243]APU!#REF!</definedName>
    <definedName name="DIRECTO195">[243]APU!#REF!</definedName>
    <definedName name="DIRECTO196">[243]APU!#REF!</definedName>
    <definedName name="DIRECTO197">[243]APU!#REF!</definedName>
    <definedName name="DIRECTO198">[243]APU!#REF!</definedName>
    <definedName name="DIRECTO199">[243]APU!#REF!</definedName>
    <definedName name="DIRECTO2">[356]APU!$U$193</definedName>
    <definedName name="DIRECTO2.10">[356]APU!$U$14889</definedName>
    <definedName name="DIRECTO2.11">[356]APU!$U$14950</definedName>
    <definedName name="DIRECTO2.12">[356]APU!$U$15011</definedName>
    <definedName name="DIRECTO2.9">[356]APU!$U$11839</definedName>
    <definedName name="DIRECTO20">#REF!</definedName>
    <definedName name="DIRECTO200">[243]APU!#REF!</definedName>
    <definedName name="DIRECTO201">[243]APU!#REF!</definedName>
    <definedName name="DIRECTO202">[243]APU!#REF!</definedName>
    <definedName name="DIRECTO203">[243]APU!#REF!</definedName>
    <definedName name="DIRECTO204">[243]APU!#REF!</definedName>
    <definedName name="DIRECTO205">[243]APU!#REF!</definedName>
    <definedName name="DIRECTO206">[243]APU!#REF!</definedName>
    <definedName name="DIRECTO21">[356]APU!$U$1352</definedName>
    <definedName name="DIRECTO22">[356]APU!$U$1413</definedName>
    <definedName name="DIRECTO23">[356]APU!$U$1474</definedName>
    <definedName name="DIRECTO24">[356]APU!$U$1535</definedName>
    <definedName name="DIRECTO25">[356]APU!$U$1596</definedName>
    <definedName name="DIRECTO26">[356]APU!$U$1657</definedName>
    <definedName name="DIRECTO27">[356]APU!$U$1718</definedName>
    <definedName name="DIRECTO28">[356]APU!$U$1779</definedName>
    <definedName name="DIRECTO29">[356]APU!$U$1840</definedName>
    <definedName name="DIRECTO3">[356]APU!$U$254</definedName>
    <definedName name="DIRECTO3.15">[356]APU!$U$8667</definedName>
    <definedName name="DIRECTO3.16">[356]APU!$U$8728</definedName>
    <definedName name="DIRECTO3.17">[356]APU!$U$8789</definedName>
    <definedName name="DIRECTO3.18">[356]APU!$U$8850</definedName>
    <definedName name="DIRECTO3.19">[356]APU!$U$8911</definedName>
    <definedName name="DIRECTO3.20">[356]APU!$U$8972</definedName>
    <definedName name="DIRECTO3.21">[356]APU!$U$11961</definedName>
    <definedName name="DIRECTO3.22">[356]APU!$U$14523</definedName>
    <definedName name="DIRECTO3.23">[356]APU!$U$15133</definedName>
    <definedName name="DIRECTO3.24">[356]APU!$U$16292</definedName>
    <definedName name="DIRECTO3.25">[356]APU!$U$16353</definedName>
    <definedName name="DIRECTO3.26">[356]APU!$U$16414</definedName>
    <definedName name="DIRECTO3.27">[356]APU!$U$16475</definedName>
    <definedName name="DIRECTO3.28">[356]APU!$U$16536</definedName>
    <definedName name="DIRECTO30">[356]APU!$U$1901</definedName>
    <definedName name="DIRECTO31">[356]APU!$U$1962</definedName>
    <definedName name="DIRECTO32">[356]APU!$U$2023</definedName>
    <definedName name="DIRECTO33">[356]APU!$U$2084</definedName>
    <definedName name="DIRECTO34">[356]APU!$U$2145</definedName>
    <definedName name="DIRECTO35">[356]APU!$U$2206</definedName>
    <definedName name="DIRECTO36">[356]APU!$U$2267</definedName>
    <definedName name="DIRECTO368">[357]APU!$U$21411</definedName>
    <definedName name="DIRECTO369">[357]APU!$U$21469</definedName>
    <definedName name="DIRECTO37">[356]APU!$U$2328</definedName>
    <definedName name="DIRECTO370">[357]APU!$U$21527</definedName>
    <definedName name="DIRECTO371">[357]APU!$U$21585</definedName>
    <definedName name="DIRECTO372">[357]APU!$U$21643</definedName>
    <definedName name="DIRECTO373">[357]APU!$U$21701</definedName>
    <definedName name="DIRECTO374">[357]APU!$U$21759</definedName>
    <definedName name="DIRECTO375">[357]APU!$U$21817</definedName>
    <definedName name="DIRECTO376">[357]APU!$U$21875</definedName>
    <definedName name="DIRECTO377">[357]APU!$U$21933</definedName>
    <definedName name="DIRECTO378">[357]APU!$U$21991</definedName>
    <definedName name="DIRECTO379">[357]APU!$U$22049</definedName>
    <definedName name="DIRECTO38">[356]APU!$U$2389</definedName>
    <definedName name="DIRECTO380">[357]APU!$U$22107</definedName>
    <definedName name="DIRECTO39">[356]APU!$U$2450</definedName>
    <definedName name="DIRECTO4">[356]APU!$U$315</definedName>
    <definedName name="DIRECTO4.20">[356]APU!$U$9216</definedName>
    <definedName name="DIRECTO4.21">[356]APU!$U$9277</definedName>
    <definedName name="DIRECTO4.22">[356]APU!$U$9338</definedName>
    <definedName name="DIRECTO4.23">[356]APU!$U$9399</definedName>
    <definedName name="DIRECTO4.24">[356]APU!$U$9460</definedName>
    <definedName name="DIRECTO4.25">[356]APU!$U$9521</definedName>
    <definedName name="DIRECTO4.26">[356]APU!$U$9582</definedName>
    <definedName name="DIRECTO4.27">[356]APU!$U$9643</definedName>
    <definedName name="DIRECTO4.28">[356]APU!$U$9704</definedName>
    <definedName name="DIRECTO4.29">[356]APU!$U$9765</definedName>
    <definedName name="DIRECTO4.30">[356]APU!$U$9826</definedName>
    <definedName name="DIRECTO4.31">[356]APU!$U$9887</definedName>
    <definedName name="DIRECTO4.32">[356]APU!$U$9948</definedName>
    <definedName name="DIRECTO4.33">[356]APU!$U$10009</definedName>
    <definedName name="DIRECTO4.34">[356]APU!$U$10070</definedName>
    <definedName name="DIRECTO4.35">[356]APU!$U$11595</definedName>
    <definedName name="DIRECTO4.36">[356]APU!$U$11656</definedName>
    <definedName name="DIRECTO4.37">[356]APU!$U$15987</definedName>
    <definedName name="DIRECTO4.38">[356]APU!$U$15194</definedName>
    <definedName name="DIRECTO4.39">[356]APU!$U$14279</definedName>
    <definedName name="DIRECTO4.40">[356]APU!$U$14340</definedName>
    <definedName name="DIRECTO4.41">[356]APU!$U$14401</definedName>
    <definedName name="DIRECTO4.42">[356]APU!$U$14462</definedName>
    <definedName name="DIRECTO4.43">[356]APU!$U$14584</definedName>
    <definedName name="DIRECTO4.44">[356]APU!$U$16048</definedName>
    <definedName name="DIRECTO4.45">[356]APU!$U$16109</definedName>
    <definedName name="DIRECTO4.46">[356]APU!$U$14706</definedName>
    <definedName name="DIRECTO4.47">[356]APU!$U$15926</definedName>
    <definedName name="DIRECTO4.48">[356]APU!$U$16170</definedName>
    <definedName name="DIRECTO4.49">[356]APU!$U$16231</definedName>
    <definedName name="DIRECTO4.50">[356]APU!$U$16902</definedName>
    <definedName name="DIRECTO4.51">[356]APU!$U$17634</definedName>
    <definedName name="DIRECTO4.52">[356]APU!$U$17695</definedName>
    <definedName name="DIRECTO40">[356]APU!$U$2511</definedName>
    <definedName name="DIRECTO41">[356]APU!$U$2572</definedName>
    <definedName name="DIRECTO42">[356]APU!$U$2633</definedName>
    <definedName name="DIRECTO43">[356]APU!$U$2694</definedName>
    <definedName name="DIRECTO44">[356]APU!$U$2755</definedName>
    <definedName name="DIRECTO45">[356]APU!$U$2816</definedName>
    <definedName name="DIRECTO46">[356]APU!$U$2877</definedName>
    <definedName name="DIRECTO47">[356]APU!$U$2938</definedName>
    <definedName name="DIRECTO48">[356]APU!$U$2999</definedName>
    <definedName name="DIRECTO481">[357]APU!$U$22165</definedName>
    <definedName name="DIRECTO482">[357]APU!$U$22223</definedName>
    <definedName name="DIRECTO483">[357]APU!$U$22281</definedName>
    <definedName name="DIRECTO484">[357]APU!$U$22339</definedName>
    <definedName name="DIRECTO485">[357]APU!$U$22397</definedName>
    <definedName name="DIRECTO486">[357]APU!$U$22455</definedName>
    <definedName name="DIRECTO487">[357]APU!$U$22513</definedName>
    <definedName name="DIRECTO488">[357]APU!$U$22571</definedName>
    <definedName name="DIRECTO489">[357]APU!$U$22629</definedName>
    <definedName name="DIRECTO49">[356]APU!$U$3060</definedName>
    <definedName name="DIRECTO490">[357]APU!$U$22687</definedName>
    <definedName name="DIRECTO491">[357]APU!$U$22745</definedName>
    <definedName name="DIRECTO492">[357]APU!$U$22803</definedName>
    <definedName name="DIRECTO493">[357]APU!$U$22861</definedName>
    <definedName name="DIRECTO494">[357]APU!$U$22919</definedName>
    <definedName name="DIRECTO495">[357]APU!$U$22977</definedName>
    <definedName name="DIRECTO496">[357]APU!$U$23035</definedName>
    <definedName name="DIRECTO497">[357]APU!$U$23093</definedName>
    <definedName name="DIRECTO498">[357]APU!$U$23151</definedName>
    <definedName name="DIRECTO499">[357]APU!$U$23209</definedName>
    <definedName name="DIRECTO5">[356]APU!$U$376</definedName>
    <definedName name="DIRECTO5.100">[356]APU!$U$12449</definedName>
    <definedName name="DIRECTO5.101">[356]APU!$U$12510</definedName>
    <definedName name="DIRECTO5.104">[356]APU!$U$12571</definedName>
    <definedName name="DIRECTO5.105">[356]APU!$U$12632</definedName>
    <definedName name="DIRECTO5.106">[356]APU!$U$12693</definedName>
    <definedName name="DIRECTO5.107">[356]APU!$U$12754</definedName>
    <definedName name="DIRECTO5.108">[356]APU!$U$12815</definedName>
    <definedName name="DIRECTO5.109">[356]APU!$U$12876</definedName>
    <definedName name="DIRECTO5.111">[356]APU!$U$12937</definedName>
    <definedName name="DIRECTO5.112">[356]APU!$U$12998</definedName>
    <definedName name="DIRECTO5.113">[356]APU!$U$14767</definedName>
    <definedName name="DIRECTO5.114">[356]APU!$U$14828</definedName>
    <definedName name="DIRECTO5.115">[356]APU!$U$15072</definedName>
    <definedName name="DIRECTO5.53">[356]APU!$U$10131</definedName>
    <definedName name="DIRECTO5.54">[356]APU!$U$10192</definedName>
    <definedName name="DIRECTO5.55">[356]APU!$U$10253</definedName>
    <definedName name="DIRECTO5.56">[356]APU!$U$10314</definedName>
    <definedName name="DIRECTO5.57">[356]APU!$U$10375</definedName>
    <definedName name="DIRECTO5.58">[356]APU!$U$10436</definedName>
    <definedName name="DIRECTO5.59">[356]APU!$U$10497</definedName>
    <definedName name="DIRECTO5.60">[356]APU!$U$10558</definedName>
    <definedName name="DIRECTO5.61">[356]APU!$U$10619</definedName>
    <definedName name="DIRECTO5.62">[356]APU!$U$10680</definedName>
    <definedName name="DIRECTO5.63">[356]APU!$U$10741</definedName>
    <definedName name="DIRECTO5.64">[356]APU!$U$10802</definedName>
    <definedName name="DIRECTO5.65">[356]APU!$U$10863</definedName>
    <definedName name="DIRECTO5.66">[356]APU!$U$10924</definedName>
    <definedName name="DIRECTO5.67">[356]APU!$U$10985</definedName>
    <definedName name="DIRECTO5.68">[356]APU!$U$11046</definedName>
    <definedName name="DIRECTO5.69">[356]APU!$U$11107</definedName>
    <definedName name="DIRECTO5.70">[356]APU!$U$11168</definedName>
    <definedName name="DIRECTO5.71">[356]APU!$U$11229</definedName>
    <definedName name="DIRECTO5.72">[356]APU!$U$12022</definedName>
    <definedName name="DIRECTO5.73">[356]APU!$U$12083</definedName>
    <definedName name="DIRECTO5.74">[356]APU!$U$12144</definedName>
    <definedName name="DIRECTO5.77">[356]APU!$U$12205</definedName>
    <definedName name="DIRECTO5.78">[356]APU!$U$12327</definedName>
    <definedName name="DIRECTO5.79">[356]APU!$U$12388</definedName>
    <definedName name="DIRECTO5.80">[356]APU!$U$12266</definedName>
    <definedName name="DIRECTO5.82">[356]APU!$U$14035</definedName>
    <definedName name="DIRECTO5.83">[356]APU!$U$14096</definedName>
    <definedName name="DIRECTO5.84">[356]APU!$U$13364</definedName>
    <definedName name="DIRECTO5.85">[356]APU!$U$13425</definedName>
    <definedName name="DIRECTO5.86">[356]APU!$U$13486</definedName>
    <definedName name="DIRECTO5.87">[356]APU!$U$13547</definedName>
    <definedName name="DIRECTO5.88">[356]APU!$U$13608</definedName>
    <definedName name="DIRECTO5.89">[356]APU!$U$13669</definedName>
    <definedName name="DIRECTO5.90">[356]APU!$U$13730</definedName>
    <definedName name="DIRECTO5.91">[356]APU!$U$13791</definedName>
    <definedName name="DIRECTO5.92">[356]APU!$U$13852</definedName>
    <definedName name="DIRECTO5.93">[356]APU!$U$13913</definedName>
    <definedName name="DIRECTO5.94">[356]APU!$U$13974</definedName>
    <definedName name="DIRECTO5.95">[356]APU!$U$13059</definedName>
    <definedName name="DIRECTO5.96">[356]APU!$U$13120</definedName>
    <definedName name="DIRECTO5.97">[356]APU!$U$13181</definedName>
    <definedName name="DIRECTO5.98">[356]APU!$U$13242</definedName>
    <definedName name="DIRECTO5.99">[356]APU!$U$13303</definedName>
    <definedName name="DIRECTO50">[356]APU!$U$3121</definedName>
    <definedName name="DIRECTO500">[357]APU!$U$23267</definedName>
    <definedName name="DIRECTO501">[357]APU!$U$23325</definedName>
    <definedName name="DIRECTO502">[357]APU!$U$23383</definedName>
    <definedName name="DIRECTO503">[357]APU!$U$23441</definedName>
    <definedName name="DIRECTO504">[357]APU!$U$23499</definedName>
    <definedName name="DIRECTO505">[357]APU!$U$23557</definedName>
    <definedName name="DIRECTO506">[357]APU!$U$23615</definedName>
    <definedName name="DIRECTO507">[357]APU!$U$23673</definedName>
    <definedName name="DIRECTO508">[357]APU!$U$23731</definedName>
    <definedName name="DIRECTO509">[357]APU!$U$23789</definedName>
    <definedName name="DIRECTO51">[356]APU!$U$3182</definedName>
    <definedName name="DIRECTO510">[357]APU!$U$23847</definedName>
    <definedName name="DIRECTO511">[357]APU!$U$23905</definedName>
    <definedName name="DIRECTO512">[357]APU!$U$23963</definedName>
    <definedName name="DIRECTO513">[357]APU!$U$24021</definedName>
    <definedName name="DIRECTO514">[357]APU!$U$24079</definedName>
    <definedName name="DIRECTO515">[357]APU!$U$24137</definedName>
    <definedName name="DIRECTO516">[357]APU!$U$24195</definedName>
    <definedName name="DIRECTO517">[357]APU!$U$24253</definedName>
    <definedName name="DIRECTO518">[357]APU!$U$24311</definedName>
    <definedName name="DIRECTO519">[357]APU!$U$24369</definedName>
    <definedName name="DIRECTO52">[356]APU!$U$3243</definedName>
    <definedName name="DIRECTO520">[357]APU!$U$24427</definedName>
    <definedName name="DIRECTO521">[357]APU!$U$24485</definedName>
    <definedName name="DIRECTO522">[357]APU!$U$24543</definedName>
    <definedName name="DIRECTO523">[357]APU!$U$24601</definedName>
    <definedName name="DIRECTO524">[357]APU!$U$24659</definedName>
    <definedName name="DIRECTO525">[357]APU!$U$24717</definedName>
    <definedName name="DIRECTO526">[357]APU!$U$24775</definedName>
    <definedName name="DIRECTO527">[357]APU!$U$24833</definedName>
    <definedName name="DIRECTO528">[357]APU!$U$24891</definedName>
    <definedName name="DIRECTO529">[357]APU!$U$24949</definedName>
    <definedName name="DIRECTO53">[356]APU!$U$3304</definedName>
    <definedName name="DIRECTO530">[357]APU!$U$25007</definedName>
    <definedName name="DIRECTO531">[357]APU!$U$25065</definedName>
    <definedName name="DIRECTO532">[357]APU!$U$25123</definedName>
    <definedName name="DIRECTO533">[357]APU!$U$25181</definedName>
    <definedName name="DIRECTO534">[357]APU!$U$25239</definedName>
    <definedName name="DIRECTO535">[357]APU!$U$25297</definedName>
    <definedName name="DIRECTO536">[357]APU!$U$25355</definedName>
    <definedName name="DIRECTO537">[357]APU!$U$25413</definedName>
    <definedName name="DIRECTO538">[357]APU!$U$25471</definedName>
    <definedName name="DIRECTO539">[357]APU!$U$25529</definedName>
    <definedName name="DIRECTO54">[356]APU!$U$3365</definedName>
    <definedName name="DIRECTO540">[357]APU!$U$25587</definedName>
    <definedName name="DIRECTO541">[357]APU!$U$25645</definedName>
    <definedName name="DIRECTO542">[357]APU!$U$25703</definedName>
    <definedName name="DIRECTO543">[357]APU!$U$25761</definedName>
    <definedName name="DIRECTO544">[357]APU!$U$25819</definedName>
    <definedName name="DIRECTO545">[357]APU!$U$25877</definedName>
    <definedName name="DIRECTO546">[357]APU!$U$25935</definedName>
    <definedName name="DIRECTO547">[357]APU!$U$25993</definedName>
    <definedName name="DIRECTO548">[357]APU!$U$26051</definedName>
    <definedName name="DIRECTO549">[357]APU!$U$26109</definedName>
    <definedName name="DIRECTO55">[356]APU!$U$3426</definedName>
    <definedName name="DIRECTO550">[357]APU!$U$26167</definedName>
    <definedName name="DIRECTO551">[357]APU!$U$26225</definedName>
    <definedName name="DIRECTO552">[357]APU!$U$26283</definedName>
    <definedName name="DIRECTO553">[357]APU!$U$26341</definedName>
    <definedName name="DIRECTO554">[357]APU!$U$26399</definedName>
    <definedName name="DIRECTO555">[357]APU!$U$26457</definedName>
    <definedName name="directo556">[357]APU!$U$26515</definedName>
    <definedName name="DIRECTO557">[357]APU!$U$26573</definedName>
    <definedName name="DIRECTO558">[357]APU!$U$26631</definedName>
    <definedName name="DIRECTO559">[357]APU!$U$26689</definedName>
    <definedName name="DIRECTO56">[356]APU!$U$3487</definedName>
    <definedName name="DIRECTO560">[357]APU!$U$26747</definedName>
    <definedName name="DIRECTO561">[357]APU!$U$26805</definedName>
    <definedName name="DIRECTO562">[357]APU!$U$26863</definedName>
    <definedName name="directo563">[357]APU!$U$26921</definedName>
    <definedName name="DIRECTO57">[356]APU!$U$3548</definedName>
    <definedName name="DIRECTO58">[356]APU!$U$3609</definedName>
    <definedName name="DIRECTO59">[356]APU!$U$3670</definedName>
    <definedName name="DIRECTO6">[356]APU!$U$437</definedName>
    <definedName name="DIRECTO60">[356]APU!$U$3731</definedName>
    <definedName name="DIRECTO61">[356]APU!$U$3792</definedName>
    <definedName name="DIRECTO62">[356]APU!$U$3853</definedName>
    <definedName name="DIRECTO63">[356]APU!$U$3914</definedName>
    <definedName name="DIRECTO64">[356]APU!$U$3975</definedName>
    <definedName name="DIRECTO65">[356]APU!$U$4036</definedName>
    <definedName name="DIRECTO66">[356]APU!$U$4097</definedName>
    <definedName name="DIRECTO67">[356]APU!$U$4158</definedName>
    <definedName name="DIRECTO68">[356]APU!$U$4219</definedName>
    <definedName name="DIRECTO69">[356]APU!$U$4280</definedName>
    <definedName name="DIRECTO7">[356]APU!$U$498</definedName>
    <definedName name="DIRECTO7.12">[356]APU!$U$8305</definedName>
    <definedName name="DIRECTO7.13">[356]APU!$U$8366</definedName>
    <definedName name="DIRECTO7.14">[356]APU!$U$8427</definedName>
    <definedName name="DIRECTO7.15">[356]APU!$U$8488</definedName>
    <definedName name="DIRECTO7.16">[356]APU!$U$8606</definedName>
    <definedName name="DIRECTO7.17">[356]APU!$U$11290</definedName>
    <definedName name="DIRECTO7.18">[356]APU!$U$11351</definedName>
    <definedName name="DIRECTO7.19">[356]APU!$U$11412</definedName>
    <definedName name="DIRECTO7.20">[356]APU!$U$11473</definedName>
    <definedName name="DIRECTO7.21">[356]APU!$U$11534</definedName>
    <definedName name="DIRECTO7.22">[356]APU!$U$11717</definedName>
    <definedName name="DIRECTO7.23">[356]APU!$U$11778</definedName>
    <definedName name="DIRECTO7.24">[356]APU!$U$14645</definedName>
    <definedName name="DIRECTO7.25">[356]APU!$U$15255</definedName>
    <definedName name="DIRECTO7.26">[356]APU!$U$15316</definedName>
    <definedName name="DIRECTO7.27">[356]APU!$U$15377</definedName>
    <definedName name="DIRECTO7.28">[356]APU!$U$15438</definedName>
    <definedName name="DIRECTO7.29">[356]APU!$U$15499</definedName>
    <definedName name="DIRECTO7.30">[356]APU!$U$15560</definedName>
    <definedName name="DIRECTO7.31">[356]APU!$U$15621</definedName>
    <definedName name="DIRECTO7.32">[356]APU!$U$15682</definedName>
    <definedName name="DIRECTO7.33">[356]APU!$U$15743</definedName>
    <definedName name="DIRECTO7.34">[356]APU!$U$15804</definedName>
    <definedName name="DIRECTO7.35">[356]APU!$U$15865</definedName>
    <definedName name="DIRECTO7.36">[356]APU!$U$17085</definedName>
    <definedName name="DIRECTO7.37">[356]APU!$U$17268</definedName>
    <definedName name="DIRECTO7.38">[356]APU!$U$17207</definedName>
    <definedName name="DIRECTO7.39">[356]APU!$U$17390</definedName>
    <definedName name="DIRECTO7.40">[356]APU!$U$17451</definedName>
    <definedName name="DIRECTO7.41">[356]APU!$U$17512</definedName>
    <definedName name="DIRECTO7.42">[356]APU!$U$17146</definedName>
    <definedName name="DIRECTO7.43">[356]APU!$U$17573</definedName>
    <definedName name="DIRECTO7.44">[356]APU!$U$17329</definedName>
    <definedName name="DIRECTO70">[356]APU!$U$4341</definedName>
    <definedName name="DIRECTO71">[356]APU!$U$4402</definedName>
    <definedName name="DIRECTO72">[356]APU!$U$4463</definedName>
    <definedName name="DIRECTO73">[356]APU!$U$4524</definedName>
    <definedName name="DIRECTO74">[356]APU!$U$4585</definedName>
    <definedName name="DIRECTO75">[356]APU!$U$4646</definedName>
    <definedName name="DIRECTO76">[356]APU!$U$4707</definedName>
    <definedName name="DIRECTO77">[356]APU!$U$4768</definedName>
    <definedName name="DIRECTO78">[356]APU!$U$4829</definedName>
    <definedName name="DIRECTO79">[356]APU!$U$4890</definedName>
    <definedName name="DIRECTO8">[356]APU!$U$559</definedName>
    <definedName name="DIRECTO80">[356]APU!$U$4951</definedName>
    <definedName name="DIRECTO81">[356]APU!$U$5012</definedName>
    <definedName name="DIRECTO82">[356]APU!$U$5073</definedName>
    <definedName name="DIRECTO83">[356]APU!$U$5134</definedName>
    <definedName name="DIRECTO84">[356]APU!$U$5195</definedName>
    <definedName name="DIRECTO85">[356]APU!$U$5256</definedName>
    <definedName name="DIRECTO86">[356]APU!$U$5317</definedName>
    <definedName name="DIRECTO87">[356]APU!$U$5378</definedName>
    <definedName name="DIRECTO88">[356]APU!$U$5439</definedName>
    <definedName name="DIRECTO89">[356]APU!$U$5500</definedName>
    <definedName name="DIRECTO9">[356]APU!$U$620</definedName>
    <definedName name="DIRECTO9.1">[356]APU!$U$16597</definedName>
    <definedName name="DIRECTO9.2">[356]APU!$U$16658</definedName>
    <definedName name="DIRECTO9.3">[356]APU!$U$16719</definedName>
    <definedName name="DIRECTO9.4">[356]APU!$U$16780</definedName>
    <definedName name="DIRECTO9.5">[356]APU!$U$16841</definedName>
    <definedName name="DIRECTO90">[356]APU!$U$5561</definedName>
    <definedName name="DIRECTO91">[356]APU!$U$5622</definedName>
    <definedName name="DIRECTO92">[356]APU!$U$5683</definedName>
    <definedName name="DIRECTO93">[356]APU!$U$5744</definedName>
    <definedName name="DIRECTO94">[356]APU!$U$5805</definedName>
    <definedName name="DIRECTO95">[356]APU!$U$5866</definedName>
    <definedName name="DIRECTO96">[356]APU!$U$5927</definedName>
    <definedName name="DIRECTO97">[356]APU!$U$5988</definedName>
    <definedName name="DIRECTO98">[356]APU!$U$6049</definedName>
    <definedName name="DIRECTO99">[356]APU!$U$6110</definedName>
    <definedName name="DIRECTOR">#REF!</definedName>
    <definedName name="Director_Administrativo">#REF!</definedName>
    <definedName name="Director_de_obra">[127]CUADRILLAS!$B$16</definedName>
    <definedName name="DIRECTORTECNICO">#REF!</definedName>
    <definedName name="DIRECTOS">#N/A</definedName>
    <definedName name="diruno">#REF!</definedName>
    <definedName name="Disco_abrasivo_corte_de_metal_14">[127]Insumos!$D$35</definedName>
    <definedName name="DISCOS">#REF!</definedName>
    <definedName name="Discount_Lumpsum">#REF!</definedName>
    <definedName name="discount_percent">#REF!</definedName>
    <definedName name="discount2">[358]Cover!#REF!</definedName>
    <definedName name="discount3">[358]Cover!#REF!</definedName>
    <definedName name="discount4">[358]Cover!#REF!</definedName>
    <definedName name="DiscRateHigh">#REF!</definedName>
    <definedName name="DiscRateMed">#REF!</definedName>
    <definedName name="DISEÑOMARSHALL">#REF!</definedName>
    <definedName name="display_area_2">#REF!</definedName>
    <definedName name="Dispo_value">#REF!</definedName>
    <definedName name="DISPONIBILIDAD">#REF!</definedName>
    <definedName name="disposal">#REF!</definedName>
    <definedName name="DIST_BORDILLO_GRANADA">[187]DISTANCIAS!#REF!</definedName>
    <definedName name="DIST_BORDILLO_MARINILLA">[187]DISTANCIAS!#REF!</definedName>
    <definedName name="DIST_BORDILLO_SANCARLOS">[187]DISTANCIAS!#REF!</definedName>
    <definedName name="DIST_BORDILLO_STODOMINGO">[187]DISTANCIAS!#REF!</definedName>
    <definedName name="Dist_Maquina">[189]DATOS!$E$65</definedName>
    <definedName name="DIST1">'[245]L. MAT.'!$F$47</definedName>
    <definedName name="DIST2">'[245]L. MAT.'!$F$48</definedName>
    <definedName name="DIST3">'[245]L. MAT.'!$F$49</definedName>
    <definedName name="DIST4">'[245]L. MAT.'!$F$50</definedName>
    <definedName name="DIST5">'[245]L. MAT.'!$F$51</definedName>
    <definedName name="DIST6">'[245]L. MAT.'!$F$52</definedName>
    <definedName name="Distancia">#REF!</definedName>
    <definedName name="DISTANCIA_A_SITIO_DE_BOTADA__KM__BETANIA">[187]DISTANCIAS!$B$6</definedName>
    <definedName name="DISTANCIA_A_SITIO_DE_BOTADA__KM__HISPANIA">[187]DISTANCIAS!$B$10</definedName>
    <definedName name="DISTANCIA_A_SITIO_DE_BOTADA__KM__SALGAR">[187]DISTANCIAS!$B$12</definedName>
    <definedName name="DISTANCIA_A_SITIO_DE_CANTERA__KM__BETANIA">[187]DISTANCIAS!$B$7</definedName>
    <definedName name="DISTANCIA_A_SITIO_DE_CANTERA__KM__CIUDAD_BOLÍVAR">[187]DISTANCIAS!$B$9</definedName>
    <definedName name="DISTANCIA_A_SITIO_DE_CANTERA__KM__HISPANIA">[187]DISTANCIAS!$B$11</definedName>
    <definedName name="DISTANCIA_A_SITIO_DE_CANTERA__KM__SALGAR">[187]DISTANCIAS!$B$13</definedName>
    <definedName name="DISTANCIA_ARENA">'[182]Concretos y morteros'!$J$12</definedName>
    <definedName name="DISTANCIA_BORDILLO__KM__BETANIA">[187]DISTANCIAS!$B$15</definedName>
    <definedName name="DISTANCIA_BORDILLO__KM__CIUDAD_BOLIVAR">[187]DISTANCIAS!$B$16</definedName>
    <definedName name="DISTANCIA_BORDILLO__KM__HISPANIA">[187]DISTANCIAS!$B$17</definedName>
    <definedName name="DISTANCIA_BORDILLO__KM__SALGAR">[187]DISTANCIAS!$B$18</definedName>
    <definedName name="Distancia_Canteras">[189]DATOS!$H$55:$H$60</definedName>
    <definedName name="DISTANCIA_CEMENTO">'[182]Concretos y morteros'!$L$12</definedName>
    <definedName name="DISTANCIA_TRITURADO">'[182]Concretos y morteros'!$K$12</definedName>
    <definedName name="DistanciasPRS7801">[359]Hoja1!$K$3:$L$55</definedName>
    <definedName name="DistanciasPRS9003">[359]Hoja1!$A$3:$B$52</definedName>
    <definedName name="DistanciasPRS9004">[359]Hoja1!$F$3:$G$33</definedName>
    <definedName name="Distrib">#REF!</definedName>
    <definedName name="DISTRIBUCION">#REF!</definedName>
    <definedName name="distrital">#REF!</definedName>
    <definedName name="div_pay">[279]ASSUMPTIONS!#REF!</definedName>
    <definedName name="DIVERSOS">#REF!</definedName>
    <definedName name="Division_acrilica_para_ducha">#REF!</definedName>
    <definedName name="Division_acrilica_para_ducha_11">#REF!</definedName>
    <definedName name="divisiones">[123]APU!#REF!</definedName>
    <definedName name="dj">#REF!</definedName>
    <definedName name="djdiffehefhfh">#REF!</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jgf">#REF!</definedName>
    <definedName name="djjt">#REF!</definedName>
    <definedName name="DKEQEFEFJIJW">#REF!</definedName>
    <definedName name="DKJEFIPJKLÑGJOÑ" hidden="1">#REF!</definedName>
    <definedName name="dkjñklsajd´sq">#REF!</definedName>
    <definedName name="dl">#REF!</definedName>
    <definedName name="dlm">#REF!</definedName>
    <definedName name="DM">#REF!</definedName>
    <definedName name="DMD">#REF!</definedName>
    <definedName name="DMxUS">#REF!</definedName>
    <definedName name="dnp">#REF!</definedName>
    <definedName name="do">#REF!</definedName>
    <definedName name="doc">#REF!</definedName>
    <definedName name="Doc__2637_03_xxxxxx" comment="Escriba aqui el número del documento, dependiendo del capítulo que haga referencia las memorias de cantidades">#REF!</definedName>
    <definedName name="doc3000a">#REF!</definedName>
    <definedName name="doc3000e">#REF!</definedName>
    <definedName name="doc3advval">#REF!</definedName>
    <definedName name="doc3baseval">#REF!</definedName>
    <definedName name="doc3list">#REF!</definedName>
    <definedName name="doc3stdval">#REF!</definedName>
    <definedName name="docp">#REF!</definedName>
    <definedName name="DOCUMENT" localSheetId="4">{"Book1","my ddc.xls"}</definedName>
    <definedName name="DOCUMENT">{"Book1","my ddc.xls"}</definedName>
    <definedName name="Document_array" localSheetId="4">{"Book1","DOC&amp;DWG.xls"}</definedName>
    <definedName name="Document_array">{"Book1","DOC&amp;DWG.xls"}</definedName>
    <definedName name="Documentstatus">#REF!</definedName>
    <definedName name="Documentstatus1">'[208]REF - Listas'!$B$4:$B$11</definedName>
    <definedName name="DOFA">#REF!</definedName>
    <definedName name="DOL">#REF!</definedName>
    <definedName name="dolar">'[147]PRESUPUESTOS Escenario Optimist'!$Q$5</definedName>
    <definedName name="Dó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_Acrilico_0_90_x_0_90_11">#REF!</definedName>
    <definedName name="DOR">#REF!</definedName>
    <definedName name="DOS">#N/A</definedName>
    <definedName name="DOS_1">#NAME?</definedName>
    <definedName name="DOS_2">#NAME?</definedName>
    <definedName name="DOS_4">#NAME?</definedName>
    <definedName name="DOS_6">#NAME?</definedName>
    <definedName name="DOS_7">#NAME?</definedName>
    <definedName name="DOS_8">#NAME?</definedName>
    <definedName name="dos_H">#REF!</definedName>
    <definedName name="dosmilpsi">'[360]Cap 1'!#REF!</definedName>
    <definedName name="dosquini">'[360]Cap 1'!#REF!</definedName>
    <definedName name="DOT">#REF!</definedName>
    <definedName name="dota">#REF!</definedName>
    <definedName name="DOTACIO">#REF!</definedName>
    <definedName name="dotacion">#REF!</definedName>
    <definedName name="DOTACIÓN">#REF!</definedName>
    <definedName name="DOTACION_SOLICITADA_POR_SECRETARIA_DE_SALUD___ASCENSORES">[76]PRESUPUESTO!#REF!</definedName>
    <definedName name="DP">'[85]Estructuras Concreto'!$D$51</definedName>
    <definedName name="DPF">#REF!</definedName>
    <definedName name="DPI">[42]Tablas!#REF!</definedName>
    <definedName name="DPI1_1">[42]Tablas!#REF!</definedName>
    <definedName name="DPI1_1_1">[42]Tablas!#REF!</definedName>
    <definedName name="DPOR2">'[85]Estructuras Concreto'!$D$274</definedName>
    <definedName name="DPOR3">'[85]Estructuras Concreto'!$D$397</definedName>
    <definedName name="DPR">#REF!</definedName>
    <definedName name="DPTO">[189]DATOS!$E$7</definedName>
    <definedName name="DPY">[42]Tablas!#REF!</definedName>
    <definedName name="DPY1_1">[42]Tablas!#REF!</definedName>
    <definedName name="DPY1_1_1">[42]Tablas!#REF!</definedName>
    <definedName name="DR">#REF!</definedName>
    <definedName name="DRAWING_LEAD_TIME">#REF!</definedName>
    <definedName name="dren4">'[97]Lista de inventario'!$D$43</definedName>
    <definedName name="drf">#REF!</definedName>
    <definedName name="drg">[146]INSUMOS!#REF!</definedName>
    <definedName name="DRH">#REF!</definedName>
    <definedName name="drhd">#REF!</definedName>
    <definedName name="DRI">[42]Tablas!#REF!</definedName>
    <definedName name="DRI1_1">[42]Tablas!#REF!</definedName>
    <definedName name="DRI1_1_1">[42]Tablas!#REF!</definedName>
    <definedName name="DRI1_1_2">[42]Tablas!#REF!</definedName>
    <definedName name="DRI1_1_3">[42]Tablas!#REF!</definedName>
    <definedName name="DRI1_1_4">[42]Tablas!#REF!</definedName>
    <definedName name="DRI1_2">[42]Tablas!#REF!</definedName>
    <definedName name="DRI1_3">[42]Tablas!#REF!</definedName>
    <definedName name="DRI1_4">[42]Tablas!#REF!</definedName>
    <definedName name="DRL">[42]Tablas!#REF!</definedName>
    <definedName name="DRL1_1">[42]Tablas!#REF!</definedName>
    <definedName name="DRL1_1_1">[42]Tablas!#REF!</definedName>
    <definedName name="DRL1_1_2">[42]Tablas!#REF!</definedName>
    <definedName name="DRL1_1_3">[42]Tablas!#REF!</definedName>
    <definedName name="DRL1_1_4">[42]Tablas!#REF!</definedName>
    <definedName name="DRL1_2">[42]Tablas!#REF!</definedName>
    <definedName name="DRL1_3">[42]Tablas!#REF!</definedName>
    <definedName name="DRL1_4">[42]Tablas!#REF!</definedName>
    <definedName name="drthrhy">#REF!</definedName>
    <definedName name="DRTOS1">'[361]Cost Codes'!$B$4:$G$331</definedName>
    <definedName name="dry" localSheetId="4" hidden="1">{"via1",#N/A,TRUE,"general";"via2",#N/A,TRUE,"general";"via3",#N/A,TRUE,"general"}</definedName>
    <definedName name="dry" hidden="1">{"via1",#N/A,TRUE,"general";"via2",#N/A,TRUE,"general";"via3",#N/A,TRUE,"general"}</definedName>
    <definedName name="DS">#REF!</definedName>
    <definedName name="ds_1">#REF!</definedName>
    <definedName name="DSA">#REF!</definedName>
    <definedName name="DSAD" localSheetId="4" hidden="1">{"via1",#N/A,TRUE,"general";"via2",#N/A,TRUE,"general";"via3",#N/A,TRUE,"general"}</definedName>
    <definedName name="DSAD" hidden="1">{"via1",#N/A,TRUE,"general";"via2",#N/A,TRUE,"general";"via3",#N/A,TRUE,"general"}</definedName>
    <definedName name="DSADASFDG" hidden="1">[164]Presentacion!#REF!</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AF">[362]PRECIOS!$G$10</definedName>
    <definedName name="DSAGAR">#REF!</definedName>
    <definedName name="DSASDV">#REF!</definedName>
    <definedName name="dsavfadsladsal" hidden="1">#REF!</definedName>
    <definedName name="Dsbcm">#REF!</definedName>
    <definedName name="dsched">#REF!</definedName>
    <definedName name="dscr">#REF!</definedName>
    <definedName name="dscr1">#REF!</definedName>
    <definedName name="dscr2">#REF!</definedName>
    <definedName name="DsctoFondo">[363]EMPRESA!$I$25</definedName>
    <definedName name="DsctoPension">[363]EMPRESA!$I$23</definedName>
    <definedName name="DsctoSalud">[363]EMPRESA!$I$24</definedName>
    <definedName name="DSD" localSheetId="4" hidden="1">{"via1",#N/A,TRUE,"general";"via2",#N/A,TRUE,"general";"via3",#N/A,TRUE,"general"}</definedName>
    <definedName name="DSD" hidden="1">{"via1",#N/A,TRUE,"general";"via2",#N/A,TRUE,"general";"via3",#N/A,TRUE,"general"}</definedName>
    <definedName name="DSDA">#REF!</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DAFDSAF">#REF!</definedName>
    <definedName name="DSDDFFDF">#REF!</definedName>
    <definedName name="DSDF">#N/A</definedName>
    <definedName name="DSDFDSA">#REF!</definedName>
    <definedName name="DSDFFDF">#REF!</definedName>
    <definedName name="DSDSD">[10]!ERR</definedName>
    <definedName name="dsdsdsds">[198]!ERR</definedName>
    <definedName name="dsdsdsdsddsddsdddsdsdsdsdsdsdsdsdsdsdsdsds" hidden="1">'[364]46W9'!#REF!</definedName>
    <definedName name="DSDSE">[232]Estruc.ICEL!#REF!</definedName>
    <definedName name="DSEC">'[85]Estructuras Concreto'!$D$85</definedName>
    <definedName name="DSF">'[365]A.P.U'!#REF!</definedName>
    <definedName name="dsfada">#REF!</definedName>
    <definedName name="dsfadfasd">#REF!</definedName>
    <definedName name="DSFAF">#REF!</definedName>
    <definedName name="DSFASFDDAS">#REF!</definedName>
    <definedName name="DSFC">#REF!</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DFF">#REF!</definedName>
    <definedName name="DSFDSDFDG">#REF!</definedName>
    <definedName name="DSFDSF" localSheetId="4" hidden="1">{"'Parámetros'!$A$3:$C$3"}</definedName>
    <definedName name="DSFDSF" hidden="1">{"'Parámetros'!$A$3:$C$3"}</definedName>
    <definedName name="DSFFASDF">#REF!</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#REF!</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SGG">#REF!</definedName>
    <definedName name="dsghsrfh">#N/A</definedName>
    <definedName name="DSGSDGDG">#N/A</definedName>
    <definedName name="DSJE4">[366]UNITARIOS!$B$12:$B$614</definedName>
    <definedName name="DSP">[42]Tablas!#REF!</definedName>
    <definedName name="DSP1_1">[42]Tablas!#REF!</definedName>
    <definedName name="DSP1_1_1">[42]Tablas!#REF!</definedName>
    <definedName name="DSRAamount_copy">#REF!</definedName>
    <definedName name="DSRAamount_paste">#REF!</definedName>
    <definedName name="DSRAF">#REF!</definedName>
    <definedName name="DSRAfunded">#REF!</definedName>
    <definedName name="DSRAmargincopy">#REF!</definedName>
    <definedName name="DSRAmarginpaste">#REF!</definedName>
    <definedName name="DSRAV">#REF!</definedName>
    <definedName name="dsre">#REF!</definedName>
    <definedName name="DSRGHG">#REF!</definedName>
    <definedName name="dsrrgdb" hidden="1">#REF!</definedName>
    <definedName name="DSSAS">#REF!</definedName>
    <definedName name="DSSDD">'[367]Paral. 3'!$E:$E</definedName>
    <definedName name="DSV">#REF!</definedName>
    <definedName name="DSVCVAF">#REF!</definedName>
    <definedName name="dt">#REF!</definedName>
    <definedName name="Dt___0">#REF!</definedName>
    <definedName name="Dt___1">#REF!</definedName>
    <definedName name="Dt___2">#REF!</definedName>
    <definedName name="Dt___3">#REF!</definedName>
    <definedName name="Dt___4">#REF!</definedName>
    <definedName name="DTBASICOS">#REF!</definedName>
    <definedName name="DTC">'[85]Estructuras Concreto'!$D$107</definedName>
    <definedName name="dtf">#REF!</definedName>
    <definedName name="DTFSMedida">#REF!</definedName>
    <definedName name="DtmFechaCotizacion">#REF!</definedName>
    <definedName name="DtmFechVigenCotiza">#REF!</definedName>
    <definedName name="dtrhj" localSheetId="4" hidden="1">{"via1",#N/A,TRUE,"general";"via2",#N/A,TRUE,"general";"via3",#N/A,TRUE,"general"}</definedName>
    <definedName name="dtrhj" hidden="1">{"via1",#N/A,TRUE,"general";"via2",#N/A,TRUE,"general";"via3",#N/A,TRUE,"general"}</definedName>
    <definedName name="DTS">#REF!</definedName>
    <definedName name="DTT">'[85]Estructuras Concreto'!$D$40</definedName>
    <definedName name="dtyj" hidden="1">#REF!</definedName>
    <definedName name="dual_FLP">#REF!</definedName>
    <definedName name="DUCHA">#REF!</definedName>
    <definedName name="Ducha_Tayrona">#REF!</definedName>
    <definedName name="Ducha_Tayrona_11">#REF!</definedName>
    <definedName name="DUCHATAYRONATOT">#REF!</definedName>
    <definedName name="DUCHATAYRONATOT_11">#REF!</definedName>
    <definedName name="DUCTO">[368]CONDUIT!#REF!</definedName>
    <definedName name="ductoc">#REF!</definedName>
    <definedName name="ductot">#REF!</definedName>
    <definedName name="duela_de_pandala">#REF!</definedName>
    <definedName name="Duitama">#REF!</definedName>
    <definedName name="DUKIK">#REF!</definedName>
    <definedName name="duracion">[127]Hoja1!$B$13</definedName>
    <definedName name="DuracionMeses">#REF!</definedName>
    <definedName name="DuracionSemanas">#REF!</definedName>
    <definedName name="Durata_in_anni">#REF!</definedName>
    <definedName name="DURMIENTE">#REF!</definedName>
    <definedName name="DURMIENTE510">#REF!</definedName>
    <definedName name="dutr">#REF!</definedName>
    <definedName name="duver">[369]!absc</definedName>
    <definedName name="Dv">[325]Sanitario!$AC$7:$AD$7</definedName>
    <definedName name="DVG">#REF!</definedName>
    <definedName name="DVSAFDFA">#REF!</definedName>
    <definedName name="DVSDF">#REF!</definedName>
    <definedName name="DVV">#N/A</definedName>
    <definedName name="dwd">[370]!absc</definedName>
    <definedName name="DWDDDFFGGHHT">#REF!</definedName>
    <definedName name="DWPRICE" hidden="1">#REF!</definedName>
    <definedName name="DWQ">#REF!</definedName>
    <definedName name="dxd">[73]CALCULO!$E$75</definedName>
    <definedName name="dxfgg" localSheetId="4" hidden="1">{"via1",#N/A,TRUE,"general";"via2",#N/A,TRUE,"general";"via3",#N/A,TRUE,"general"}</definedName>
    <definedName name="dxfgg" hidden="1">{"via1",#N/A,TRUE,"general";"via2",#N/A,TRUE,"general";"via3",#N/A,TRUE,"general"}</definedName>
    <definedName name="DZ.Main" hidden="1">#REF!</definedName>
    <definedName name="dzfc"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vdzdv">#REF!</definedName>
    <definedName name="dzvzdvzdz" hidden="1">#REF!</definedName>
    <definedName name="e">#REF!</definedName>
    <definedName name="E_03">#REF!</definedName>
    <definedName name="e_INSTALACIONES_HIDRAULICAS">#REF!</definedName>
    <definedName name="E10.">'[371]IN05-F2-v1'!$E$334</definedName>
    <definedName name="E101A">'[245]1.1'!$J$15</definedName>
    <definedName name="E1101A">'[245]PAGA-3,1,1'!$J$13</definedName>
    <definedName name="e11e1111">'[372]Itemes Renovación'!#REF!</definedName>
    <definedName name="E17083.">#REF!</definedName>
    <definedName name="E2.160">#REF!</definedName>
    <definedName name="E201A">'[245]2.1'!$J$15</definedName>
    <definedName name="E202A">'[245]2.2'!$J$15</definedName>
    <definedName name="E301A">'[245]3.1'!$J$15</definedName>
    <definedName name="E302A">'[245]3.2'!$J$15</definedName>
    <definedName name="E303P">'[245]3.3.2 (P)'!$J$15</definedName>
    <definedName name="E303S">'[245]3.3.1 (S)'!$J$15</definedName>
    <definedName name="E304P">'[245]3.4.2 (P)'!$J$16</definedName>
    <definedName name="E304S">'[245]3.4.1 (S)'!$J$16</definedName>
    <definedName name="e3e33" localSheetId="4" hidden="1">{"via1",#N/A,TRUE,"general";"via2",#N/A,TRUE,"general";"via3",#N/A,TRUE,"general"}</definedName>
    <definedName name="e3e33" hidden="1">{"via1",#N/A,TRUE,"general";"via2",#N/A,TRUE,"general";"via3",#N/A,TRUE,"general"}</definedName>
    <definedName name="e3sdafsdaff">[373]SAL_BPX!#REF!</definedName>
    <definedName name="E401P">'[245]4.1.2 (P)'!$J$15</definedName>
    <definedName name="E401S">'[245]4.1.1 (S)'!$J$15</definedName>
    <definedName name="e4h4">#REF!</definedName>
    <definedName name="E501P">'[245]5.1.2 (P)'!$J$16</definedName>
    <definedName name="E501S">'[245]5.1.1 (S)'!$J$16</definedName>
    <definedName name="E5UYU">#REF!</definedName>
    <definedName name="E601P">'[245]6.1.2 (P)'!$J$17</definedName>
    <definedName name="E601S">'[245]6.1.1 (S)'!$J$17</definedName>
    <definedName name="E602P">'[245]6.2.2 (P)'!$J$15</definedName>
    <definedName name="E602S">'[245]6.2.1 (S)'!$J$15</definedName>
    <definedName name="E603P">'[245]6.3.2 (P)'!$J$15</definedName>
    <definedName name="E603S">'[245]6.3.1 (S)'!$J$15</definedName>
    <definedName name="E604P">#REF!</definedName>
    <definedName name="E604S">'[245]6.4.1 (S)'!$J$15</definedName>
    <definedName name="E701P">'[245]7.1.2 (P)'!$J$14</definedName>
    <definedName name="E701S">'[245]7.1.1 (S)'!$J$14</definedName>
    <definedName name="E702A">'[245]7.2'!$J$15</definedName>
    <definedName name="E703P">'[245]7.3.2 (P)'!$J$15</definedName>
    <definedName name="E703S">'[245]7.3.1 (S)'!$J$15</definedName>
    <definedName name="E704P">'[245]7.4.2 (P)'!$J$15</definedName>
    <definedName name="E704S">'[245]7.4.1 (S)'!$J$15</definedName>
    <definedName name="E801A">'[245]8.1'!$J$15</definedName>
    <definedName name="E802P">'[245]8.2.2 (P)'!$J$13</definedName>
    <definedName name="E802S">'[245]8.2.1 (S)'!$J$13</definedName>
    <definedName name="EA">'[85]Estructuras Concreto'!$D$61</definedName>
    <definedName name="eabd2">'[85]Estructuras Concreto'!$D$227</definedName>
    <definedName name="eabd4">'[85]Estructuras Concreto'!$D$235</definedName>
    <definedName name="eabd6">'[85]Estructuras Concreto'!$D$242</definedName>
    <definedName name="EASGEE">#REF!</definedName>
    <definedName name="ebdait">#REF!</definedName>
    <definedName name="EBIT95">#REF!</definedName>
    <definedName name="Ebitda" localSheetId="4"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BITSENS">#REF!</definedName>
    <definedName name="ebV">'[85]Obras preliminares'!$D$17</definedName>
    <definedName name="ebV_1">#N/A</definedName>
    <definedName name="ec">#REF!</definedName>
    <definedName name="ecAD">'[85]Obras preliminares'!$D$4</definedName>
    <definedName name="ecaV">'[85]Obras preliminares'!$D$16</definedName>
    <definedName name="ecaV_1">#N/A</definedName>
    <definedName name="ecG">'[85]Obras preliminares'!$D$12</definedName>
    <definedName name="eCIiIi¨­A_I¨￡">#N/A</definedName>
    <definedName name="eCIiIiÞA_Iª">#N/A</definedName>
    <definedName name="èÇÍïÍïÞÀ_Íª">#N/A</definedName>
    <definedName name="ecL">'[85]Obras preliminares'!$D$8</definedName>
    <definedName name="ECON">[95]PRECIOS!$E$2:$E$12</definedName>
    <definedName name="ECP">[42]Tablas!#REF!</definedName>
    <definedName name="ECP1_1">[42]Tablas!#REF!</definedName>
    <definedName name="ECP1_1_1">[42]Tablas!#REF!</definedName>
    <definedName name="ED">#REF!</definedName>
    <definedName name="EDAD">#REF!</definedName>
    <definedName name="edafa">#REF!</definedName>
    <definedName name="EDAS">#REF!</definedName>
    <definedName name="EDC">#REF!</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few">[374]!ERR</definedName>
    <definedName name="EDGA">#REF!</definedName>
    <definedName name="edga2">#REF!</definedName>
    <definedName name="edgfhmn" localSheetId="4" hidden="1">{"via1",#N/A,TRUE,"general";"via2",#N/A,TRUE,"general";"via3",#N/A,TRUE,"general"}</definedName>
    <definedName name="edgfhmn" hidden="1">{"via1",#N/A,TRUE,"general";"via2",#N/A,TRUE,"general";"via3",#N/A,TRUE,"general"}</definedName>
    <definedName name="EDICAR">#REF!</definedName>
    <definedName name="edil">[167]lisprecios!#REF!</definedName>
    <definedName name="edo" localSheetId="4" hidden="1">{#N/A,#N/A,FALSE,"310.1";#N/A,#N/A,FALSE,"321.1";#N/A,#N/A,FALSE,"320.3";#N/A,#N/A,FALSE,"330.1"}</definedName>
    <definedName name="edo" hidden="1">{#N/A,#N/A,FALSE,"310.1";#N/A,#N/A,FALSE,"321.1";#N/A,#N/A,FALSE,"320.3";#N/A,#N/A,FALSE,"330.1"}</definedName>
    <definedName name="EDR">#REF!</definedName>
    <definedName name="edw">'[375]Res-Accide-10'!#REF!</definedName>
    <definedName name="EDWIN">#REF!</definedName>
    <definedName name="EE">'[302]C - CENTROS DE COSTO Y GASTOS'!$D$5:$E$123</definedName>
    <definedName name="EE_1">"[0]!err"</definedName>
    <definedName name="EE_10">"[0]!err"</definedName>
    <definedName name="EE_11">"[0]!err"</definedName>
    <definedName name="EE_12">"[0]!err"</definedName>
    <definedName name="EE_13">"[0]!err"</definedName>
    <definedName name="EE_2">#NAME?</definedName>
    <definedName name="EE_4">#NAME?</definedName>
    <definedName name="EE_5">"[0]!err"</definedName>
    <definedName name="EE_7">"[0]!err"</definedName>
    <definedName name="EE4E" localSheetId="4" hidden="1">{#N/A,#N/A,TRUE,"INGENIERIA";#N/A,#N/A,TRUE,"COMPRAS";#N/A,#N/A,TRUE,"DIRECCION";#N/A,#N/A,TRUE,"RESUMEN"}</definedName>
    <definedName name="EE4E" hidden="1">{#N/A,#N/A,TRUE,"INGENIERIA";#N/A,#N/A,TRUE,"COMPRAS";#N/A,#N/A,TRUE,"DIRECCION";#N/A,#N/A,TRUE,"RESUMEN"}</definedName>
    <definedName name="EEE">#REF!</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e">#REF!</definedName>
    <definedName name="eeeeee___0">#REF!</definedName>
    <definedName name="eeeeee___1">#REF!</definedName>
    <definedName name="EEEEEEE">#REF!</definedName>
    <definedName name="eeeeeeee">'[114]OBRA CIVIL'!$8:$8</definedName>
    <definedName name="eeeeeeeeee">#REF!</definedName>
    <definedName name="eeeeeeeeeee">#REF!</definedName>
    <definedName name="EEEEEEEEESSSSSSSSSSSSS">#REF!</definedName>
    <definedName name="eeeeeeeeggggggg">#REF!</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GGGNNNLLLL">#REF!</definedName>
    <definedName name="eeerfd" localSheetId="4" hidden="1">{"via1",#N/A,TRUE,"general";"via2",#N/A,TRUE,"general";"via3",#N/A,TRUE,"general"}</definedName>
    <definedName name="eeerfd" hidden="1">{"via1",#N/A,TRUE,"general";"via2",#N/A,TRUE,"general";"via3",#N/A,TRUE,"general"}</definedName>
    <definedName name="EEHS">#REF!</definedName>
    <definedName name="EER">#REF!</definedName>
    <definedName name="EEREEE">#REF!</definedName>
    <definedName name="EES">[102]CLAVES!$G$27</definedName>
    <definedName name="eew">#REF!</definedName>
    <definedName name="ef">#REF!</definedName>
    <definedName name="EFA">#REF!</definedName>
    <definedName name="EFADGDG">#REF!</definedName>
    <definedName name="EFE">#REF!</definedName>
    <definedName name="efectcjq">#REF!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few">#REF!</definedName>
    <definedName name="efg">#REF!</definedName>
    <definedName name="eficiencia">'[376]Indicadores de Eficiencia'!$B$2</definedName>
    <definedName name="efwef">#REF!</definedName>
    <definedName name="eg">#REF!</definedName>
    <definedName name="EGAHG">#REF!</definedName>
    <definedName name="egefqe">#REF!</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RESOS">#REF!</definedName>
    <definedName name="EgresosTotales">#REF!</definedName>
    <definedName name="egse">#REF!</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HH">[245]EQU.!$B$12:$E$26</definedName>
    <definedName name="EHm">[245]EQU.!$B$7:$E$7</definedName>
    <definedName name="EHMES">[245]EQU.!$B$30:$E$32</definedName>
    <definedName name="ehs">#REF!</definedName>
    <definedName name="EHSE">#REF!</definedName>
    <definedName name="ehwh">#REF!</definedName>
    <definedName name="EI">'[85]Estructuras Concreto'!$D$6</definedName>
    <definedName name="EICM_CPC">#REF!</definedName>
    <definedName name="EIN">'[85]Estructuras Concreto'!$D$73</definedName>
    <definedName name="EINAR">#REF!</definedName>
    <definedName name="EJEC">[118]PRESUPUESTO!$E$7</definedName>
    <definedName name="Ejecutivo">'[377]Info Ejec'!$A$1:$AV$153</definedName>
    <definedName name="el">#REF!</definedName>
    <definedName name="elaborado">"Cuadro de texto 84"</definedName>
    <definedName name="elaborado1">"Cuadro de texto 84"</definedName>
    <definedName name="ELB">#REF!</definedName>
    <definedName name="Elco_Hem">#REF!</definedName>
    <definedName name="Elco_M">#REF!</definedName>
    <definedName name="eld">#REF!</definedName>
    <definedName name="ELEC">'[92]BASE DATOS GENERALES'!$B$20</definedName>
    <definedName name="Elec1">[49]Sábana!#REF!</definedName>
    <definedName name="Elec2">[49]Sábana!#REF!</definedName>
    <definedName name="Elec3">[49]Sábana!#REF!</definedName>
    <definedName name="Elect_APM">#REF!</definedName>
    <definedName name="Elect_LM">#REF!</definedName>
    <definedName name="ElectConsPrice">[215]Parameters!$R$15</definedName>
    <definedName name="ElectDemandPrice">#REF!</definedName>
    <definedName name="ELECTR_BLOQUE_B" comment="ELECTROCOS B">'[269]PPTO.C.COMUNITARIO'!$B$158:$I$196</definedName>
    <definedName name="Electr_CPC">#REF!</definedName>
    <definedName name="Electr_HW">#REF!</definedName>
    <definedName name="ELECTRICISTA">'[107]MANO DE OBRA'!$D$11</definedName>
    <definedName name="ELECTRICO">[76]PRESUPUESTO!#REF!</definedName>
    <definedName name="eléctrico">#REF!</definedName>
    <definedName name="ELECTRICO_ITEM_ESTIMADO">[158]Presupuesto!#REF!</definedName>
    <definedName name="electrico2" hidden="1">#REF!</definedName>
    <definedName name="ELECTRICOS" comment="APUS ELECTRICOS">'[378]6_Apus_Electr'!$A$6:$V$921</definedName>
    <definedName name="ElectricosA" comment="12 Electricos A">'[183]12_Elect_GA'!$A$5:$X$5168</definedName>
    <definedName name="ELECTRIFICACION">#REF!</definedName>
    <definedName name="electrodo">[210]MATERIALES!#REF!</definedName>
    <definedName name="ELECTROMAG">#REF!</definedName>
    <definedName name="ELEKTR_Zeit_1.000Bh">#REF!</definedName>
    <definedName name="ELEKTR_Zeit_10.000Bh">#REF!</definedName>
    <definedName name="ELEKTR_Zeit_100Bh">#REF!</definedName>
    <definedName name="ELEKTR_Zeit_10Bh">#REF!</definedName>
    <definedName name="ELEKTR_Zeit_15.000Bh">#REF!</definedName>
    <definedName name="ELEKTR_Zeit_20.000Bh">#REF!</definedName>
    <definedName name="ELEKTR_Zeit_250Bh">#REF!</definedName>
    <definedName name="ELEKTR_Zeit_3.000Bh">#REF!</definedName>
    <definedName name="ELEKTR_Zeit_30.000Bh">#REF!</definedName>
    <definedName name="ELEKTR_Zeit_5.000Bh">#REF!</definedName>
    <definedName name="ELEKTR_Zeit_500Bh">#REF!</definedName>
    <definedName name="ELEKTR_Zeit_7.500Bh">#REF!</definedName>
    <definedName name="ELEMENVERT">#REF!</definedName>
    <definedName name="ELEMENVERT_11">#REF!</definedName>
    <definedName name="elias" hidden="1">#REF!</definedName>
    <definedName name="ELIMINACIONPROYC">#REF!</definedName>
    <definedName name="ELTOTAL">#REF!</definedName>
    <definedName name="EM">[102]CLAVES!$E$13</definedName>
    <definedName name="EM.2">#REF!</definedName>
    <definedName name="EM.4">#REF!</definedName>
    <definedName name="EM.5">#REF!</definedName>
    <definedName name="emanto">#REF!</definedName>
    <definedName name="emanto_51">#REF!</definedName>
    <definedName name="eme">#N/A</definedName>
    <definedName name="EMET">[95]PRECIOS!$H$2:$H$9</definedName>
    <definedName name="emf">'[85]Estructuras Concreto'!$D$162</definedName>
    <definedName name="emfo1">'[85]Estructuras Concreto'!$D$169</definedName>
    <definedName name="EMP">#N/A</definedName>
    <definedName name="EMPAQUE">#REF!</definedName>
    <definedName name="EMPLEADO">#N/A</definedName>
    <definedName name="empleo">'[266]Indicadores de Empleo'!$B$2:$B$20</definedName>
    <definedName name="Empotramientos?">#REF!</definedName>
    <definedName name="EMPRESA">'[379]Capacidad M3'!#REF!</definedName>
    <definedName name="EMPRESA_DEL_GRUPO">#REF!</definedName>
    <definedName name="EMR">#REF!</definedName>
    <definedName name="EMRC">#REF!</definedName>
    <definedName name="emul">'[97]Lista de inventario'!$D$58</definedName>
    <definedName name="EMULSION">#REF!</definedName>
    <definedName name="ENBOQUILLADOR_PARA_CERAMICAS">'[107]LISTA DE MATERIALES'!$D$131</definedName>
    <definedName name="ENCABEZA">#REF!</definedName>
    <definedName name="ENCAUCHETADO">[380]Materiales!$D$18</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E">#REF!</definedName>
    <definedName name="Enchape_euro_o_corona">'[126]LISTADO DE MATERIALES Y EQUIPOS'!$B$65</definedName>
    <definedName name="ENCHAPELADRILLO">#REF!</definedName>
    <definedName name="Enchapes" comment="11_Enchapess">'[378]11_Enchapes'!$A$9:$K$518</definedName>
    <definedName name="ENCHAPES__REVOQUES_Y_PINTURA">[76]PRESUPUESTO!#REF!</definedName>
    <definedName name="ENCHAPES_1">[158]Presupuesto!#REF!</definedName>
    <definedName name="ENCHAPES_ITEM">[158]Presupuesto!#REF!,[158]Presupuesto!#REF!,[158]Presupuesto!#REF!,[158]Presupuesto!#REF!</definedName>
    <definedName name="ENCHAPES_VALOR">[158]Presupuesto!$G$67:$G$68,[158]Presupuesto!$G$70:$G$71,[158]Presupuesto!$G$72</definedName>
    <definedName name="ENCHAPLABOR">#REF!</definedName>
    <definedName name="ENCHAPLABOR_11">#REF!</definedName>
    <definedName name="ENCHAPTABLETA">#REF!</definedName>
    <definedName name="ENCHAPTABLETA_11">#REF!</definedName>
    <definedName name="encof">#REF!</definedName>
    <definedName name="ENCUESTA">#REF!</definedName>
    <definedName name="End_Bal">#REF!</definedName>
    <definedName name="ENE">#REF!</definedName>
    <definedName name="Ene_C">[381]ENE!$A$35:$H$52</definedName>
    <definedName name="ene00">[63]Dólar!#REF!</definedName>
    <definedName name="EneFeb">'[382]Ene-Feb'!$A$12:$H$34</definedName>
    <definedName name="ENERGIATABLA1.2.4">'[27]CALCULO COSTOS DE OPERACIÓN'!$B$127:$AF$163</definedName>
    <definedName name="Engine">#N/A</definedName>
    <definedName name="Ensayo" localSheetId="4"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[3]INSUMOS!#REF!</definedName>
    <definedName name="EnsayosEjecutados">#REF!</definedName>
    <definedName name="ENSAYOSLAB">'[383]Formato Presupuesto Consultoria'!$Z$1139:$AC$1267</definedName>
    <definedName name="EnsayosProgramados">#REF!</definedName>
    <definedName name="ENT">#REF!</definedName>
    <definedName name="ENT.A1">'[384]CANT.5921'!#REF!</definedName>
    <definedName name="ENT.ESP">'[219]Soporte Cantidades'!#REF!</definedName>
    <definedName name="ENT1_SEPT25">[158]Presupuesto!#REF!,[158]Presupuesto!#REF!,[158]Presupuesto!#REF!</definedName>
    <definedName name="ENTIB">#REF!</definedName>
    <definedName name="ENTIBADO">[385]TUBERIA!#REF!</definedName>
    <definedName name="ENTIDAD">[386]RESUMEN!#REF!</definedName>
    <definedName name="ENTIDADES">[186]ENTIDADES!$A$6:$A$130</definedName>
    <definedName name="ENTRADASP">#REF!</definedName>
    <definedName name="ENTREPISO">#REF!</definedName>
    <definedName name="EOPJKNCKNCX">#REF!</definedName>
    <definedName name="EP">'[85]Estructuras Concreto'!$D$50</definedName>
    <definedName name="epbT">'[85]Estructuras Concreto'!$D$144</definedName>
    <definedName name="EPECIALIDAD_SIDOE">[42]Tablas!#REF!</definedName>
    <definedName name="epfC">'[85]Estructuras Concreto'!$D$195</definedName>
    <definedName name="epfC1">'[85]Estructuras Concreto'!$D$211</definedName>
    <definedName name="epfT">'[85]Estructuras Concreto'!$D$142</definedName>
    <definedName name="epfTc">'[85]Estructuras Concreto'!$D$176</definedName>
    <definedName name="eplaca">'[85]Estructuras Concreto'!$D$251</definedName>
    <definedName name="EPOR2">'[85]Estructuras Concreto'!$D$273</definedName>
    <definedName name="EPOR3">'[85]Estructuras Concreto'!$D$396</definedName>
    <definedName name="EPS">#REF!</definedName>
    <definedName name="EQ">[387]EQ!$E$8:$E$57</definedName>
    <definedName name="EQ_COM">#REF!</definedName>
    <definedName name="EQ_EX">#REF!</definedName>
    <definedName name="EQ_JSD">#REF!</definedName>
    <definedName name="EQ_P">#N/A</definedName>
    <definedName name="EQ_PREF">#REF!</definedName>
    <definedName name="EQ_PRFD">#REF!</definedName>
    <definedName name="EQ_SSN">#REF!</definedName>
    <definedName name="eqb">#REF!</definedName>
    <definedName name="EQEQEQW">'[103]1'!#REF!</definedName>
    <definedName name="EqH">#REF!</definedName>
    <definedName name="EQU">[388]EQU!$A$2:$C$31</definedName>
    <definedName name="EQUI">[321]Equipo!$A:$IV</definedName>
    <definedName name="EQUI3">[389]Equipo!$A:$IV</definedName>
    <definedName name="EquiHerra">#REF!</definedName>
    <definedName name="EQUIP">#N/A</definedName>
    <definedName name="EQUIP1">#REF!</definedName>
    <definedName name="EQUIP10">#REF!</definedName>
    <definedName name="EQUIP100">#REF!</definedName>
    <definedName name="EQUIP101">#REF!</definedName>
    <definedName name="EQUIP102">#REF!</definedName>
    <definedName name="EQUIP103">#REF!</definedName>
    <definedName name="EQUIP104">#REF!</definedName>
    <definedName name="EQUIP105">#REF!</definedName>
    <definedName name="EQUIP106">#REF!</definedName>
    <definedName name="EQUIP107">#REF!</definedName>
    <definedName name="EQUIP108">#REF!</definedName>
    <definedName name="EQUIP109">#REF!</definedName>
    <definedName name="EQUIP11">#REF!</definedName>
    <definedName name="EQUIP110">#REF!</definedName>
    <definedName name="EQUIP111">#REF!</definedName>
    <definedName name="EQUIP112">#REF!</definedName>
    <definedName name="EQUIP113">#REF!</definedName>
    <definedName name="EQUIP114">#REF!</definedName>
    <definedName name="EQUIP115">#REF!</definedName>
    <definedName name="EQUIP116">#REF!</definedName>
    <definedName name="EQUIP117">#REF!</definedName>
    <definedName name="EQUIP118">#REF!</definedName>
    <definedName name="EQUIP119">#REF!</definedName>
    <definedName name="EQUIP12">#REF!</definedName>
    <definedName name="EQUIP120">#REF!</definedName>
    <definedName name="EQUIP121">#REF!</definedName>
    <definedName name="EQUIP122">#REF!</definedName>
    <definedName name="EQUIP123">#REF!</definedName>
    <definedName name="EQUIP124">#REF!</definedName>
    <definedName name="EQUIP125">#REF!</definedName>
    <definedName name="EQUIP126">#REF!</definedName>
    <definedName name="EQUIP127">#REF!</definedName>
    <definedName name="EQUIP128">#REF!</definedName>
    <definedName name="EQUIP129">#REF!</definedName>
    <definedName name="EQUIP13">#REF!</definedName>
    <definedName name="EQUIP130">#REF!</definedName>
    <definedName name="EQUIP131">#REF!</definedName>
    <definedName name="EQUIP132">#REF!</definedName>
    <definedName name="EQUIP133">#REF!</definedName>
    <definedName name="EQUIP134">#REF!</definedName>
    <definedName name="EQUIP135">#REF!</definedName>
    <definedName name="EQUIP136">#REF!</definedName>
    <definedName name="EQUIP137">#REF!</definedName>
    <definedName name="EQUIP138">#REF!</definedName>
    <definedName name="EQUIP139">#REF!</definedName>
    <definedName name="EQUIP14">#REF!</definedName>
    <definedName name="EQUIP140">#REF!</definedName>
    <definedName name="EQUIP141">#REF!</definedName>
    <definedName name="EQUIP142">#REF!</definedName>
    <definedName name="EQUIP143">#REF!</definedName>
    <definedName name="EQUIP144">#REF!</definedName>
    <definedName name="EQUIP145">#REF!</definedName>
    <definedName name="EQUIP146">#REF!</definedName>
    <definedName name="EQUIP147">#REF!</definedName>
    <definedName name="EQUIP148">#REF!</definedName>
    <definedName name="EQUIP149">#REF!</definedName>
    <definedName name="EQUIP15">#REF!</definedName>
    <definedName name="EQUIP150">#REF!</definedName>
    <definedName name="EQUIP151">[243]APU!#REF!</definedName>
    <definedName name="EQUIP152">[243]APU!#REF!</definedName>
    <definedName name="EQUIP153">[243]APU!#REF!</definedName>
    <definedName name="EQUIP154">[243]APU!#REF!</definedName>
    <definedName name="EQUIP155">[243]APU!#REF!</definedName>
    <definedName name="EQUIP156">[243]APU!#REF!</definedName>
    <definedName name="EQUIP157">[243]APU!#REF!</definedName>
    <definedName name="EQUIP158">[243]APU!#REF!</definedName>
    <definedName name="EQUIP159">[243]APU!#REF!</definedName>
    <definedName name="EQUIP16">#REF!</definedName>
    <definedName name="EQUIP160">[243]APU!#REF!</definedName>
    <definedName name="EQUIP161">[243]APU!#REF!</definedName>
    <definedName name="EQUIP162">[243]APU!#REF!</definedName>
    <definedName name="EQUIP163">[243]APU!#REF!</definedName>
    <definedName name="EQUIP164">[243]APU!#REF!</definedName>
    <definedName name="EQUIP165">[243]APU!#REF!</definedName>
    <definedName name="EQUIP166">[243]APU!#REF!</definedName>
    <definedName name="EQUIP167">[243]APU!#REF!</definedName>
    <definedName name="EQUIP168">[243]APU!#REF!</definedName>
    <definedName name="EQUIP169">[243]APU!#REF!</definedName>
    <definedName name="EQUIP17">#REF!</definedName>
    <definedName name="EQUIP170">[243]APU!#REF!</definedName>
    <definedName name="EQUIP171">[243]APU!#REF!</definedName>
    <definedName name="EQUIP172">[243]APU!#REF!</definedName>
    <definedName name="EQUIP173">[243]APU!#REF!</definedName>
    <definedName name="EQUIP174">[243]APU!#REF!</definedName>
    <definedName name="EQUIP175">[243]APU!#REF!</definedName>
    <definedName name="EQUIP176">[243]APU!#REF!</definedName>
    <definedName name="EQUIP177">[243]APU!#REF!</definedName>
    <definedName name="EQUIP178">[243]APU!#REF!</definedName>
    <definedName name="EQUIP179">[243]APU!#REF!</definedName>
    <definedName name="EQUIP18">#REF!</definedName>
    <definedName name="EQUIP180">[243]APU!#REF!</definedName>
    <definedName name="EQUIP181">[243]APU!#REF!</definedName>
    <definedName name="EQUIP182">[243]APU!#REF!</definedName>
    <definedName name="EQUIP183">[243]APU!#REF!</definedName>
    <definedName name="EQUIP184">[243]APU!#REF!</definedName>
    <definedName name="EQUIP185">[243]APU!#REF!</definedName>
    <definedName name="EQUIP186">[243]APU!#REF!</definedName>
    <definedName name="EQUIP187">[243]APU!#REF!</definedName>
    <definedName name="EQUIP188">[243]APU!#REF!</definedName>
    <definedName name="EQUIP189">[243]APU!#REF!</definedName>
    <definedName name="EQUIP19">#REF!</definedName>
    <definedName name="EQUIP190">[243]APU!#REF!</definedName>
    <definedName name="EQUIP191">[243]APU!#REF!</definedName>
    <definedName name="EQUIP192">[243]APU!#REF!</definedName>
    <definedName name="EQUIP193">[243]APU!#REF!</definedName>
    <definedName name="EQUIP194">[243]APU!#REF!</definedName>
    <definedName name="EQUIP195">[243]APU!#REF!</definedName>
    <definedName name="EQUIP196">[243]APU!#REF!</definedName>
    <definedName name="EQUIP197">[243]APU!#REF!</definedName>
    <definedName name="EQUIP198">[243]APU!#REF!</definedName>
    <definedName name="EQUIP199">[243]APU!#REF!</definedName>
    <definedName name="EQUIP2">#REF!</definedName>
    <definedName name="EQUIP20">#REF!</definedName>
    <definedName name="EQUIP200">[243]APU!#REF!</definedName>
    <definedName name="EQUIP201">[243]APU!#REF!</definedName>
    <definedName name="EQUIP202">[243]APU!#REF!</definedName>
    <definedName name="EQUIP203">[243]APU!#REF!</definedName>
    <definedName name="EQUIP204">[243]APU!#REF!</definedName>
    <definedName name="EQUIP205">[243]APU!#REF!</definedName>
    <definedName name="EQUIP206">[243]APU!#REF!</definedName>
    <definedName name="EQUIP21">#REF!</definedName>
    <definedName name="EQUIP22">#REF!</definedName>
    <definedName name="EQUIP23">#REF!</definedName>
    <definedName name="EQUIP24">#REF!</definedName>
    <definedName name="EQUIP25">#REF!</definedName>
    <definedName name="EQUIP26">#REF!</definedName>
    <definedName name="EQUIP27">#REF!</definedName>
    <definedName name="EQUIP28">#REF!</definedName>
    <definedName name="EQUIP29">#REF!</definedName>
    <definedName name="EQUIP3">#REF!</definedName>
    <definedName name="EQUIP30">#REF!</definedName>
    <definedName name="EQUIP31">#REF!</definedName>
    <definedName name="EQUIP32">#REF!</definedName>
    <definedName name="EQUIP33">#REF!</definedName>
    <definedName name="EQUIP34">#REF!</definedName>
    <definedName name="EQUIP35">#REF!</definedName>
    <definedName name="EQUIP36">#REF!</definedName>
    <definedName name="EQUIP37">#REF!</definedName>
    <definedName name="EQUIP38">#REF!</definedName>
    <definedName name="EQUIP39">#REF!</definedName>
    <definedName name="EQUIP4">#REF!</definedName>
    <definedName name="EQUIP40">#REF!</definedName>
    <definedName name="EQUIP41">#REF!</definedName>
    <definedName name="EQUIP42">#REF!</definedName>
    <definedName name="EQUIP43">#REF!</definedName>
    <definedName name="EQUIP44">#REF!</definedName>
    <definedName name="EQUIP45">#REF!</definedName>
    <definedName name="EQUIP46">#REF!</definedName>
    <definedName name="EQUIP47">#REF!</definedName>
    <definedName name="EQUIP48">#REF!</definedName>
    <definedName name="EQUIP49">#REF!</definedName>
    <definedName name="EQUIP5">#REF!</definedName>
    <definedName name="EQUIP50">#REF!</definedName>
    <definedName name="EQUIP51">#REF!</definedName>
    <definedName name="EQUIP52">#REF!</definedName>
    <definedName name="EQUIP53">#REF!</definedName>
    <definedName name="EQUIP54">#REF!</definedName>
    <definedName name="EQUIP55">#REF!</definedName>
    <definedName name="EQUIP56">#REF!</definedName>
    <definedName name="EQUIP57">#REF!</definedName>
    <definedName name="EQUIP58">#REF!</definedName>
    <definedName name="EQUIP59">#REF!</definedName>
    <definedName name="EQUIP6">#REF!</definedName>
    <definedName name="EQUIP60">#REF!</definedName>
    <definedName name="EQUIP61">#REF!</definedName>
    <definedName name="EQUIP62">#REF!</definedName>
    <definedName name="EQUIP63">#REF!</definedName>
    <definedName name="EQUIP64">#REF!</definedName>
    <definedName name="EQUIP65">#REF!</definedName>
    <definedName name="EQUIP66">#REF!</definedName>
    <definedName name="EQUIP67">#REF!</definedName>
    <definedName name="EQUIP68">#REF!</definedName>
    <definedName name="EQUIP69">#REF!</definedName>
    <definedName name="EQUIP7">#REF!</definedName>
    <definedName name="EQUIP70">#REF!</definedName>
    <definedName name="EQUIP71">#REF!</definedName>
    <definedName name="EQUIP72">#REF!</definedName>
    <definedName name="EQUIP73">#REF!</definedName>
    <definedName name="EQUIP74">#REF!</definedName>
    <definedName name="EQUIP75">#REF!</definedName>
    <definedName name="EQUIP76">#REF!</definedName>
    <definedName name="EQUIP77">#REF!</definedName>
    <definedName name="EQUIP78">#REF!</definedName>
    <definedName name="EQUIP79">#REF!</definedName>
    <definedName name="EQUIP8">#REF!</definedName>
    <definedName name="EQUIP80">#REF!</definedName>
    <definedName name="EQUIP81">#REF!</definedName>
    <definedName name="EQUIP82">#REF!</definedName>
    <definedName name="EQUIP83">#REF!</definedName>
    <definedName name="EQUIP84">#REF!</definedName>
    <definedName name="EQUIP85">#REF!</definedName>
    <definedName name="EQUIP86">#REF!</definedName>
    <definedName name="EQUIP87">#REF!</definedName>
    <definedName name="EQUIP88">#REF!</definedName>
    <definedName name="EQUIP89">#REF!</definedName>
    <definedName name="EQUIP9">#REF!</definedName>
    <definedName name="EQUIP90">#REF!</definedName>
    <definedName name="EQUIP91">#REF!</definedName>
    <definedName name="EQUIP92">#REF!</definedName>
    <definedName name="EQUIP93">#REF!</definedName>
    <definedName name="EQUIP94">#REF!</definedName>
    <definedName name="EQUIP95">#REF!</definedName>
    <definedName name="EQUIP96">#REF!</definedName>
    <definedName name="EQUIP97">#REF!</definedName>
    <definedName name="EQUIP98">#REF!</definedName>
    <definedName name="EQUIP99">#REF!</definedName>
    <definedName name="EquipData">'[215]Equip Data'!$B$14:$AQ$75</definedName>
    <definedName name="EquipInput">#REF!</definedName>
    <definedName name="EquipLifeRank">#REF!</definedName>
    <definedName name="EQUIPMAR">[390]EQUIPMARZ!$A$4:$G$14</definedName>
    <definedName name="EQUIPO">#REF!</definedName>
    <definedName name="EQUIPO_1">[391]EQUIPO!$B$2:$D$36</definedName>
    <definedName name="EQUIPO_2">[392]Equipo!$A$7:$A$65536</definedName>
    <definedName name="EQUIPO_DE_SOLDADURA">'[129]LISTADO '!$L$10</definedName>
    <definedName name="Equipo_de_topografia">#REF!</definedName>
    <definedName name="Equipo_de_topografia_11">#REF!</definedName>
    <definedName name="equipo_mayor">#REF!</definedName>
    <definedName name="EQUIPO1">#REF!</definedName>
    <definedName name="EQUIPOALL">'[393]EQUIPOS '!$B$6:$D$84</definedName>
    <definedName name="equipomayor2">[394]desglose!#REF!</definedName>
    <definedName name="EquipOpCostOutput">#REF!</definedName>
    <definedName name="EquipOpFleet">#REF!</definedName>
    <definedName name="equipos">#REF!</definedName>
    <definedName name="EQUIPOS_SYS">[395]basicos!$A$1:$D$44</definedName>
    <definedName name="EQUIPOS1">#REF!</definedName>
    <definedName name="EQUIPOSOLDADURA">#REF!</definedName>
    <definedName name="Equipostotal">#REF!</definedName>
    <definedName name="equiposyherramientas">#REF!</definedName>
    <definedName name="EQUIPOTRANSP" comment="TRANSPORTE">'[396]Equipo_Trans '!$A$1:$F$53</definedName>
    <definedName name="equiprecord">[328]Sheet1!$A$18:$A$1072</definedName>
    <definedName name="EquipReplOutput">#REF!</definedName>
    <definedName name="EquipRow">#REF!</definedName>
    <definedName name="EQUIS">#REF!</definedName>
    <definedName name="EQUISOLDADURA">#REF!</definedName>
    <definedName name="eqw" localSheetId="4" hidden="1">{"via1",#N/A,TRUE,"general";"via2",#N/A,TRUE,"general";"via3",#N/A,TRUE,"general"}</definedName>
    <definedName name="eqw" hidden="1">{"via1",#N/A,TRUE,"general";"via2",#N/A,TRUE,"general";"via3",#N/A,TRUE,"general"}</definedName>
    <definedName name="er">#REF!</definedName>
    <definedName name="eraseme">#REF!</definedName>
    <definedName name="eraseme1">#REF!</definedName>
    <definedName name="erds" hidden="1">#REF!</definedName>
    <definedName name="ere">#REF!</definedName>
    <definedName name="ERE_ART">[227]steel!$B$8:$B$47</definedName>
    <definedName name="EREE">#REF!</definedName>
    <definedName name="ererre">#REF!</definedName>
    <definedName name="ERERT" localSheetId="4" hidden="1">{"via1",#N/A,TRUE,"general";"via2",#N/A,TRUE,"general";"via3",#N/A,TRUE,"general"}</definedName>
    <definedName name="ERERT" hidden="1">{"via1",#N/A,TRUE,"general";"via2",#N/A,TRUE,"general";"via3",#N/A,TRUE,"general"}</definedName>
    <definedName name="erfg" localSheetId="4" hidden="1">{#N/A,#N/A,FALSE,"Hoja1";#N/A,#N/A,FALSE,"Hoja2"}</definedName>
    <definedName name="erfg" hidden="1">{#N/A,#N/A,FALSE,"Hoja1";#N/A,#N/A,FALSE,"Hoja2"}</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ERGERGERG">#REF!</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t5r">#REF!</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OO">#REF!</definedName>
    <definedName name="ERR">#REF!</definedName>
    <definedName name="erra">#REF!</definedName>
    <definedName name="ERROR">#REF!</definedName>
    <definedName name="ERROR1">#REF!</definedName>
    <definedName name="ERROR2">#REF!</definedName>
    <definedName name="ERROR25">#REF!</definedName>
    <definedName name="ERROR258">#REF!</definedName>
    <definedName name="error259">#REF!</definedName>
    <definedName name="error26">#REF!</definedName>
    <definedName name="ERROR3">[397]TARIF2002!#REF!</definedName>
    <definedName name="ERROR5">[397]TARIF2002!#REF!</definedName>
    <definedName name="ERRORE">#REF!</definedName>
    <definedName name="errr">#REF!</definedName>
    <definedName name="errror556">#REF!</definedName>
    <definedName name="ersdgx">#REF!</definedName>
    <definedName name="ert" localSheetId="4" hidden="1">{"via1",#N/A,TRUE,"general";"via2",#N/A,TRUE,"general";"via3",#N/A,TRUE,"general"}</definedName>
    <definedName name="ert" hidden="1">{"via1",#N/A,TRUE,"general";"via2",#N/A,TRUE,"general";"via3",#N/A,TRUE,"general"}</definedName>
    <definedName name="ERT_1">#N/A</definedName>
    <definedName name="ERT_2">#N/A</definedName>
    <definedName name="ERT_5">#N/A</definedName>
    <definedName name="erte" localSheetId="4" hidden="1">{"via1",#N/A,TRUE,"general";"via2",#N/A,TRUE,"general";"via3",#N/A,TRUE,"general"}</definedName>
    <definedName name="erte" hidden="1">{"via1",#N/A,TRUE,"general";"via2",#N/A,TRUE,"general";"via3",#N/A,TRUE,"general"}</definedName>
    <definedName name="ERTEG">#N/A</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ERTEWRTWERTWERT">#N/A</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tytref333">#REF!</definedName>
    <definedName name="ERTYTY">#N/A</definedName>
    <definedName name="ERTYUIO45">#REF!</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'[203]CIRCUITOS CODENSA'!#REF!</definedName>
    <definedName name="ES_1">#N/A</definedName>
    <definedName name="ES_10">#N/A</definedName>
    <definedName name="ES_11">"err"</definedName>
    <definedName name="ES_12">"err"</definedName>
    <definedName name="ES_13">"err"</definedName>
    <definedName name="ES_2">#N/A</definedName>
    <definedName name="ES_3">#N/A</definedName>
    <definedName name="ES_3_10">"err"</definedName>
    <definedName name="ES_3_11">"err"</definedName>
    <definedName name="ES_3_12">"err"</definedName>
    <definedName name="ES_3_13">"err"</definedName>
    <definedName name="ES_3_5">"err"</definedName>
    <definedName name="ES_3_7">"err"</definedName>
    <definedName name="ES_4">#N/A</definedName>
    <definedName name="ES_4_10">"err"</definedName>
    <definedName name="ES_4_11">"err"</definedName>
    <definedName name="ES_4_12">"err"</definedName>
    <definedName name="ES_4_13">"err"</definedName>
    <definedName name="ES_4_5">"err"</definedName>
    <definedName name="ES_4_7">"err"</definedName>
    <definedName name="ES_5">#N/A</definedName>
    <definedName name="ES_5_1">"err"</definedName>
    <definedName name="ES_5_10">"err"</definedName>
    <definedName name="ES_5_11">"err"</definedName>
    <definedName name="ES_5_12">"err"</definedName>
    <definedName name="ES_5_13">"err"</definedName>
    <definedName name="ES_5_5">"err"</definedName>
    <definedName name="ES_5_7">"err"</definedName>
    <definedName name="ES_6">#N/A</definedName>
    <definedName name="ES_6_10">"err"</definedName>
    <definedName name="ES_6_11">"err"</definedName>
    <definedName name="ES_6_12">"err"</definedName>
    <definedName name="ES_6_13">"err"</definedName>
    <definedName name="ES_6_5">"err"</definedName>
    <definedName name="ES_6_7">"err"</definedName>
    <definedName name="ES_7">#N/A</definedName>
    <definedName name="ES_8">#N/A</definedName>
    <definedName name="ES_9">#NAME?</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AGAES1">#REF!</definedName>
    <definedName name="esagegs">#REF!</definedName>
    <definedName name="esagessge" hidden="1">#REF!</definedName>
    <definedName name="esbV">'[85]Obras preliminares'!$D$18</definedName>
    <definedName name="esbV_1">#N/A</definedName>
    <definedName name="ESC">IF([9]!LG=9,[9]!FES,"")</definedName>
    <definedName name="escaja">'[85]Estructuras Concreto'!$D$250</definedName>
    <definedName name="escalafonconvencional">#REF!</definedName>
    <definedName name="escalas">[123]APU!$G$671</definedName>
    <definedName name="ESCALERA">'[96]A.P.U.'!$G$367</definedName>
    <definedName name="ESCALERA_11">#REF!</definedName>
    <definedName name="escalones">[167]lisprecios!#REF!</definedName>
    <definedName name="escarificación">[123]APU!$G$1763</definedName>
    <definedName name="ESCENARIO" localSheetId="4"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COMBRERA">'[107]LISTA DE MATERIALES'!$D$135</definedName>
    <definedName name="ESCOMBROS">#REF!</definedName>
    <definedName name="ESCUELABARZALOZA" localSheetId="4" hidden="1">{#N/A,#N/A,TRUE,"Unifilar"}</definedName>
    <definedName name="ESCUELABARZALOZA" hidden="1">{#N/A,#N/A,TRUE,"Unifilar"}</definedName>
    <definedName name="esd">#REF!</definedName>
    <definedName name="ESE">#REF!</definedName>
    <definedName name="ESEC">'[85]Estructuras Concreto'!$D$84</definedName>
    <definedName name="esfasge">#REF!</definedName>
    <definedName name="esgaeag">#REF!</definedName>
    <definedName name="esgaegesge" hidden="1">#REF!</definedName>
    <definedName name="esgeassg">#REF!</definedName>
    <definedName name="ESHE">#REF!</definedName>
    <definedName name="ESHES">#REF!</definedName>
    <definedName name="esI">'[85]Estructuras Concreto'!$D$10</definedName>
    <definedName name="esIN">'[85]Estructuras Concreto'!$D$77</definedName>
    <definedName name="ESMALTE">#REF!</definedName>
    <definedName name="ESMALTMADETOT">#REF!</definedName>
    <definedName name="ESMALTMADETOT_11">#REF!</definedName>
    <definedName name="esmuro">'[85]Estructuras Concreto'!$D$252</definedName>
    <definedName name="esolf">'[85]Estructuras Concreto'!$D$163</definedName>
    <definedName name="esolfo1">'[85]Estructuras Concreto'!$D$170</definedName>
    <definedName name="esP">'[85]Estructuras Concreto'!$D$54</definedName>
    <definedName name="ESP_PAV">#REF!</definedName>
    <definedName name="Esp_PC">[237]D_AWG!$S$36</definedName>
    <definedName name="ESP_PUB_VAR_CARP_MET_ITEM">[158]Presupuesto!#REF!,[158]Presupuesto!#REF!</definedName>
    <definedName name="ESP_PUB_VIAS_YPARQ_ITEM">[158]Presupuesto!#REF!</definedName>
    <definedName name="ESP1S">#REF!</definedName>
    <definedName name="ESP201.15">'[398]201.15'!$H$49</definedName>
    <definedName name="ESP201.21">'[398]201.21'!$H$50</definedName>
    <definedName name="ESP201.7">'[398]201.7'!$H$52</definedName>
    <definedName name="ESP201.8">'[398]201.8'!$H$53</definedName>
    <definedName name="ESP210.2.2">#REF!</definedName>
    <definedName name="ESP220.1">'[399]220.1'!$H$52</definedName>
    <definedName name="ESP225P">#REF!</definedName>
    <definedName name="ESP2S">#REF!</definedName>
    <definedName name="ESP320.1">'[400]320.1'!$H$52</definedName>
    <definedName name="ESP330.1">'[399]330.1'!$H$52</definedName>
    <definedName name="ESP330.1P">'[398]330.1P (7801)'!$H$50</definedName>
    <definedName name="ESP330.2">'[400]330.2'!$H$52</definedName>
    <definedName name="ESP600.1">'[401]600.1 (2)'!$H$49</definedName>
    <definedName name="ESP610.1">'[401]610.1 (2)'!$H$52</definedName>
    <definedName name="ESP630.4">#REF!</definedName>
    <definedName name="ESP630.6">'[401]630.6 (2)'!$H$51</definedName>
    <definedName name="ESP630.7">'[401]630.7 (2)'!$H$52</definedName>
    <definedName name="ESP632.1P">'[398]632.1P '!$H$57</definedName>
    <definedName name="ESP632.4P">'[398]632.4P'!$H$51</definedName>
    <definedName name="ESP640.1">'[401]640.1 (2)'!$H$49</definedName>
    <definedName name="ESP640.1.2">'[399]640.1.2'!$H$50</definedName>
    <definedName name="ESP671.1">#REF!</definedName>
    <definedName name="ESP673.1">'[399]673.1'!$H$49</definedName>
    <definedName name="ESP673.2">'[399]673.2'!$H$53</definedName>
    <definedName name="ESP700.1">'[400]700.1'!$H$52</definedName>
    <definedName name="ESPE">#REF!</definedName>
    <definedName name="ESPECIALISTA">'[402]Migración R600'!$F$11</definedName>
    <definedName name="ESPECIFICACION">#REF!</definedName>
    <definedName name="Especificación">#REF!</definedName>
    <definedName name="ESPECIFICACION2">#REF!</definedName>
    <definedName name="ESPECIFICACIOON">#REF!</definedName>
    <definedName name="espejo">#REF!</definedName>
    <definedName name="ESPEJO_4_MM">'[107]LISTA DE MATERIALES'!$D$132</definedName>
    <definedName name="ESPEJOS_ITEM">[158]Presupuesto!#REF!</definedName>
    <definedName name="ESPESOR">#REF!</definedName>
    <definedName name="ESPESORPLACAS">#REF!</definedName>
    <definedName name="ESPISOC">'[85]Estructuras Concreto'!$D$347</definedName>
    <definedName name="esPOR2">'[85]Estructuras Concreto'!$D$277</definedName>
    <definedName name="esPOR3">'[85]Estructuras Concreto'!$D$400</definedName>
    <definedName name="ESPR">#REF!</definedName>
    <definedName name="esPR2">'[85]Estructuras Concreto'!$D$132</definedName>
    <definedName name="ESPYUU">#REF!</definedName>
    <definedName name="ESRE">#N/A</definedName>
    <definedName name="esrV">'[85]Obras preliminares'!$D$19</definedName>
    <definedName name="esS">'[85]Estructuras Concreto'!$D$21</definedName>
    <definedName name="essaxmis">#REF!</definedName>
    <definedName name="essclm">#REF!</definedName>
    <definedName name="esSEC">'[85]Estructuras Concreto'!$D$88</definedName>
    <definedName name="esT">'[85]Estructuras Concreto'!$D$32</definedName>
    <definedName name="EST10A">#REF!</definedName>
    <definedName name="EST10V1">#REF!</definedName>
    <definedName name="EST11A">#REF!</definedName>
    <definedName name="ESTA">#REF!</definedName>
    <definedName name="ESTAC">#REF!</definedName>
    <definedName name="ESTACA">#REF!</definedName>
    <definedName name="ESTACAS">#REF!</definedName>
    <definedName name="ESTACAS_80_cm">'[107]LISTA DE MATERIALES'!$D$133</definedName>
    <definedName name="ESTACION">[235]TABLAS!$B$63:$B$78</definedName>
    <definedName name="Estación">[234]!Parámetros_de_las_IDF[[Estación ]]</definedName>
    <definedName name="estado">[403]Inicio!$V$3:$V$4</definedName>
    <definedName name="ESTADO_ACUEDUCTO">#REF!</definedName>
    <definedName name="ESTADO_ALCANTARILLADO">#REF!</definedName>
    <definedName name="Estados">#REF!</definedName>
    <definedName name="esTC">'[85]Estructuras Concreto'!$D$110</definedName>
    <definedName name="Este">#REF!</definedName>
    <definedName name="ESTERIL">'[225]BASE DE DATOS ORIG'!#REF!</definedName>
    <definedName name="ESTEWW" localSheetId="4"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METC">[96]INSUMOS!$D$66</definedName>
    <definedName name="ESTOLON">'[67]MANO DE OBRA'!$F$53</definedName>
    <definedName name="ESTOP">[20]BASE!$D$396</definedName>
    <definedName name="ESTOPA">#REF!</definedName>
    <definedName name="ESTRAE">'[6]7422CW00'!#REF!</definedName>
    <definedName name="estre" localSheetId="4"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[404]Estructura!$C$7:$E$2570</definedName>
    <definedName name="ESTRUCT">[67]Hoja3!$F$1482</definedName>
    <definedName name="ESTRUCT_ITEM">[158]Presupuesto!#REF!</definedName>
    <definedName name="ESTRUCT06">'[405]Análisis Unit'!#REF!</definedName>
    <definedName name="ESTRUCT07">'[405]Análisis Unit'!#REF!</definedName>
    <definedName name="ESTRUCT08">'[405]Análisis Unit'!#REF!</definedName>
    <definedName name="ESTRUCT09">'[405]Análisis Unit'!#REF!</definedName>
    <definedName name="ESTRUCT10">'[405]Análisis Unit'!#REF!</definedName>
    <definedName name="ESTRUCT11">'[405]Análisis Unit'!#REF!</definedName>
    <definedName name="ESTRUCT12">'[405]Análisis Unit'!#REF!</definedName>
    <definedName name="ESTRUCT13">'[405]Análisis Unit'!#REF!</definedName>
    <definedName name="ESTRUCT14">'[405]Análisis Unit'!#REF!</definedName>
    <definedName name="ESTRUCT15">'[405]Análisis Unit'!#REF!</definedName>
    <definedName name="ESTRUCT16">'[405]Análisis Unit'!#REF!</definedName>
    <definedName name="ESTRUCT17">'[405]Análisis Unit'!#REF!</definedName>
    <definedName name="ESTRUCT18">'[405]Análisis Unit'!#REF!</definedName>
    <definedName name="ESTRUCT19">'[405]Análisis Unit'!#REF!</definedName>
    <definedName name="ESTRUCT20">'[405]Análisis Unit'!#REF!</definedName>
    <definedName name="ESTRUCT21">'[405]Análisis Unit'!#REF!</definedName>
    <definedName name="ESTRUCT22">'[405]Análisis Unit'!#REF!</definedName>
    <definedName name="ESTRUCT24">'[405]Análisis Unit'!#REF!</definedName>
    <definedName name="ESTRUCT25">'[405]Análisis Unit'!#REF!</definedName>
    <definedName name="ESTRUCT28">'[405]Análisis Unit'!#REF!</definedName>
    <definedName name="ESTRUCT29">'[405]Análisis Unit'!#REF!</definedName>
    <definedName name="ESTRUCT31">'[405]Análisis Unit'!#REF!</definedName>
    <definedName name="ESTRUCT33">'[405]Análisis Unit'!#REF!</definedName>
    <definedName name="ESTRUCT34">'[405]Análisis Unit'!#REF!</definedName>
    <definedName name="ESTRUCT43">'[405]Análisis Unit'!#REF!</definedName>
    <definedName name="ESTRUCTURA" localSheetId="4" hidden="1">{#N/A,#N/A,TRUE,"INGENIERIA";#N/A,#N/A,TRUE,"COMPRAS";#N/A,#N/A,TRUE,"DIRECCION";#N/A,#N/A,TRUE,"RESUMEN"}</definedName>
    <definedName name="ESTRUCTURA" hidden="1">{#N/A,#N/A,TRUE,"INGENIERIA";#N/A,#N/A,TRUE,"COMPRAS";#N/A,#N/A,TRUE,"DIRECCION";#N/A,#N/A,TRUE,"RESUMEN"}</definedName>
    <definedName name="ESTRUCTURA_1" localSheetId="4" hidden="1">{#N/A,#N/A,TRUE,"INGENIERIA";#N/A,#N/A,TRUE,"COMPRAS";#N/A,#N/A,TRUE,"DIRECCION";#N/A,#N/A,TRUE,"RESUMEN"}</definedName>
    <definedName name="ESTRUCTURA_1" hidden="1">{#N/A,#N/A,TRUE,"INGENIERIA";#N/A,#N/A,TRUE,"COMPRAS";#N/A,#N/A,TRUE,"DIRECCION";#N/A,#N/A,TRUE,"RESUMEN"}</definedName>
    <definedName name="ESTRUCTURA_2" localSheetId="4" hidden="1">{#N/A,#N/A,TRUE,"INGENIERIA";#N/A,#N/A,TRUE,"COMPRAS";#N/A,#N/A,TRUE,"DIRECCION";#N/A,#N/A,TRUE,"RESUMEN"}</definedName>
    <definedName name="ESTRUCTURA_2" hidden="1">{#N/A,#N/A,TRUE,"INGENIERIA";#N/A,#N/A,TRUE,"COMPRAS";#N/A,#N/A,TRUE,"DIRECCION";#N/A,#N/A,TRUE,"RESUMEN"}</definedName>
    <definedName name="ESTRUCTURA_DE_SOPORTE">'[107]LISTA DE MATERIALES'!$D$134</definedName>
    <definedName name="Estructura2">[406]Unidades!$D$2:$D$4</definedName>
    <definedName name="ESTRUCTURAL">[76]PRESUPUESTO!#REF!</definedName>
    <definedName name="ESTRUCTURAS">[407]Hoja3!$B$7:$B$15</definedName>
    <definedName name="esTT">'[85]Estructuras Concreto'!$D$43</definedName>
    <definedName name="esTT2">'[85]Estructuras Concreto'!$D$121</definedName>
    <definedName name="Estuco">[123]INSUMOS!$T$17</definedName>
    <definedName name="Estuco_gl">'[126]LISTADO DE MATERIALES Y EQUIPOS'!$B$64</definedName>
    <definedName name="ESTUDIOS" hidden="1">'[408]Datos-Gráfica-Apartada'!#REF!</definedName>
    <definedName name="ESYEHY">#REF!</definedName>
    <definedName name="ET">'[85]Estructuras Concreto'!$D$28</definedName>
    <definedName name="ET_DSC">[244]Modelo!$P$2</definedName>
    <definedName name="ET_IMO">[244]Modelo!$O$44</definedName>
    <definedName name="ET_IND">[244]Modelo!$O$42</definedName>
    <definedName name="ETAP">#REF!</definedName>
    <definedName name="ETAPA_PACC">#REF!</definedName>
    <definedName name="etapaC">'[85]Estructuras Concreto'!$D$253</definedName>
    <definedName name="etapas_proyecto">'[409]EV-28'!$J$1:$J$3</definedName>
    <definedName name="ETC">'[85]Estructuras Concreto'!$D$106</definedName>
    <definedName name="etcC">'[85]Estructuras Concreto'!$D$197</definedName>
    <definedName name="etcC1">'[85]Estructuras Concreto'!$D$213</definedName>
    <definedName name="Eternit__8">'[126]LISTADO DE MATERIALES Y EQUIPOS'!$B$56</definedName>
    <definedName name="ETERNIT6">#REF!</definedName>
    <definedName name="etertgg" localSheetId="4" hidden="1">{"via1",#N/A,TRUE,"general";"via2",#N/A,TRUE,"general";"via3",#N/A,TRUE,"general"}</definedName>
    <definedName name="etertgg" hidden="1">{"via1",#N/A,TRUE,"general";"via2",#N/A,TRUE,"general";"via3",#N/A,TRUE,"general"}</definedName>
    <definedName name="etertt" localSheetId="4" hidden="1">{#N/A,#N/A,TRUE,"1842CWN0"}</definedName>
    <definedName name="etertt" hidden="1">{#N/A,#N/A,TRUE,"1842CWN0"}</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SYJRAHETFRDE">#REF!</definedName>
    <definedName name="ETT">'[85]Estructuras Concreto'!$D$39</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#N/A</definedName>
    <definedName name="ETY_1">#N/A</definedName>
    <definedName name="ETY_2">#N/A</definedName>
    <definedName name="ETY_5">#N/A</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TYUI">#N/A</definedName>
    <definedName name="ETYUI_1">#N/A</definedName>
    <definedName name="ETYUI_2">#N/A</definedName>
    <definedName name="ETYUI_5">#N/A</definedName>
    <definedName name="eu" localSheetId="4" hidden="1">{"via1",#N/A,TRUE,"general";"via2",#N/A,TRUE,"general";"via3",#N/A,TRUE,"general"}</definedName>
    <definedName name="eu" hidden="1">{"via1",#N/A,TRUE,"general";"via2",#N/A,TRUE,"general";"via3",#N/A,TRUE,"general"}</definedName>
    <definedName name="EURO">#REF!</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V">#REF!</definedName>
    <definedName name="ev.Calculation" hidden="1">-4135</definedName>
    <definedName name="ev.Initialized" hidden="1">FALSE</definedName>
    <definedName name="Eval_Currency">#REF!</definedName>
    <definedName name="EVENTO">[410]Datos!$I$3:$I$10</definedName>
    <definedName name="evergreen_ar">#REF!</definedName>
    <definedName name="evergreen_inv">#REF!</definedName>
    <definedName name="EW">#REF!</definedName>
    <definedName name="EWE">#N/A</definedName>
    <definedName name="eweew">#REF!</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frewht">#REF!</definedName>
    <definedName name="ewfwfwefw">#REF!</definedName>
    <definedName name="ewh">#REF!</definedName>
    <definedName name="ewhe45">#REF!</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WSD">#REF!</definedName>
    <definedName name="EWW" localSheetId="4" hidden="1">{#N/A,#N/A,TRUE,"INGENIERIA";#N/A,#N/A,TRUE,"COMPRAS";#N/A,#N/A,TRUE,"DIRECCION";#N/A,#N/A,TRUE,"RESUMEN"}</definedName>
    <definedName name="EWW" hidden="1">{#N/A,#N/A,TRUE,"INGENIERIA";#N/A,#N/A,TRUE,"COMPRAS";#N/A,#N/A,TRUE,"DIRECCION";#N/A,#N/A,TRUE,"RESUMEN"}</definedName>
    <definedName name="ewwe">#REF!</definedName>
    <definedName name="ewwew">#REF!</definedName>
    <definedName name="ex">#REF!</definedName>
    <definedName name="EX_1" hidden="1">#REF!</definedName>
    <definedName name="EXC">#REF!</definedName>
    <definedName name="EXC_12">NA()</definedName>
    <definedName name="EXC.POZ">#REF!</definedName>
    <definedName name="EXC.ZAN">#REF!</definedName>
    <definedName name="EXCA" hidden="1">#REF!</definedName>
    <definedName name="excanden">'[133]A.P.U AULA CANO PESCAO'!$G$190</definedName>
    <definedName name="EXCAV">#REF!</definedName>
    <definedName name="EXCAV_1">#REF!</definedName>
    <definedName name="EXCAV_2">#REF!</definedName>
    <definedName name="excav_rell">#REF!</definedName>
    <definedName name="EXCAVA1">#REF!</definedName>
    <definedName name="EXCAVA2">#REF!</definedName>
    <definedName name="EXCAVACION">#REF!</definedName>
    <definedName name="excavación">'[411]Apu''s'!$G$251</definedName>
    <definedName name="EXCAVACION_Y_RETIRO_DE_MATERIAL">[76]PRESUPUESTO!#REF!</definedName>
    <definedName name="EXCAVACIONCONGLOMERADO">#REF!</definedName>
    <definedName name="excavaciones" localSheetId="4" hidden="1">{#N/A,#N/A,FALSE,"Hoja1";#N/A,#N/A,FALSE,"Hoja2"}</definedName>
    <definedName name="excavaciones" hidden="1">{#N/A,#N/A,FALSE,"Hoja1";#N/A,#N/A,FALSE,"Hoja2"}</definedName>
    <definedName name="Excavacionman">'[190]APU''S'!$B$154</definedName>
    <definedName name="EXCAVACIONMANUAL">#REF!</definedName>
    <definedName name="excavacionmaquina">#REF!</definedName>
    <definedName name="EXCAVACIONPARQUEOS">#REF!</definedName>
    <definedName name="EXCAVACIONSIMPLE">#REF!</definedName>
    <definedName name="excavacomun">[123]APU!#REF!</definedName>
    <definedName name="excavaconglomerado">#REF!</definedName>
    <definedName name="EXCAVAMANOV">#REF!</definedName>
    <definedName name="EXCAVAMAQUINAV">#REF!</definedName>
    <definedName name="EXCAVATIERRA">#REF!</definedName>
    <definedName name="excavman">#REF!</definedName>
    <definedName name="excavmanz">#REF!</definedName>
    <definedName name="exCEL">#REF!</definedName>
    <definedName name="exCEL_51">#REF!</definedName>
    <definedName name="Excel_BuiltIn__FilterDatabase">[412]Presupuesto_Via_distribuidora!$A$9:$H$344</definedName>
    <definedName name="Excel_BuiltIn__FilterDatabase_2">'[413]Presup Av 1o de mayo con 73a '!$A$17:$N$110</definedName>
    <definedName name="Excel_BuiltIn__FilterDatabase_21">#REF!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#REF!</definedName>
    <definedName name="Excel_BuiltIn_Print_Area_2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7">#REF!</definedName>
    <definedName name="Excel_BuiltIn_Print_Area_8">#REF!</definedName>
    <definedName name="Excel_BuiltIn_Print_Titles">[412]Presupuesto_Via_distribuidora!$2:$8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[326]SKJ452!#REF!</definedName>
    <definedName name="Excel_BuiltIn_Print_Titles_10_51">#REF!</definedName>
    <definedName name="Excel_BuiltIn_Print_Titles_11">[326]ITA878!#REF!</definedName>
    <definedName name="Excel_BuiltIn_Print_Titles_11_51">#REF!</definedName>
    <definedName name="Excel_BuiltIn_Print_Titles_12">'[326]AEA-944'!#REF!</definedName>
    <definedName name="Excel_BuiltIn_Print_Titles_12_51">#REF!</definedName>
    <definedName name="Excel_BuiltIn_Print_Titles_13">'[326]DUB-823'!#REF!</definedName>
    <definedName name="Excel_BuiltIn_Print_Titles_13_51">#REF!</definedName>
    <definedName name="Excel_BuiltIn_Print_Titles_14">'[326]GPI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[326]XXJ617!#REF!</definedName>
    <definedName name="Excel_BuiltIn_Print_Titles_19_51">#REF!</definedName>
    <definedName name="Excel_BuiltIn_Print_Titles_2">'[414]APU CORREGIDO NUEVOS'!#REF!</definedName>
    <definedName name="Excel_BuiltIn_Print_Titles_20">#REF!</definedName>
    <definedName name="Excel_BuiltIn_Print_Titles_20_51">#REF!</definedName>
    <definedName name="Excel_BuiltIn_Print_Titles_21">[326]SNG_855!#REF!</definedName>
    <definedName name="Excel_BuiltIn_Print_Titles_21_51">#REF!</definedName>
    <definedName name="Excel_BuiltIn_Print_Titles_23">#REF!</definedName>
    <definedName name="Excel_BuiltIn_Print_Titles_23_51">#REF!</definedName>
    <definedName name="Excel_BuiltIn_Print_Titles_3">'[415]COSTOS OFICINA'!#REF!</definedName>
    <definedName name="Excel_BuiltIn_Print_Titles_3_51">#REF!</definedName>
    <definedName name="Excel_BuiltIn_Print_Titles_4">'[415]COSTOS CAMPAMENTO'!#REF!</definedName>
    <definedName name="Excel_BuiltIn_Print_Titles_5">'[326]VEA 374'!#REF!</definedName>
    <definedName name="Excel_BuiltIn_Print_Titles_5_51">#REF!</definedName>
    <definedName name="Excel_BuiltIn_Print_Titles_5_XX">'[326]VEA 374'!#REF!</definedName>
    <definedName name="Excel_BuiltIn_Print_Titles_5_XX_51">#REF!</definedName>
    <definedName name="Excel_BuiltIn_Print_Titles_59">'[416]ACERO 60'!#REF!</definedName>
    <definedName name="Excel_BuiltIn_Print_Titles_6">#REF!</definedName>
    <definedName name="Excel_BuiltIn_Print_Titles_6_51">#REF!</definedName>
    <definedName name="Excel_BuiltIn_Print_Titles_60">'[416]ACERO 37'!#REF!</definedName>
    <definedName name="Excel_BuiltIn_Print_Titles_7">[326]HFB024!#REF!</definedName>
    <definedName name="Excel_BuiltIn_Print_Titles_7_51">#REF!</definedName>
    <definedName name="Excel_BuiltIn_Print_Titles_8">#REF!</definedName>
    <definedName name="Excel_BuiltIn_Print_Titles_8_51">#REF!</definedName>
    <definedName name="Excel_BuiltIn_Print_Titles_9">[326]PAJ825!#REF!</definedName>
    <definedName name="Excel_BuiltIn_Print_Titles_9_51">#REF!</definedName>
    <definedName name="excell">#REF!</definedName>
    <definedName name="Exchange_Rate">#REF!</definedName>
    <definedName name="exchangerate">[417]Parameters!#REF!</definedName>
    <definedName name="EXCROC">'[418]Análisis de precios'!$H$52</definedName>
    <definedName name="excviga">'[133]A.P.U AULA CANO PESCAO'!$G$153</definedName>
    <definedName name="exczap">'[133]A.P.U AULA CANO PESCAO'!$G$116</definedName>
    <definedName name="Executivepb" hidden="1">#REF!</definedName>
    <definedName name="ExistAge">#REF!</definedName>
    <definedName name="existerror">#REF!</definedName>
    <definedName name="ExistFleet">#REF!</definedName>
    <definedName name="existing">#REF!</definedName>
    <definedName name="EXPERIENCIADIRECTOR">#N/A</definedName>
    <definedName name="EXPL">#REF!</definedName>
    <definedName name="expl1">[63]Gastos!#REF!</definedName>
    <definedName name="EXPP">#REF!</definedName>
    <definedName name="ExRateAus">[419]ProjectParameters!$G$18</definedName>
    <definedName name="ExRateCountry">[419]ProjectParameters!$B$18:$B$22</definedName>
    <definedName name="ExRates">[419]ProjectParameters!$G$18:$G$22</definedName>
    <definedName name="ExtensionCoordinador">#REF!</definedName>
    <definedName name="extra">'[420]Liquidación de Obra x Administr'!$C$3</definedName>
    <definedName name="Extra_Pay">#REF!</definedName>
    <definedName name="EXTRA2">[140]EXTRA2!$A$3:$H$18</definedName>
    <definedName name="EXTRA3">[140]EXTRA3!$A$3:$H$20</definedName>
    <definedName name="EXTRA5">[140]EXTRA5!$A$3:$H$7</definedName>
    <definedName name="EXTRA6">[140]EXTRA6!$A$3:$F$18</definedName>
    <definedName name="EXTRA7">[140]EXTRA7!$A$4:$F$9</definedName>
    <definedName name="Extracción_IM">#REF!</definedName>
    <definedName name="Extract">#REF!</definedName>
    <definedName name="Extractor_120v_de_10">#REF!</definedName>
    <definedName name="Extractor_120v_de_10_11">#REF!</definedName>
    <definedName name="Extras">'[204]LIQUIDA-NOMINA'!$AH$4</definedName>
    <definedName name="ey4r" hidden="1">#REF!</definedName>
    <definedName name="EYT6Y">#REF!</definedName>
    <definedName name="eyteyt" localSheetId="4" hidden="1">{#N/A,#N/A,FALSE,"CCTV"}</definedName>
    <definedName name="eyteyt" hidden="1">{#N/A,#N/A,FALSE,"CCTV"}</definedName>
    <definedName name="EZC">'[85]Estructuras Concreto'!$D$338</definedName>
    <definedName name="F_Compac">[189]DATOS!$E$51</definedName>
    <definedName name="F_Expan">[189]DATOS!$E$49</definedName>
    <definedName name="f_INSTAC_AIRE_ACONDICIONADO">#REF!</definedName>
    <definedName name="f_INSTAC_ELECTRICAS_TELEF">#REF!</definedName>
    <definedName name="f_INSTALA_GAS">#REF!</definedName>
    <definedName name="F_MULT">#REF!</definedName>
    <definedName name="F_PREST">#REF!</definedName>
    <definedName name="F_Prest2">#REF!</definedName>
    <definedName name="F._INGRESO">#REF!</definedName>
    <definedName name="F._RETIRO">#REF!</definedName>
    <definedName name="f.c.">#REF!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#N/A</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s">#REF!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4">Scheduled_Payment+Extra_Payment</definedName>
    <definedName name="FABI" localSheetId="8">Scheduled_Payment+Extra_Payment</definedName>
    <definedName name="FABI">Scheduled_Payment+Extra_Payment</definedName>
    <definedName name="FABIAN">#N/A</definedName>
    <definedName name="FAC">#REF!</definedName>
    <definedName name="FAC_PRU">#REF!</definedName>
    <definedName name="FacConv">[421]CálculoTarifasMR!$M$1</definedName>
    <definedName name="FACHADA_ITEM">[158]Presupuesto!#REF!</definedName>
    <definedName name="Facilidades">#REF!</definedName>
    <definedName name="FACT_PREST">#REF!</definedName>
    <definedName name="FACTOR">#REF!</definedName>
    <definedName name="FACTOR_01">#REF!</definedName>
    <definedName name="FACTOR_PRESTACIONAL">'[186]FACTOR PRESTACIONAL'!$A$7:$BE$32</definedName>
    <definedName name="FACTOR1">[422]factor!$D$4</definedName>
    <definedName name="FACTOR3">[422]factor!$D$6</definedName>
    <definedName name="factorarena">#REF!</definedName>
    <definedName name="FactorCostoPotencia">[307]Modelo!#REF!</definedName>
    <definedName name="FACTORDIEGO">[10]!ERR</definedName>
    <definedName name="FACTORE">'[423]PPTO REDUCIDO'!$H$2</definedName>
    <definedName name="factores">#REF!</definedName>
    <definedName name="FACTORH">'[423]PPTO REDUCIDO'!$G$2</definedName>
    <definedName name="FactorMultFinal">#REF!</definedName>
    <definedName name="FactorMultiplicaCalculado">#REF!</definedName>
    <definedName name="FACTORNJA">[424]RENDIMIENTOS!$Y$14</definedName>
    <definedName name="Factpb" hidden="1">#REF!</definedName>
    <definedName name="Factpb2" hidden="1">#REF!</definedName>
    <definedName name="FACTURADO">'[425]Itemes Renovación'!#REF!</definedName>
    <definedName name="FAFZCZ">#REF!</definedName>
    <definedName name="FAHESA">#REF!</definedName>
    <definedName name="FAL" localSheetId="4" hidden="1">{#N/A,#N/A,FALSE,"Hoja1";#N/A,#N/A,FALSE,"Hoja2"}</definedName>
    <definedName name="FAL" hidden="1">{#N/A,#N/A,FALSE,"Hoja1";#N/A,#N/A,FALSE,"Hoja2"}</definedName>
    <definedName name="FALO">#REF!</definedName>
    <definedName name="FALTANTES1">'[426]CANT OBRA'!$A:$IV</definedName>
    <definedName name="Fan_APM">#REF!</definedName>
    <definedName name="FAN_Basico">#REF!</definedName>
    <definedName name="FAN_CPC">#REF!</definedName>
    <definedName name="FAN_LM">#REF!</definedName>
    <definedName name="FAPR">'[135]Datos Generales'!$B$1</definedName>
    <definedName name="FAPUs">#REF!</definedName>
    <definedName name="FareWellStmnt">[323]!FareWellStmnt</definedName>
    <definedName name="FASD">#REF!</definedName>
    <definedName name="fasdf" localSheetId="4">{"Book1","DOC&amp;DWG.xls"}</definedName>
    <definedName name="fasdf">{"Book1","DOC&amp;DWG.xls"}</definedName>
    <definedName name="FaseProyecto">#REF!</definedName>
    <definedName name="fasf">#REF!</definedName>
    <definedName name="fattore_inflaz">#REF!</definedName>
    <definedName name="fattore_inflaz1">#REF!</definedName>
    <definedName name="FAVIGEL_25_KG">'[107]LISTA DE MATERIALES'!$D$136</definedName>
    <definedName name="FAWEGTAW">#N/A</definedName>
    <definedName name="Fax">'[337]FIRMAS y DATOS'!$D:$D</definedName>
    <definedName name="fb">#REF!</definedName>
    <definedName name="fbbuu">#REF!</definedName>
    <definedName name="FC_COPIA" localSheetId="4" hidden="1">{"'Sheet1'!$A$1:$G$85"}</definedName>
    <definedName name="FC_COPIA" hidden="1">{"'Sheet1'!$A$1:$G$85"}</definedName>
    <definedName name="fcbv" hidden="1">#REF!</definedName>
    <definedName name="fcc">#REF!</definedName>
    <definedName name="fcv">#REF!</definedName>
    <definedName name="fd">#REF!</definedName>
    <definedName name="fda">#REF!</definedName>
    <definedName name="fdadsfa" localSheetId="4" hidden="1">{"PRES REHAB ARM-PER POR ITEMS  KM A KM",#N/A,TRUE,"Rehabilitacion Arm-Per"}</definedName>
    <definedName name="fdadsfa" hidden="1">{"PRES REHAB ARM-PER POR ITEMS  KM A KM",#N/A,TRUE,"Rehabilitacion Arm-Per"}</definedName>
    <definedName name="fdadsfa_1">#REF!</definedName>
    <definedName name="fdadsfa_1_1">#REF!</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dfhdfhdgh" localSheetId="4" hidden="1">{#N/A,#N/A,FALSE,"CCTV"}</definedName>
    <definedName name="fddfhdfhdgh" hidden="1">{#N/A,#N/A,FALSE,"CCTV"}</definedName>
    <definedName name="fdf">#REF!</definedName>
    <definedName name="FDFDF" localSheetId="4" hidden="1">{#N/A,#N/A,FALSE,"CCTV"}</definedName>
    <definedName name="FDFDF" hidden="1">{#N/A,#N/A,FALSE,"CCTV"}</definedName>
    <definedName name="FDFDFDS">#REF!</definedName>
    <definedName name="fdfedsa">[198]!ERR</definedName>
    <definedName name="FDFXCVV">#REF!</definedName>
    <definedName name="fdg" localSheetId="4" hidden="1">{"via1",#N/A,TRUE,"general";"via2",#N/A,TRUE,"general";"via3",#N/A,TRUE,"general"}</definedName>
    <definedName name="fdg" hidden="1">{"via1",#N/A,TRUE,"general";"via2",#N/A,TRUE,"general";"via3",#N/A,TRUE,"general"}</definedName>
    <definedName name="fdgagf">#REF!</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dfgdfg">#N/A</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GGF">#N/A</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HBRDH">#REF!</definedName>
    <definedName name="FDHFD">#N/A</definedName>
    <definedName name="fdndtg" hidden="1">#REF!</definedName>
    <definedName name="fdnft">#REF!</definedName>
    <definedName name="fds" localSheetId="4" hidden="1">{"'下期集計（10.27迄・速報値）'!$Q$16"}</definedName>
    <definedName name="fds" hidden="1">{"'下期集計（10.27迄・速報値）'!$Q$16"}</definedName>
    <definedName name="FDSA">#REF!</definedName>
    <definedName name="fdsafd">#REF!</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dfg">#REF!</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sjs">#REF!</definedName>
    <definedName name="fDWD">#REF!</definedName>
    <definedName name="fdwssf">#REF!</definedName>
    <definedName name="FE">#REF!</definedName>
    <definedName name="FEB">#REF!</definedName>
    <definedName name="Feb_C">[381]FEB!$A$35:$H$51</definedName>
    <definedName name="feb00">[63]Dólar!#REF!</definedName>
    <definedName name="FECH">[162]DATOS!$D$6</definedName>
    <definedName name="FECHA">#REF!</definedName>
    <definedName name="Fecha_Pres">[189]DATOS!$E$15</definedName>
    <definedName name="Fecha_prop">[95]MODELO!$G$7</definedName>
    <definedName name="FECHA.CONTRATO">[298]VARIABLES!$C$7</definedName>
    <definedName name="FECHA.R1">#REF!</definedName>
    <definedName name="FECHA.R2">#REF!</definedName>
    <definedName name="FECHA.R3">#REF!</definedName>
    <definedName name="FECHA.R4">#REF!</definedName>
    <definedName name="FECHA.SMML">#REF!</definedName>
    <definedName name="FECHAFSQ">#REF!</definedName>
    <definedName name="FechaInicio">[204]CONTRATO!$E$10</definedName>
    <definedName name="Fechas">#REF!</definedName>
    <definedName name="FechaTermina">[204]CONTRATO!$E$11</definedName>
    <definedName name="FechaTerminacion">#REF!</definedName>
    <definedName name="fed">#REF!</definedName>
    <definedName name="fedtax">#REF!</definedName>
    <definedName name="FEE">#REF!</definedName>
    <definedName name="FEEG">[29]!ERR</definedName>
    <definedName name="fei">#REF!</definedName>
    <definedName name="FEL" localSheetId="4" hidden="1">{#N/A,#N/A,FALSE,"Hoja1";#N/A,#N/A,FALSE,"Hoja2"}</definedName>
    <definedName name="FEL" hidden="1">{#N/A,#N/A,FALSE,"Hoja1";#N/A,#N/A,FALSE,"Hoja2"}</definedName>
    <definedName name="fer">'[182]Res-Accide-10'!#REF!</definedName>
    <definedName name="ferfer" localSheetId="4" hidden="1">{"via1",#N/A,TRUE,"general";"via2",#N/A,TRUE,"general";"via3",#N/A,TRUE,"general"}</definedName>
    <definedName name="ferfer" hidden="1">{"via1",#N/A,TRUE,"general";"via2",#N/A,TRUE,"general";"via3",#N/A,TRUE,"general"}</definedName>
    <definedName name="fesafgsdgs">#REF!</definedName>
    <definedName name="FEST">#REF!</definedName>
    <definedName name="Festivos">'[427]días habiles 2015'!$D$2:$D$21</definedName>
    <definedName name="FETTE_1.000Bh">#REF!</definedName>
    <definedName name="FETTE_10.000Bh">#REF!</definedName>
    <definedName name="FETTE_100Bh">#REF!</definedName>
    <definedName name="FETTE_10Bh">#REF!</definedName>
    <definedName name="FETTE_15.000Bh">#REF!</definedName>
    <definedName name="FETTE_20.000Bh">#REF!</definedName>
    <definedName name="FETTE_250Bh">#REF!</definedName>
    <definedName name="FETTE_3.000Bh">#REF!</definedName>
    <definedName name="FETTE_30.000Bh">#REF!</definedName>
    <definedName name="FETTE_5.000Bh">#REF!</definedName>
    <definedName name="FETTE_500Bh">#REF!</definedName>
    <definedName name="FETTE_7.500Bh">#REF!</definedName>
    <definedName name="Fexx">[57]Cálculo!$B$39</definedName>
    <definedName name="FF">'[428]cost codes'!$B$2:$F$54</definedName>
    <definedName name="ff_1">#N/A</definedName>
    <definedName name="ff_10">#N/A</definedName>
    <definedName name="ff_11">"err"</definedName>
    <definedName name="ff_12">"err"</definedName>
    <definedName name="ff_13">"err"</definedName>
    <definedName name="ff_2">#N/A</definedName>
    <definedName name="ff_3">#N/A</definedName>
    <definedName name="ff_3_10">"err"</definedName>
    <definedName name="ff_3_11">"err"</definedName>
    <definedName name="ff_3_12">"err"</definedName>
    <definedName name="ff_3_13">"err"</definedName>
    <definedName name="ff_3_5">"err"</definedName>
    <definedName name="ff_3_7">"err"</definedName>
    <definedName name="ff_4">#N/A</definedName>
    <definedName name="ff_4_10">"err"</definedName>
    <definedName name="ff_4_11">"err"</definedName>
    <definedName name="ff_4_12">"err"</definedName>
    <definedName name="ff_4_13">"err"</definedName>
    <definedName name="ff_4_5">"err"</definedName>
    <definedName name="ff_4_7">"err"</definedName>
    <definedName name="ff_5">#N/A</definedName>
    <definedName name="ff_5_1">"err"</definedName>
    <definedName name="ff_5_10">"err"</definedName>
    <definedName name="ff_5_11">"err"</definedName>
    <definedName name="ff_5_12">"err"</definedName>
    <definedName name="ff_5_13">"err"</definedName>
    <definedName name="ff_5_5">"err"</definedName>
    <definedName name="ff_5_7">"err"</definedName>
    <definedName name="ff_6">#N/A</definedName>
    <definedName name="ff_6_10">"err"</definedName>
    <definedName name="ff_6_11">"err"</definedName>
    <definedName name="ff_6_12">"err"</definedName>
    <definedName name="ff_6_13">"err"</definedName>
    <definedName name="ff_6_5">"err"</definedName>
    <definedName name="ff_6_7">"err"</definedName>
    <definedName name="ff_7">#N/A</definedName>
    <definedName name="ff_8">#N/A</definedName>
    <definedName name="ff_9">#N/A</definedName>
    <definedName name="FFD">#REF!</definedName>
    <definedName name="FFD_1">#REF!</definedName>
    <definedName name="FFDFDFRRER">[232]Estruc.ICEL!#REF!</definedName>
    <definedName name="FFEECFFDAFF">#REF!</definedName>
    <definedName name="FFF" hidden="1">#REF!</definedName>
    <definedName name="FFF_1">#REF!</definedName>
    <definedName name="ffff">#REF!</definedName>
    <definedName name="ffffd" localSheetId="4" hidden="1">{"via1",#N/A,TRUE,"general";"via2",#N/A,TRUE,"general";"via3",#N/A,TRUE,"general"}</definedName>
    <definedName name="ffffd" hidden="1">{"via1",#N/A,TRUE,"general";"via2",#N/A,TRUE,"general";"via3",#N/A,TRUE,"general"}</definedName>
    <definedName name="fffff" localSheetId="4" hidden="1">{"'Sheet1'!$A$1:$G$85"}</definedName>
    <definedName name="fffff" hidden="1">{"'Sheet1'!$A$1:$G$85"}</definedName>
    <definedName name="fffffdfdfddf">#REF!</definedName>
    <definedName name="ffffff" localSheetId="4" hidden="1">{#N/A,#N/A,FALSE,"CCTV"}</definedName>
    <definedName name="ffffff" hidden="1">{#N/A,#N/A,FALSE,"CCTV"}</definedName>
    <definedName name="FFFFFFF">#REF!</definedName>
    <definedName name="ffffffff">#N/A</definedName>
    <definedName name="ffffffffffffffff">#REF!</definedName>
    <definedName name="ffffffffffrrrrrrrrrrrrreeeeeeeeeeee">#REF!</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FG">#N/A</definedName>
    <definedName name="FFGG">#REF!</definedName>
    <definedName name="FFGGGGG">#REF!</definedName>
    <definedName name="FFH">#REF!</definedName>
    <definedName name="FFH_1">#REF!</definedName>
    <definedName name="FFHFDT">#N/A</definedName>
    <definedName name="FFQ">#REF!</definedName>
    <definedName name="FFQ_1">#REF!</definedName>
    <definedName name="FFRANC">#REF!</definedName>
    <definedName name="FFRFRF" hidden="1">#REF!</definedName>
    <definedName name="FFSDF">#REF!</definedName>
    <definedName name="FFSDFSDFSDFSADFSDFS">#REF!</definedName>
    <definedName name="fg">#REF!</definedName>
    <definedName name="fg_1">"[0]!err"</definedName>
    <definedName name="fg_10">"[0]!err"</definedName>
    <definedName name="fg_11">"[0]!err"</definedName>
    <definedName name="fg_12">"[0]!err"</definedName>
    <definedName name="fg_13">"[0]!err"</definedName>
    <definedName name="fg_2">#N/A</definedName>
    <definedName name="fg_4">#N/A</definedName>
    <definedName name="fg_5">"[0]!err"</definedName>
    <definedName name="fg_7">"[0]!err"</definedName>
    <definedName name="fgahsgr">#REF!</definedName>
    <definedName name="fgdarsg">#REF!</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G">#REF!</definedName>
    <definedName name="FGDGGAGA">#REF!</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ERTG" hidden="1">#REF!</definedName>
    <definedName name="FGF" localSheetId="4" hidden="1">{#N/A,#N/A,FALSE,"CCTV"}</definedName>
    <definedName name="FGF" hidden="1">{#N/A,#N/A,FALSE,"CCTV"}</definedName>
    <definedName name="FGFDG">#REF!</definedName>
    <definedName name="FGFDH" localSheetId="4" hidden="1">{"via1",#N/A,TRUE,"general";"via2",#N/A,TRUE,"general";"via3",#N/A,TRUE,"general"}</definedName>
    <definedName name="FGFDH" hidden="1">{"via1",#N/A,TRUE,"general";"via2",#N/A,TRUE,"general";"via3",#N/A,TRUE,"general"}</definedName>
    <definedName name="fgfgf">#REF!</definedName>
    <definedName name="fgg">#REF!</definedName>
    <definedName name="FGGGG">#REF!</definedName>
    <definedName name="FGGHHHH">#REF!</definedName>
    <definedName name="fgghhj" localSheetId="4" hidden="1">{"via1",#N/A,TRUE,"general";"via2",#N/A,TRUE,"general";"via3",#N/A,TRUE,"general"}</definedName>
    <definedName name="fgghhj" hidden="1">{"via1",#N/A,TRUE,"general";"via2",#N/A,TRUE,"general";"via3",#N/A,TRUE,"general"}</definedName>
    <definedName name="fgh">#REF!</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GJHF">#REF!</definedName>
    <definedName name="FGNFGN" localSheetId="4" hidden="1">{"via1",#N/A,TRUE,"general";"via2",#N/A,TRUE,"general";"via3",#N/A,TRUE,"general"}</definedName>
    <definedName name="FGNFGN" hidden="1">{"via1",#N/A,TRUE,"general";"via2",#N/A,TRUE,"general";"via3",#N/A,TRUE,"general"}</definedName>
    <definedName name="FGNFTTT" localSheetId="4" hidden="1">{"via1",#N/A,TRUE,"general";"via2",#N/A,TRUE,"general";"via3",#N/A,TRUE,"general"}</definedName>
    <definedName name="FGNFTTT" hidden="1">{"via1",#N/A,TRUE,"general";"via2",#N/A,TRUE,"general";"via3",#N/A,TRUE,"general"}</definedName>
    <definedName name="FGR">#N/A</definedName>
    <definedName name="fgrds">[429]!absc</definedName>
    <definedName name="FGTHYUJ">#REF!</definedName>
    <definedName name="FGV">#REF!</definedName>
    <definedName name="FH">#N/A</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fhhfhfhfhfhfhfhfhhfhfhfhfh">#REF!</definedName>
    <definedName name="fhg" localSheetId="4" hidden="1">{#N/A,#N/A,TRUE,"1842CWN0"}</definedName>
    <definedName name="fhg" hidden="1">{#N/A,#N/A,TRUE,"1842CWN0"}</definedName>
    <definedName name="fhg_1" localSheetId="4" hidden="1">{#N/A,#N/A,TRUE,"1842CWN0"}</definedName>
    <definedName name="fhg_1" hidden="1">{#N/A,#N/A,TRUE,"1842CWN0"}</definedName>
    <definedName name="fhg_2" localSheetId="4" hidden="1">{#N/A,#N/A,TRUE,"1842CWN0"}</definedName>
    <definedName name="fhg_2" hidden="1">{#N/A,#N/A,TRUE,"1842CWN0"}</definedName>
    <definedName name="fhgh" localSheetId="4" hidden="1">{"via1",#N/A,TRUE,"general";"via2",#N/A,TRUE,"general";"via3",#N/A,TRUE,"general"}</definedName>
    <definedName name="fhgh" hidden="1">{"via1",#N/A,TRUE,"general";"via2",#N/A,TRUE,"general";"via3",#N/A,TRUE,"general"}</definedName>
    <definedName name="fhgjfghfghgf" localSheetId="4" hidden="1">{#N/A,#N/A,FALSE,"CCTV"}</definedName>
    <definedName name="fhgjfghfghgf" hidden="1">{#N/A,#N/A,FALSE,"CCTV"}</definedName>
    <definedName name="fhgjk">#N/A</definedName>
    <definedName name="fhpltyunh" localSheetId="4" hidden="1">{"via1",#N/A,TRUE,"general";"via2",#N/A,TRUE,"general";"via3",#N/A,TRUE,"general"}</definedName>
    <definedName name="fhpltyunh" hidden="1">{"via1",#N/A,TRUE,"general";"via2",#N/A,TRUE,"general";"via3",#N/A,TRUE,"general"}</definedName>
    <definedName name="fhsa">#REF!</definedName>
    <definedName name="fi">#REF!</definedName>
    <definedName name="FIBER">#REF!</definedName>
    <definedName name="FIBRA">'[136]MATERIALES '!$E$76</definedName>
    <definedName name="FICHA_FECHAS">'[430]Enero 3'!$O$13:$R$53</definedName>
    <definedName name="FIDUCIASOCTUBRE" localSheetId="4" hidden="1">{#N/A,#N/A,FALSE,"Aging Summary";#N/A,#N/A,FALSE,"Ratio Analysis";#N/A,#N/A,FALSE,"Test 120 Day Accts";#N/A,#N/A,FALSE,"Tickmarks"}</definedName>
    <definedName name="FIDUCIASOCTUBRE" hidden="1">{#N/A,#N/A,FALSE,"Aging Summary";#N/A,#N/A,FALSE,"Ratio Analysis";#N/A,#N/A,FALSE,"Test 120 Day Accts";#N/A,#N/A,FALSE,"Tickmarks"}</definedName>
    <definedName name="FIELT">#REF!</definedName>
    <definedName name="FIL">'[135]Datos Generales'!#REF!</definedName>
    <definedName name="Fil_Fechas">#REF!</definedName>
    <definedName name="FILA">#REF!</definedName>
    <definedName name="FILAS_ENERO">[220]ENERO_!$B$6:$B$73</definedName>
    <definedName name="FILASFEBRERO">[220]FEBRERO_!$B$6:$B$154</definedName>
    <definedName name="FILB1">'[135]Datos Generales'!$B$18</definedName>
    <definedName name="FILB2">'[135]Datos Generales'!$B$19</definedName>
    <definedName name="FILB3">'[135]Datos Generales'!$B$20</definedName>
    <definedName name="FILC1">'[135]Datos Generales'!$B$23</definedName>
    <definedName name="FILC2">'[135]Datos Generales'!$B$24</definedName>
    <definedName name="FILCAR">'[135]Datos Generales'!$B$26</definedName>
    <definedName name="FILCO">'[135]Datos Generales'!$B$28</definedName>
    <definedName name="filename">MID(CELL("nombrearchivo"),FIND("[",CELL("nombrearchivo")),FIND("]",CELL("nombrearchivo"))-FIND("[",CELL("nombrearchivo"))+1)</definedName>
    <definedName name="FILEX">'[135]Datos Generales'!$B$22</definedName>
    <definedName name="FILL" hidden="1">[431]VIGBOLILLOS29!$C$55:$L$55</definedName>
    <definedName name="fill1" hidden="1">#REF!</definedName>
    <definedName name="FILMO">'[135]Datos Generales'!$B$21</definedName>
    <definedName name="filos">'[360]Cap 1'!#REF!</definedName>
    <definedName name="FILSOL">'[135]Datos Generales'!$B$29</definedName>
    <definedName name="filt">'[97]Lista de inventario'!$D$47</definedName>
    <definedName name="filternote">#REF!</definedName>
    <definedName name="FILTR0">#N/A</definedName>
    <definedName name="FILTRANTES">'[432]Base de Diseño'!#REF!</definedName>
    <definedName name="filtro">#N/A</definedName>
    <definedName name="FILTROS">#REF!</definedName>
    <definedName name="filtrov">#REF!</definedName>
    <definedName name="FILV">'[135]Datos Generales'!$B$25</definedName>
    <definedName name="FILVOL">'[135]Datos Generales'!$B$27</definedName>
    <definedName name="fin">#REF!</definedName>
    <definedName name="Fin_de_semana">'[427]días habiles 2015'!$M$1:$M$2</definedName>
    <definedName name="FINAL">'[433]ACTA MODIFICACIÓN CIVIL'!$A:$N</definedName>
    <definedName name="FINALES">#REF!</definedName>
    <definedName name="Finaliza">[309]Design!$B$275</definedName>
    <definedName name="FINANCIACION">#N/A</definedName>
    <definedName name="FINANCIACION_1">#N/A</definedName>
    <definedName name="FINANCIACION_10">#N/A</definedName>
    <definedName name="FINANCIACION_11">"err"</definedName>
    <definedName name="FINANCIACION_12">"err"</definedName>
    <definedName name="FINANCIACION_13">"err"</definedName>
    <definedName name="FINANCIACION_2">#N/A</definedName>
    <definedName name="FINANCIACION_3">#N/A</definedName>
    <definedName name="FINANCIACION_3_10">"err"</definedName>
    <definedName name="FINANCIACION_3_11">"err"</definedName>
    <definedName name="FINANCIACION_3_12">"err"</definedName>
    <definedName name="FINANCIACION_3_13">"err"</definedName>
    <definedName name="FINANCIACION_3_5">"err"</definedName>
    <definedName name="FINANCIACION_3_7">"err"</definedName>
    <definedName name="FINANCIACION_4">#N/A</definedName>
    <definedName name="FINANCIACION_4_10">"err"</definedName>
    <definedName name="FINANCIACION_4_11">"err"</definedName>
    <definedName name="FINANCIACION_4_12">"err"</definedName>
    <definedName name="FINANCIACION_4_13">"err"</definedName>
    <definedName name="FINANCIACION_4_5">"err"</definedName>
    <definedName name="FINANCIACION_4_7">"err"</definedName>
    <definedName name="FINANCIACION_5">#N/A</definedName>
    <definedName name="FINANCIACION_5_1">"err"</definedName>
    <definedName name="FINANCIACION_5_10">"err"</definedName>
    <definedName name="FINANCIACION_5_11">"err"</definedName>
    <definedName name="FINANCIACION_5_12">"err"</definedName>
    <definedName name="FINANCIACION_5_13">"err"</definedName>
    <definedName name="FINANCIACION_5_5">"err"</definedName>
    <definedName name="FINANCIACION_5_7">"err"</definedName>
    <definedName name="FINANCIACION_6">#N/A</definedName>
    <definedName name="FINANCIACION_6_10">"err"</definedName>
    <definedName name="FINANCIACION_6_11">"err"</definedName>
    <definedName name="FINANCIACION_6_12">"err"</definedName>
    <definedName name="FINANCIACION_6_13">"err"</definedName>
    <definedName name="FINANCIACION_6_5">"err"</definedName>
    <definedName name="FINANCIACION_6_7">"err"</definedName>
    <definedName name="FINANCIACION_7">#N/A</definedName>
    <definedName name="FINANCIACION_8">#N/A</definedName>
    <definedName name="FINANCIACION_9">#N/A</definedName>
    <definedName name="FINANCIACION1">#N/A</definedName>
    <definedName name="FINANCIACION2">#REF!</definedName>
    <definedName name="Financialpb" hidden="1">#REF!</definedName>
    <definedName name="Financialpb2" hidden="1">#REF!</definedName>
    <definedName name="Finanziamenti">#REF!</definedName>
    <definedName name="FinePrint">[323]!FinePrint</definedName>
    <definedName name="firma">'[337]FIRMAS y DATOS'!$A:$A</definedName>
    <definedName name="FixEquip_hrs">'[434]Fixed Plant'!$F$109:$AA$168</definedName>
    <definedName name="fk">#REF!</definedName>
    <definedName name="FKJBDFDS">#N/A</definedName>
    <definedName name="fkyf">#REF!</definedName>
    <definedName name="Fl">#REF!</definedName>
    <definedName name="Flasher_luminoso_para_barricadas">[127]Insumos!$D$45</definedName>
    <definedName name="flechafrente">[123]APU!#REF!</definedName>
    <definedName name="flechagiro">[123]APU!#REF!</definedName>
    <definedName name="Fleet">#REF!</definedName>
    <definedName name="FleetC">#REF!</definedName>
    <definedName name="fleetRecNo">[435]Fleet!$B$12:$B$80</definedName>
    <definedName name="FleetS">#REF!</definedName>
    <definedName name="FleetW">#REF!</definedName>
    <definedName name="Fletes">#REF!</definedName>
    <definedName name="FLGAKJSLKF">#REF!</definedName>
    <definedName name="flq">#REF!</definedName>
    <definedName name="FlsSumDetail">#REF!</definedName>
    <definedName name="FlsSumHeading">#REF!</definedName>
    <definedName name="FlsTotDetail">#REF!</definedName>
    <definedName name="FlsTotHeading">#REF!</definedName>
    <definedName name="Fluid">'[436]Actual Data (MAP)'!$E$1:$F$8</definedName>
    <definedName name="FM">#REF!</definedName>
    <definedName name="FMCC">#REF!</definedName>
    <definedName name="FMO">#REF!</definedName>
    <definedName name="fnic">[276]Hoja1!$C$13</definedName>
    <definedName name="FO">'[203]CIRCUITOS CODENSA'!#REF!</definedName>
    <definedName name="FOB_POINT">#REF!</definedName>
    <definedName name="Fondo">[39]CONCRETO!$Z$5:$Z$71</definedName>
    <definedName name="FONDOPEN">#REF!</definedName>
    <definedName name="for">#REF!</definedName>
    <definedName name="forapproval">'[437]LISTS-FOR INTERNAL USE ONLY'!$B$16:$B$25</definedName>
    <definedName name="FORDESCR">'[6]7422CW00'!#REF!</definedName>
    <definedName name="form">[438]BASE!$C$4:$H$261</definedName>
    <definedName name="FORM_C3">#N/A</definedName>
    <definedName name="form_calcmod">'[439]CALC-MOD'!$C$4:$C$11,'[439]CALC-MOD'!$G$4:$G$11,'[439]CALC-MOD'!$C$16:$C$23,'[439]CALC-MOD'!$G$16:$G$23,'[439]CALC-MOD'!$C$29:$C$36,'[439]CALC-MOD'!$B$43:$B$47</definedName>
    <definedName name="form_cons">[440]CONS!$F$14:$F$81,[440]CONS!$G$13:$G$81,[440]CONS!$G$87:$G$90,[440]CONS!$K$13:$K$22,[440]CONS!$M$13:$M$21</definedName>
    <definedName name="form_desglose">#REF!,#REF!</definedName>
    <definedName name="form_equi">[440]EQUI!$D$15:$E$45,[440]EQUI!$E$46,[440]EQUI!$D$52:$E$86,[440]EQUI!$E$87,[440]EQUI!$D$94:$E$109,[440]EQUI!$E$110,[440]EQUI!$D$116:$E$122,[440]EQUI!$E$123,[440]EQUI!$D$131:$E$136,[440]EQUI!$E$137,[440]EQUI!$E$140,[440]EQUI!$D$146:$E$159,[440]EQUI!$E$161,[440]EQUI!$I$2:$I$14,[440]EQUI!$K$2:$K$13</definedName>
    <definedName name="form_indir">[439]INDIR!$C$17:$M$22,[439]INDIR!$O$17:$P$22,[439]INDIR!$R$17:$R$23,[439]INDIR!$C$25:$M$26,[439]INDIR!$O$25:$P$26,[439]INDIR!$R$25:$R$27,[439]INDIR!$C$32:$M$33,[439]INDIR!$O$32:$P$33,[439]INDIR!$R$32:$R$34,[439]INDIR!$R$37,[439]INDIR!$P$43:$P$49,[439]INDIR!$R$43:$R$50,[439]INDIR!$P$54:$P$59,[439]INDIR!$R$54:$R$60,[439]INDIR!$P$65:$P$67,[439]INDIR!$R$65:$R$68,[439]INDIR!$R$71</definedName>
    <definedName name="form_otrosmod">'[440]OTROS MO'!$C$15:$D$19,'[440]OTROS MO'!$F$15:$G$19,'[440]OTROS MO'!$H$15:$H$20,'[440]OTROS MO'!$F$25:$F$26,'[440]OTROS MO'!$H$25:$H$27,'[440]OTROS MO'!$F$33:$F$34,'[440]OTROS MO'!$H$33:$H$35,'[440]OTROS MO'!$H$38</definedName>
    <definedName name="form_resumen">#REF!,#REF!,#REF!,#REF!,#REF!,#REF!,#REF!,#REF!,#REF!,#REF!,#REF!</definedName>
    <definedName name="form_subcon">#REF!,#REF!</definedName>
    <definedName name="form_superv">[439]SUPERV!$C$17:$L$23,[439]SUPERV!$N$17:$O$23,[439]SUPERV!$Q$17:$Q$24</definedName>
    <definedName name="FORM3">[77]BASE!$D$486</definedName>
    <definedName name="FORMA">[77]BASE!$D$482</definedName>
    <definedName name="FORMA_">[161]BASE!$D$460</definedName>
    <definedName name="fORMA9698" localSheetId="4" hidden="1">{#N/A,#N/A,FALSE,"CIBHA05A";#N/A,#N/A,FALSE,"CIBHA05B"}</definedName>
    <definedName name="fORMA9698" hidden="1">{#N/A,#N/A,FALSE,"CIBHA05A";#N/A,#N/A,FALSE,"CIBHA05B"}</definedName>
    <definedName name="FORMACOL">#REF!</definedName>
    <definedName name="FORMACOL_11">#REF!</definedName>
    <definedName name="formadepago">#REF!</definedName>
    <definedName name="formadera">[123]INSUMOS!$F$41</definedName>
    <definedName name="FORMAL">#REF!</definedName>
    <definedName name="FORMALETA">[441]INSUMOS!$D$1398</definedName>
    <definedName name="formaleta_madera">'[127]Equipo y transporte'!$D$14</definedName>
    <definedName name="FORMALETA_METALICA_CERCHAS_Y_TACOS">'[107]LISTA DE MATERIALES'!$D$139</definedName>
    <definedName name="formaleta_para_pavimento_e_15_cms">#REF!</definedName>
    <definedName name="formaleta_para_sardinel">#REF!</definedName>
    <definedName name="formaleta_para_tapas_de_cámaras">#REF!</definedName>
    <definedName name="FORMALETAM2">#REF!</definedName>
    <definedName name="Formaletas">'[129]LISTADO '!$L$5</definedName>
    <definedName name="FORMALOSA">#REF!</definedName>
    <definedName name="FORMALOSA_11">#REF!</definedName>
    <definedName name="FORMAS">[231]FORPLA!$AU$5:$BM$45,[231]FORPLA!$BW$2:$CD$57,[231]FORPLA!$CF$2:$CI$60</definedName>
    <definedName name="Format">#REF!</definedName>
    <definedName name="FORMATO">#REF!</definedName>
    <definedName name="FORMAUNIT" localSheetId="4" hidden="1">{#N/A,#N/A,FALSE,"Costos Productos 6A";#N/A,#N/A,FALSE,"Costo Unitario Total H-94-12"}</definedName>
    <definedName name="FORMAUNIT" hidden="1">{#N/A,#N/A,FALSE,"Costos Productos 6A";#N/A,#N/A,FALSE,"Costo Unitario Total H-94-12"}</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ORMH">[77]BASE!$D$485</definedName>
    <definedName name="FORMM">#REF!</definedName>
    <definedName name="FORMOLT">'[6]7422CW00'!#REF!</definedName>
    <definedName name="formu">[438]BASE!$C$4:$H$261</definedName>
    <definedName name="Formulario">+[442]Formular!$B$7:$G$71</definedName>
    <definedName name="formularioCantidades">#REF!</definedName>
    <definedName name="FORMVA">#REF!</definedName>
    <definedName name="FORNICAR">#REF!</definedName>
    <definedName name="FORSHE">'[6]7422CW00'!#REF!</definedName>
    <definedName name="FORUNMIS">'[6]7422CW00'!#REF!</definedName>
    <definedName name="FOTO" localSheetId="4">OFFSET([443]MERCADO!$P$4,MATCH(#REF!,[0]!Datos,0)-1,0)</definedName>
    <definedName name="FOTO">OFFSET([443]MERCADO!$P$4,MATCH(#REF!,[0]!Datos,0)-1,0)</definedName>
    <definedName name="FOTOGRAFIA_16">#REF!</definedName>
    <definedName name="FOTOGRAFIA_17">#REF!</definedName>
    <definedName name="FOTOS" localSheetId="4">OFFSET('[444]MERCADO 2-GEOREF'!$P$4,MATCH([444]fichas!$G$4,OFERTAS,'[444]MERCADO 2-GEOREF'!$R$10)-1,0)</definedName>
    <definedName name="FOTOS">OFFSET('[444]MERCADO 2-GEOREF'!$P$4,MATCH([444]fichas!$G$4,OFERTAS,'[444]MERCADO 2-GEOREF'!$R$10)-1,0)</definedName>
    <definedName name="FP">#REF!</definedName>
    <definedName name="FPA">'[245]F. Prest'!$D$43</definedName>
    <definedName name="FPB">'[245]F. Prest'!$D$33</definedName>
    <definedName name="FPMAS2">[445]LOC!$J$46</definedName>
    <definedName name="FPO">'[245]F. Prest'!$D$43</definedName>
    <definedName name="FPrestacional">[446]PlanCero!$D$8+[446]PlanCero!$D$9</definedName>
    <definedName name="FR" localSheetId="4" hidden="1">{"via1",#N/A,TRUE,"general";"via2",#N/A,TRUE,"general";"via3",#N/A,TRUE,"general"}</definedName>
    <definedName name="FR" hidden="1">{"via1",#N/A,TRUE,"general";"via2",#N/A,TRUE,"general";"via3",#N/A,TRUE,"general"}</definedName>
    <definedName name="Frank">#REF!</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#REF!</definedName>
    <definedName name="FrecInctoMmtoAnno">#REF!</definedName>
    <definedName name="FrecInctoMmtoAno">#REF!</definedName>
    <definedName name="freezegrant">#REF!</definedName>
    <definedName name="frefr" localSheetId="4" hidden="1">{"via1",#N/A,TRUE,"general";"via2",#N/A,TRUE,"general";"via3",#N/A,TRUE,"general"}</definedName>
    <definedName name="frefr" hidden="1">{"via1",#N/A,TRUE,"general";"via2",#N/A,TRUE,"general";"via3",#N/A,TRUE,"general"}</definedName>
    <definedName name="FREMDL_Zeit_1.000Bh">#REF!</definedName>
    <definedName name="FREMDL_Zeit_10.000Bh">#REF!</definedName>
    <definedName name="FREMDL_Zeit_100Bh">#REF!</definedName>
    <definedName name="FREMDL_Zeit_10Bh">#REF!</definedName>
    <definedName name="FREMDL_Zeit_15.000Bh">#REF!</definedName>
    <definedName name="FREMDL_Zeit_20.000Bh">#REF!</definedName>
    <definedName name="FREMDL_Zeit_250Bh">#REF!</definedName>
    <definedName name="FREMDL_Zeit_3.000Bh">#REF!</definedName>
    <definedName name="FREMDL_Zeit_30.000Bh">#REF!</definedName>
    <definedName name="FREMDL_Zeit_5.000Bh">#REF!</definedName>
    <definedName name="FREMDL_Zeit_500Bh">#REF!</definedName>
    <definedName name="FREMDL_Zeit_7.500Bh">#REF!</definedName>
    <definedName name="FRENTES">#REF!</definedName>
    <definedName name="FRER">#REF!</definedName>
    <definedName name="fres">#REF!</definedName>
    <definedName name="FREV" localSheetId="4" hidden="1">{"PYGT",#N/A,FALSE,"PYG";"ACTIT",#N/A,FALSE,"BCE_GRAL-ACTIVO";"PASIT",#N/A,FALSE,"BCE_GRAL-PASIVO-PATRIM";"CAJAT",#N/A,FALSE,"CAJA"}</definedName>
    <definedName name="FREV" hidden="1">{"PYGT",#N/A,FALSE,"PYG";"ACTIT",#N/A,FALSE,"BCE_GRAL-ACTIVO";"PASIT",#N/A,FALSE,"BCE_GRAL-PASIVO-PATRIM";"CAJAT",#N/A,FALSE,"CAJA"}</definedName>
    <definedName name="FRF">#N/A</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#N/A</definedName>
    <definedName name="FS01_1">#N/A</definedName>
    <definedName name="FS01_10">#N/A</definedName>
    <definedName name="FS01_2">#N/A</definedName>
    <definedName name="FS01_3">#N/A</definedName>
    <definedName name="FS01_3_10">"err"</definedName>
    <definedName name="FS01_3_11">"err"</definedName>
    <definedName name="FS01_3_12">"err"</definedName>
    <definedName name="FS01_3_13">"err"</definedName>
    <definedName name="FS01_3_5">"err"</definedName>
    <definedName name="FS01_3_7">"err"</definedName>
    <definedName name="FS01_4">#N/A</definedName>
    <definedName name="FS01_4_10">"err"</definedName>
    <definedName name="FS01_4_11">"err"</definedName>
    <definedName name="FS01_4_12">"err"</definedName>
    <definedName name="FS01_4_13">"err"</definedName>
    <definedName name="FS01_4_5">"err"</definedName>
    <definedName name="FS01_4_7">"err"</definedName>
    <definedName name="FS01_5">#N/A</definedName>
    <definedName name="FS01_5_10">"err"</definedName>
    <definedName name="FS01_5_11">"err"</definedName>
    <definedName name="FS01_5_12">"err"</definedName>
    <definedName name="FS01_5_13">"err"</definedName>
    <definedName name="FS01_5_5">"err"</definedName>
    <definedName name="FS01_5_7">"err"</definedName>
    <definedName name="FS01_6">#N/A</definedName>
    <definedName name="FS01_6_10">"err"</definedName>
    <definedName name="FS01_6_11">"err"</definedName>
    <definedName name="FS01_6_12">"err"</definedName>
    <definedName name="FS01_6_13">"err"</definedName>
    <definedName name="FS01_6_5">"err"</definedName>
    <definedName name="FS01_6_7">"err"</definedName>
    <definedName name="FS01_7">#N/A</definedName>
    <definedName name="FS01_8">#N/A</definedName>
    <definedName name="FS01_9">#N/A</definedName>
    <definedName name="FSC">#REF!</definedName>
    <definedName name="fscadvlist">#REF!</definedName>
    <definedName name="fscbaselist">#REF!</definedName>
    <definedName name="fscdev">#REF!</definedName>
    <definedName name="fsclist">#REF!</definedName>
    <definedName name="fscnav">#REF!</definedName>
    <definedName name="fscseq">#REF!</definedName>
    <definedName name="fscstdlist">#REF!</definedName>
    <definedName name="fsctrng">#REF!</definedName>
    <definedName name="FSD">#REF!</definedName>
    <definedName name="FSD_1">#REF!</definedName>
    <definedName name="fsdafads" hidden="1">#REF!</definedName>
    <definedName name="fsdafag">#REF!</definedName>
    <definedName name="fsdasdfa">#REF!</definedName>
    <definedName name="fsdf">#REF!</definedName>
    <definedName name="fsdfdf"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G">#REF!</definedName>
    <definedName name="FSGAGWS">#REF!</definedName>
    <definedName name="FSS">#REF!</definedName>
    <definedName name="ft">#REF!</definedName>
    <definedName name="Fta_AO">#REF!</definedName>
    <definedName name="FTA_DI">#REF!</definedName>
    <definedName name="FTA_DO">#REF!</definedName>
    <definedName name="Fta_HLAI">#REF!</definedName>
    <definedName name="FTA_LLAI">#REF!</definedName>
    <definedName name="FTA_LLMUX">#REF!</definedName>
    <definedName name="FTA_Local?">#REF!</definedName>
    <definedName name="FTA_PI">#REF!</definedName>
    <definedName name="FTA_PwA">#REF!</definedName>
    <definedName name="FTA_SI">#REF!</definedName>
    <definedName name="FTR">#N/A</definedName>
    <definedName name="ftyjh" hidden="1">#REF!</definedName>
    <definedName name="Fu">[57]Cálculo!$B$40</definedName>
    <definedName name="fu_1">"[0]!err"</definedName>
    <definedName name="fu_10">"[0]!err"</definedName>
    <definedName name="fu_11">"[0]!err"</definedName>
    <definedName name="fu_12">"[0]!err"</definedName>
    <definedName name="fu_13">"[0]!err"</definedName>
    <definedName name="fu_2">#N/A</definedName>
    <definedName name="fu_4">#N/A</definedName>
    <definedName name="fu_5">"[0]!err"</definedName>
    <definedName name="fu_7">"[0]!err"</definedName>
    <definedName name="Fub">[57]Cálculo!$B$36</definedName>
    <definedName name="fue">#REF!</definedName>
    <definedName name="Fuel">'[277]Budget Assumptions'!$J$3</definedName>
    <definedName name="FuelControl">#REF!</definedName>
    <definedName name="FuelCostos">#REF!</definedName>
    <definedName name="FuelFactorA">#REF!</definedName>
    <definedName name="FuelFactorB">#REF!</definedName>
    <definedName name="FuelMedian">#REF!</definedName>
    <definedName name="FuelPrice">[215]Parameters!$R$18</definedName>
    <definedName name="Fuente">[39]CONCRETO!$D$5:$D$71</definedName>
    <definedName name="Fuentes_Basico">#REF!</definedName>
    <definedName name="Full_Print">#REF!</definedName>
    <definedName name="Fundrequcopy">#REF!</definedName>
    <definedName name="Fundrequpaste">#REF!</definedName>
    <definedName name="Fup">[57]Cálculo!$B$38</definedName>
    <definedName name="fv">#REF!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FX">#REF!</definedName>
    <definedName name="fx_rate">[358]Cover!#REF!</definedName>
    <definedName name="FXMO">#REF!</definedName>
    <definedName name="FXSC">#REF!</definedName>
    <definedName name="fy">#REF!</definedName>
    <definedName name="Fyb">[57]Cálculo!$B$35</definedName>
    <definedName name="fydf" hidden="1">#REF!</definedName>
    <definedName name="fye">#REF!</definedName>
    <definedName name="fyjgh">#REF!</definedName>
    <definedName name="Fyp">[57]Cálculo!$B$37</definedName>
    <definedName name="fyy">#REF!</definedName>
    <definedName name="Fz">#REF!</definedName>
    <definedName name="ｇ" localSheetId="4" hidden="1">{"'下期集計（10.27迄・速報値）'!$Q$16"}</definedName>
    <definedName name="ｇ" hidden="1">{"'下期集計（10.27迄・速報値）'!$Q$16"}</definedName>
    <definedName name="G_C1">[42]Tablas!#REF!</definedName>
    <definedName name="G_C10">[42]Tablas!#REF!</definedName>
    <definedName name="G_C11">[42]Tablas!#REF!</definedName>
    <definedName name="G_C12">[42]Tablas!#REF!</definedName>
    <definedName name="G_C13">[42]Tablas!#REF!</definedName>
    <definedName name="G_C14">[42]Tablas!#REF!</definedName>
    <definedName name="G_C15">[42]Tablas!#REF!</definedName>
    <definedName name="G_C16">[42]Tablas!#REF!</definedName>
    <definedName name="G_C17">[42]Tablas!#REF!</definedName>
    <definedName name="G_C18">[42]Tablas!#REF!</definedName>
    <definedName name="G_C19">[42]Tablas!#REF!</definedName>
    <definedName name="G_C2">[42]Tablas!#REF!</definedName>
    <definedName name="G_C20">[42]Tablas!#REF!</definedName>
    <definedName name="G_C21">[42]Tablas!#REF!</definedName>
    <definedName name="G_C22">[42]Tablas!#REF!</definedName>
    <definedName name="G_C3">[42]Tablas!#REF!</definedName>
    <definedName name="G_C4">[42]Tablas!#REF!</definedName>
    <definedName name="G_C5">[42]Tablas!#REF!</definedName>
    <definedName name="G_C6">[42]Tablas!#REF!</definedName>
    <definedName name="G_C7">[42]Tablas!#REF!</definedName>
    <definedName name="G_C8">[42]Tablas!#REF!</definedName>
    <definedName name="G_C9">[42]Tablas!#REF!</definedName>
    <definedName name="g_CARPINT_METALICA_MADERA">#REF!</definedName>
    <definedName name="G_MURILLO">#REF!</definedName>
    <definedName name="G_P_P">#N/A</definedName>
    <definedName name="G_U">#N/A</definedName>
    <definedName name="G.Assumptions">#REF!</definedName>
    <definedName name="G.BalanceSheet">#REF!</definedName>
    <definedName name="G.BookDeprec">#REF!</definedName>
    <definedName name="G.CashFlow">#REF!</definedName>
    <definedName name="G.CloseBalSheet">#REF!</definedName>
    <definedName name="G.ControlPanel">#REF!</definedName>
    <definedName name="G.Debt">#REF!</definedName>
    <definedName name="G.DebtTables">#REF!</definedName>
    <definedName name="G.Eg">#N/A</definedName>
    <definedName name="G.Em">#N/A</definedName>
    <definedName name="G.Eo">#N/A</definedName>
    <definedName name="G.EquitySplit">#REF!</definedName>
    <definedName name="G.Ew">#N/A</definedName>
    <definedName name="G.IncomeStmt">#REF!</definedName>
    <definedName name="G.Inputs">#REF!</definedName>
    <definedName name="G.IntRates">#REF!</definedName>
    <definedName name="G.TaxDeprec">#REF!</definedName>
    <definedName name="G.Triggers">#REF!</definedName>
    <definedName name="G1_">#REF!</definedName>
    <definedName name="G14.17">#REF!,#REF!</definedName>
    <definedName name="G14321.">#REF!</definedName>
    <definedName name="Ga">#REF!</definedName>
    <definedName name="GABINETE">#REF!</definedName>
    <definedName name="Gabinete_lam._Galv._Pint._1_8x1_2x_6">#REF!</definedName>
    <definedName name="Gabinete_lam._Galv._Pint._1_8x1_2x_6_11">#REF!</definedName>
    <definedName name="GAJ">#REF!</definedName>
    <definedName name="galápago">#REF!</definedName>
    <definedName name="GALON">#REF!</definedName>
    <definedName name="Ganadores">'[447]Ganadores Sorteos'!$A$1:$W$27957</definedName>
    <definedName name="GANCHO">#REF!</definedName>
    <definedName name="GANCHO_PARA_SOPORTE_CANAL_AMAZONA">'[107]LISTA DE MATERIALES'!$D$141</definedName>
    <definedName name="GanEquipos">#REF!</definedName>
    <definedName name="GanFletes">#REF!</definedName>
    <definedName name="GanMetal">#REF!</definedName>
    <definedName name="GanOtros">#REF!</definedName>
    <definedName name="GanSumDetail">#REF!</definedName>
    <definedName name="GanSumHeading">#REF!</definedName>
    <definedName name="GanSuministro">#REF!</definedName>
    <definedName name="GanTotalDetail">#REF!</definedName>
    <definedName name="GanTotalHeading">#REF!</definedName>
    <definedName name="GanViáticos">#REF!</definedName>
    <definedName name="GarantiaExtendida">#REF!</definedName>
    <definedName name="GarantiaExtendidaCostos">#REF!</definedName>
    <definedName name="GAS">'[135]Datos Generales'!$B$13</definedName>
    <definedName name="GAS_MEDICINAL">[76]PRESUPUESTO!#REF!</definedName>
    <definedName name="GASO">[20]BASE!$D$481</definedName>
    <definedName name="GASOLINA">#REF!</definedName>
    <definedName name="Gastos" localSheetId="4"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_GENERALES">'[448]Precios E'!#REF!</definedName>
    <definedName name="GASTOS_OPERACIONALES_DE_ADMON">"GASTOS OP"</definedName>
    <definedName name="GastosViajes">#REF!</definedName>
    <definedName name="gatos">'[116]LISTA DE PRECIO'!$E$527</definedName>
    <definedName name="GatosL">[123]INSUMOS!$AA$11</definedName>
    <definedName name="GAV">#REF!</definedName>
    <definedName name="Gb">#REF!</definedName>
    <definedName name="gba" localSheetId="4"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4"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#REF!</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BGB">#N/A</definedName>
    <definedName name="Gc">#REF!</definedName>
    <definedName name="GCB">[34]Tablas!#REF!</definedName>
    <definedName name="GCI">[42]Tablas!#REF!</definedName>
    <definedName name="GCN">[42]Tablas!#REF!</definedName>
    <definedName name="gcnbxbcgbc">#REF!</definedName>
    <definedName name="GCP">[42]Tablas!#REF!</definedName>
    <definedName name="gcxbbg">#REF!</definedName>
    <definedName name="gcxbgcb">#REF!</definedName>
    <definedName name="Gd">#REF!</definedName>
    <definedName name="gda" localSheetId="4" hidden="1">{"'下期集計（10.27迄・速報値）'!$Q$16"}</definedName>
    <definedName name="gda" hidden="1">{"'下期集計（10.27迄・速報値）'!$Q$16"}</definedName>
    <definedName name="GDBVBF" hidden="1">#REF!</definedName>
    <definedName name="gddfgdfgdf">#REF!</definedName>
    <definedName name="GDe">#REF!</definedName>
    <definedName name="GDG56_">#REF!</definedName>
    <definedName name="gdj">#REF!</definedName>
    <definedName name="GDN">[42]Tablas!#REF!</definedName>
    <definedName name="GDR">[42]Tablas!#REF!</definedName>
    <definedName name="gdsa" localSheetId="4" hidden="1">{"'下期集計（10.27迄・速報値）'!$Q$16"}</definedName>
    <definedName name="gdsa" hidden="1">{"'下期集計（10.27迄・速報値）'!$Q$16"}</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[42]Tablas!#REF!</definedName>
    <definedName name="GEA1_1">[42]Tablas!#REF!</definedName>
    <definedName name="GEA1_1_1">[42]Tablas!#REF!</definedName>
    <definedName name="GEA1_1_10">[42]Tablas!#REF!</definedName>
    <definedName name="GEA1_1_2">[42]Tablas!#REF!</definedName>
    <definedName name="GEA1_1_3">[42]Tablas!#REF!</definedName>
    <definedName name="GEA1_1_4">[42]Tablas!#REF!</definedName>
    <definedName name="GEA1_1_5">[42]Tablas!#REF!</definedName>
    <definedName name="GEA1_1_6">[42]Tablas!#REF!</definedName>
    <definedName name="GEA1_1_7">[42]Tablas!#REF!</definedName>
    <definedName name="GEA1_1_8">[42]Tablas!#REF!</definedName>
    <definedName name="GEA1_1_9">[42]Tablas!#REF!</definedName>
    <definedName name="GEA1_2">[42]Tablas!#REF!</definedName>
    <definedName name="GEA1_3">[42]Tablas!#REF!</definedName>
    <definedName name="GEA1_4">[42]Tablas!#REF!</definedName>
    <definedName name="GEC">[42]Tablas!#REF!</definedName>
    <definedName name="GEC_ON_DAPIAY">#REF!</definedName>
    <definedName name="GEC_ON_GER">#REF!</definedName>
    <definedName name="gecolsa06">[63]Gastos!#REF!</definedName>
    <definedName name="geg" localSheetId="4" hidden="1">{"via1",#N/A,TRUE,"general";"via2",#N/A,TRUE,"general";"via3",#N/A,TRUE,"general"}</definedName>
    <definedName name="geg" hidden="1">{"via1",#N/A,TRUE,"general";"via2",#N/A,TRUE,"general";"via3",#N/A,TRUE,"general"}</definedName>
    <definedName name="Generación_de_análisis_de_precios_Unitarios.">#REF!</definedName>
    <definedName name="Generador">#REF!</definedName>
    <definedName name="GENERAL">#REF!</definedName>
    <definedName name="GENERAL1">#REF!</definedName>
    <definedName name="geo">'[97]Lista de inventario'!$D$39</definedName>
    <definedName name="GEOD4">[163]BASE!$D$138</definedName>
    <definedName name="geodren">'[97]Lista de inventario'!$D$42</definedName>
    <definedName name="geomalla">'[97]Lista de inventario'!$D$41</definedName>
    <definedName name="GEOS">[102]CLAVES!$G$116</definedName>
    <definedName name="GEOT">#REF!</definedName>
    <definedName name="Geotex">#REF!</definedName>
    <definedName name="geotextil">[123]APU!#REF!</definedName>
    <definedName name="geotextiles">#REF!</definedName>
    <definedName name="GERENCIA">#REF!</definedName>
    <definedName name="GERENCIA1">#REF!</definedName>
    <definedName name="GERENCIA2">#REF!</definedName>
    <definedName name="gerencial">#REF!</definedName>
    <definedName name="Gerente">[204]EMPRESA!$F$12</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esrgag">#REF!</definedName>
    <definedName name="gestion">'[449]Indicadores Gestión'!$B$2:$B$403</definedName>
    <definedName name="GETCostOutput">#REF!</definedName>
    <definedName name="GETROEL_1.000Bh">#REF!</definedName>
    <definedName name="GETROEL_10.000Bh">#REF!</definedName>
    <definedName name="GETROEL_100Bh">#REF!</definedName>
    <definedName name="GETROEL_10Bh">#REF!</definedName>
    <definedName name="GETROEL_15.000Bh">#REF!</definedName>
    <definedName name="GETROEL_20.000Bh">#REF!</definedName>
    <definedName name="GETROEL_250Bh">#REF!</definedName>
    <definedName name="GETROEL_3.000Bh">#REF!</definedName>
    <definedName name="GETROEL_30.000Bh">#REF!</definedName>
    <definedName name="GETROEL_5.000Bh">#REF!</definedName>
    <definedName name="GETROEL_500Bh">#REF!</definedName>
    <definedName name="GETROEL_7.500Bh">#REF!</definedName>
    <definedName name="Gf">#REF!</definedName>
    <definedName name="gfd">#REF!</definedName>
    <definedName name="gfdg" localSheetId="4" hidden="1">{"via1",#N/A,TRUE,"general";"via2",#N/A,TRUE,"general";"via3",#N/A,TRUE,"general"}</definedName>
    <definedName name="gfdg" hidden="1">{"via1",#N/A,TRUE,"general";"via2",#N/A,TRUE,"general";"via3",#N/A,TRUE,"general"}</definedName>
    <definedName name="gffgfhhf" localSheetId="4" hidden="1">{#N/A,#N/A,TRUE,"INGENIERIA";#N/A,#N/A,TRUE,"COMPRAS";#N/A,#N/A,TRUE,"DIRECCION";#N/A,#N/A,TRUE,"RESUMEN"}</definedName>
    <definedName name="gffgfhhf" hidden="1">{#N/A,#N/A,TRUE,"INGENIERIA";#N/A,#N/A,TRUE,"COMPRAS";#N/A,#N/A,TRUE,"DIRECCION";#N/A,#N/A,TRUE,"RESUMEN"}</definedName>
    <definedName name="gfg">#REF!</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hm">#REF!</definedName>
    <definedName name="gfjgfh" localSheetId="4" hidden="1">{#N/A,#N/A,FALSE,"CCTV"}</definedName>
    <definedName name="gfjgfh" hidden="1">{#N/A,#N/A,FALSE,"CCTV"}</definedName>
    <definedName name="gfjgfhfg" localSheetId="4" hidden="1">{#N/A,#N/A,FALSE,"CCTV"}</definedName>
    <definedName name="gfjgfhfg" hidden="1">{#N/A,#N/A,FALSE,"CCTV"}</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jtj" hidden="1">#REF!</definedName>
    <definedName name="gfjy">#REF!</definedName>
    <definedName name="gfkfg">#REF!</definedName>
    <definedName name="gfkhg">#REF!</definedName>
    <definedName name="gfky" hidden="1">#REF!</definedName>
    <definedName name="GFN">[42]Tablas!#REF!</definedName>
    <definedName name="gft">#REF!</definedName>
    <definedName name="gfutyj6" localSheetId="4" hidden="1">{"via1",#N/A,TRUE,"general";"via2",#N/A,TRUE,"general";"via3",#N/A,TRUE,"general"}</definedName>
    <definedName name="gfutyj6" hidden="1">{"via1",#N/A,TRUE,"general";"via2",#N/A,TRUE,"general";"via3",#N/A,TRUE,"general"}</definedName>
    <definedName name="gfyfhfyh">#N/A</definedName>
    <definedName name="gfyjfb">#REF!</definedName>
    <definedName name="Gg">#REF!</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'[450]Base de Datos'!$B$36:$B$55</definedName>
    <definedName name="GGG_1">#N/A</definedName>
    <definedName name="GGG_10">#N/A</definedName>
    <definedName name="GGG_11">"err"</definedName>
    <definedName name="GGG_12">"err"</definedName>
    <definedName name="GGG_13">"err"</definedName>
    <definedName name="GGG_2">#N/A</definedName>
    <definedName name="GGG_3">#N/A</definedName>
    <definedName name="GGG_3_10">"err"</definedName>
    <definedName name="GGG_3_11">"err"</definedName>
    <definedName name="GGG_3_12">"err"</definedName>
    <definedName name="GGG_3_13">"err"</definedName>
    <definedName name="GGG_3_5">"err"</definedName>
    <definedName name="GGG_3_7">"err"</definedName>
    <definedName name="GGG_4">#N/A</definedName>
    <definedName name="GGG_4_10">"err"</definedName>
    <definedName name="GGG_4_11">"err"</definedName>
    <definedName name="GGG_4_12">"err"</definedName>
    <definedName name="GGG_4_13">"err"</definedName>
    <definedName name="GGG_4_5">"err"</definedName>
    <definedName name="GGG_4_7">"err"</definedName>
    <definedName name="GGG_5">#N/A</definedName>
    <definedName name="GGG_5_1">"err"</definedName>
    <definedName name="GGG_5_10">"err"</definedName>
    <definedName name="GGG_5_11">"err"</definedName>
    <definedName name="GGG_5_12">"err"</definedName>
    <definedName name="GGG_5_13">"err"</definedName>
    <definedName name="GGG_5_5">"err"</definedName>
    <definedName name="GGG_5_7">"err"</definedName>
    <definedName name="GGG_6">#N/A</definedName>
    <definedName name="GGG_6_10">"err"</definedName>
    <definedName name="GGG_6_11">"err"</definedName>
    <definedName name="GGG_6_12">"err"</definedName>
    <definedName name="GGG_6_13">"err"</definedName>
    <definedName name="GGG_6_5">"err"</definedName>
    <definedName name="GGG_6_7">"err"</definedName>
    <definedName name="GGG_7">#N/A</definedName>
    <definedName name="GGG_8">#N/A</definedName>
    <definedName name="GGG_9">#N/A</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#REF!</definedName>
    <definedName name="gggggddd">#REF!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jgjkg" localSheetId="4" hidden="1">{#N/A,#N/A,TRUE,"1842CWN0"}</definedName>
    <definedName name="ggjgjkg" hidden="1">{#N/A,#N/A,TRUE,"1842CWN0"}</definedName>
    <definedName name="GGR">#REF!</definedName>
    <definedName name="ggtgg">#REF!</definedName>
    <definedName name="ggtgt" localSheetId="4" hidden="1">{"via1",#N/A,TRUE,"general";"via2",#N/A,TRUE,"general";"via3",#N/A,TRUE,"general"}</definedName>
    <definedName name="ggtgt" hidden="1">{"via1",#N/A,TRUE,"general";"via2",#N/A,TRUE,"general";"via3",#N/A,TRUE,"general"}</definedName>
    <definedName name="Gh">#REF!</definedName>
    <definedName name="GHCG">#N/A</definedName>
    <definedName name="GHDF">#REF!</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DRR" hidden="1">#REF!</definedName>
    <definedName name="GHF">[232]Estruc.ICEL!#REF!</definedName>
    <definedName name="ghfg" localSheetId="4" hidden="1">{"via1",#N/A,TRUE,"general";"via2",#N/A,TRUE,"general";"via3",#N/A,TRUE,"general"}</definedName>
    <definedName name="ghfg" hidden="1">{"via1",#N/A,TRUE,"general";"via2",#N/A,TRUE,"general";"via3",#N/A,TRUE,"general"}</definedName>
    <definedName name="GHFH">#N/A</definedName>
    <definedName name="GHG">'[451]GENERALIDADES '!$E$9</definedName>
    <definedName name="GHG_1">#N/A</definedName>
    <definedName name="GHG_2">#N/A</definedName>
    <definedName name="GHG_5">#N/A</definedName>
    <definedName name="GHGBVBVCFD">#REF!</definedName>
    <definedName name="ghghgh">#REF!</definedName>
    <definedName name="GHGHJBJH">'[103]1'!#REF!</definedName>
    <definedName name="GHGHTY">#REF!</definedName>
    <definedName name="ghghy">#REF!</definedName>
    <definedName name="ghgkmgy">#REF!</definedName>
    <definedName name="GHJ">#N/A</definedName>
    <definedName name="ghjbkikk">#REF!</definedName>
    <definedName name="GHJDFGF">#REF!</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JK">#N/A</definedName>
    <definedName name="GHJU">#N/A</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ky">#REF!</definedName>
    <definedName name="ghnbbfr" localSheetId="4" hidden="1">{#N/A,#N/A,TRUE,"1842CWN0"}</definedName>
    <definedName name="ghnbbfr" hidden="1">{#N/A,#N/A,TRUE,"1842CWN0"}</definedName>
    <definedName name="ghnfh">#REF!</definedName>
    <definedName name="ghu">#REF!</definedName>
    <definedName name="GHY">#REF!</definedName>
    <definedName name="Gi">#REF!</definedName>
    <definedName name="GIRON">[86]GIRON!$A$4:$K$5</definedName>
    <definedName name="gj">#REF!</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#REF!</definedName>
    <definedName name="GKJDGDIJZ">"Imagen 3"</definedName>
    <definedName name="gky">#REF!</definedName>
    <definedName name="gl">#REF!</definedName>
    <definedName name="GLOBAL">#REF!,#REF!</definedName>
    <definedName name="GM">#N/A</definedName>
    <definedName name="GMM_ON_ASO">[42]Tablas!#REF!</definedName>
    <definedName name="GMM_ON_DMARES">#REF!</definedName>
    <definedName name="GMM_ON_DRIO">#REF!</definedName>
    <definedName name="gmt">#REF!</definedName>
    <definedName name="gn">#REF!</definedName>
    <definedName name="GNF" localSheetId="4" hidden="1">{"via1",#N/A,TRUE,"general";"via2",#N/A,TRUE,"general";"via3",#N/A,TRUE,"general"}</definedName>
    <definedName name="GNF" hidden="1">{"via1",#N/A,TRUE,"general";"via2",#N/A,TRUE,"general";"via3",#N/A,TRUE,"general"}</definedName>
    <definedName name="gnm">#REF!</definedName>
    <definedName name="gñ">#REF!</definedName>
    <definedName name="gñogñg">#REF!</definedName>
    <definedName name="GOR">#N/A</definedName>
    <definedName name="GOT">[42]Tablas!#REF!</definedName>
    <definedName name="GOTO_Clienti_e_Fornitori">#REF!</definedName>
    <definedName name="GOTO_Conto_Economico">#REF!</definedName>
    <definedName name="GOTO_Control_Panel">#REF!</definedName>
    <definedName name="GOTO_Costi_di_funzionamento">#REF!</definedName>
    <definedName name="GOTO_Costidiretti_WIP_Magazzino">#REF!</definedName>
    <definedName name="GOTO_Interessi_e_Tasse">#REF!</definedName>
    <definedName name="GOTO_Investimenti_Cespiti">#REF!</definedName>
    <definedName name="GOTO_Margini">#REF!</definedName>
    <definedName name="GOTO_Ore_Materiale">#REF!</definedName>
    <definedName name="GOTO_Personale">#REF!</definedName>
    <definedName name="GOTO_Rendiconto_Finanziario">#REF!</definedName>
    <definedName name="GOTO_Stato_Patrimoniale">#REF!</definedName>
    <definedName name="GOTO_Vendite">#REF!</definedName>
    <definedName name="gp">#REF!</definedName>
    <definedName name="GPK.T1">[452]Cargas!$J$14</definedName>
    <definedName name="GPK.T2">[452]Cargas!$J$36</definedName>
    <definedName name="GPO">[42]Tablas!#REF!</definedName>
    <definedName name="GPR">[42]Tablas!#REF!</definedName>
    <definedName name="GPS">#REF!</definedName>
    <definedName name="GPSCostos">#REF!</definedName>
    <definedName name="gr">#REF!</definedName>
    <definedName name="GR10F">'[288]SALARIO LEGAL'!#REF!</definedName>
    <definedName name="GR10I">'[288]SALARIO LEGAL'!#REF!</definedName>
    <definedName name="GR11F">'[288]SALARIO LEGAL'!#REF!</definedName>
    <definedName name="GR11I">'[288]SALARIO LEGAL'!#REF!</definedName>
    <definedName name="GR12F">'[288]SALARIO LEGAL'!#REF!</definedName>
    <definedName name="GR12I">'[288]SALARIO LEGAL'!#REF!</definedName>
    <definedName name="GR1F">'[288]SALARIO LEGAL'!#REF!</definedName>
    <definedName name="GR1I">'[288]SALARIO LEGAL'!#REF!</definedName>
    <definedName name="GR2F">'[288]SALARIO LEGAL'!#REF!</definedName>
    <definedName name="GR2I">'[288]SALARIO LEGAL'!#REF!</definedName>
    <definedName name="GR3F">'[288]SALARIO LEGAL'!#REF!</definedName>
    <definedName name="GR3I">'[288]SALARIO LEGAL'!#REF!</definedName>
    <definedName name="GR4F">'[288]SALARIO LEGAL'!#REF!</definedName>
    <definedName name="GR4I">'[288]SALARIO LEGAL'!#REF!</definedName>
    <definedName name="GR5F">'[288]SALARIO LEGAL'!#REF!</definedName>
    <definedName name="GR5I">'[288]SALARIO LEGAL'!#REF!</definedName>
    <definedName name="GR6F">'[288]SALARIO LEGAL'!#REF!</definedName>
    <definedName name="GR6I">'[288]SALARIO LEGAL'!#REF!</definedName>
    <definedName name="GR7F">'[288]SALARIO LEGAL'!#REF!</definedName>
    <definedName name="GR7I">'[288]SALARIO LEGAL'!#REF!</definedName>
    <definedName name="GR8F">'[288]SALARIO LEGAL'!#REF!</definedName>
    <definedName name="GR8I">'[288]SALARIO LEGAL'!#REF!</definedName>
    <definedName name="GR9F">#REF!</definedName>
    <definedName name="GR9I">'[288]SALARIO LEGAL'!#REF!</definedName>
    <definedName name="GRA">'[135]Datos Generales'!$B$17</definedName>
    <definedName name="GRAB_Zeit_1.000Bh">#REF!</definedName>
    <definedName name="GRAB_Zeit_10.000Bh">#REF!</definedName>
    <definedName name="GRAB_Zeit_100Bh">#REF!</definedName>
    <definedName name="GRAB_Zeit_10Bh">#REF!</definedName>
    <definedName name="GRAB_Zeit_15.000Bh">#REF!</definedName>
    <definedName name="GRAB_Zeit_20.000Bh">#REF!</definedName>
    <definedName name="GRAB_Zeit_250Bh">#REF!</definedName>
    <definedName name="GRAB_Zeit_3.000Bh">#REF!</definedName>
    <definedName name="GRAB_Zeit_30.000Bh">#REF!</definedName>
    <definedName name="GRAB_Zeit_5.000Bh">#REF!</definedName>
    <definedName name="GRAB_Zeit_500Bh">#REF!</definedName>
    <definedName name="GRAB_Zeit_7.500Bh">#REF!</definedName>
    <definedName name="_xlnm.Recorder">#REF!</definedName>
    <definedName name="Grados">#REF!</definedName>
    <definedName name="GRAF">'[453]DATOS GRAFICOS'!$A$3:$P$64</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'[126]LISTADO DE MATERIALES Y EQUIPOS'!$B$128</definedName>
    <definedName name="GRAN_TOTAL">#REF!</definedName>
    <definedName name="GRANIPLAST">#REF!</definedName>
    <definedName name="Graniplast_11">#REF!</definedName>
    <definedName name="GRANITO">#REF!</definedName>
    <definedName name="Granito_N_2">#REF!</definedName>
    <definedName name="Granito_N_2_11">#REF!</definedName>
    <definedName name="GRANITOBALDOSA">[123]INSUMOS!$F$50</definedName>
    <definedName name="GRANITOVERDE">#REF!</definedName>
    <definedName name="GRANO">#REF!</definedName>
    <definedName name="GRANSON">#REF!</definedName>
    <definedName name="Granular">#REF!</definedName>
    <definedName name="GRAP">#REF!</definedName>
    <definedName name="grapas">'[97]30'!$E$24</definedName>
    <definedName name="Graph_1" hidden="1">#REF!</definedName>
    <definedName name="Graph_2" hidden="1">#REF!</definedName>
    <definedName name="GRASA">#REF!</definedName>
    <definedName name="GRAV2">'[116]LISTA DE PRECIO'!$E$48</definedName>
    <definedName name="GRAV3">[194]BASE!$C$47</definedName>
    <definedName name="GRAV4">[454]BASE!$D$63</definedName>
    <definedName name="Grava">[127]Insumos!$D$27</definedName>
    <definedName name="GRAVA_COMUN">#REF!</definedName>
    <definedName name="GRAVA_FINA">#REF!</definedName>
    <definedName name="GRAVILLA">[248]MATERIALES!$D$3</definedName>
    <definedName name="GRC">[42]Tablas!#REF!</definedName>
    <definedName name="GRC_ON_ASO">[42]Tablas!#REF!</definedName>
    <definedName name="GRC_ON_DAPIAY">#REF!</definedName>
    <definedName name="GRC_ON_GER">#REF!</definedName>
    <definedName name="GRCHIS0599" localSheetId="4" hidden="1">{#N/A,#N/A,FALSE,"Costos Productos 6A";#N/A,#N/A,FALSE,"Costo Unitario Total H-94-12"}</definedName>
    <definedName name="GRCHIS0599" hidden="1">{#N/A,#N/A,FALSE,"Costos Productos 6A";#N/A,#N/A,FALSE,"Costo Unitario Total H-94-12"}</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GEGEG">#REF!</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FEDS" hidden="1">#REF!</definedName>
    <definedName name="grggwero" localSheetId="4" hidden="1">{"via1",#N/A,TRUE,"general";"via2",#N/A,TRUE,"general";"via3",#N/A,TRUE,"general"}</definedName>
    <definedName name="grggwero" hidden="1">{"via1",#N/A,TRUE,"general";"via2",#N/A,TRUE,"general";"via3",#N/A,TRUE,"general"}</definedName>
    <definedName name="Grifería_Ducha">#REF!</definedName>
    <definedName name="Grifería_Ducha_11">#REF!</definedName>
    <definedName name="GRIFERIAS_ITEM">[158]Presupuesto!#REF!</definedName>
    <definedName name="grl">#REF!</definedName>
    <definedName name="GRM">[42]Tablas!#REF!</definedName>
    <definedName name="GRM_ON_DMARES">#REF!</definedName>
    <definedName name="GRM_ON_DRIO">#REF!</definedName>
    <definedName name="GRN">[42]Tablas!#REF!</definedName>
    <definedName name="GRN_ON_ASO">[42]Tablas!#REF!</definedName>
    <definedName name="GRN_ON_DIREC">#REF!</definedName>
    <definedName name="grossp">#REF!</definedName>
    <definedName name="Growth">#REF!</definedName>
    <definedName name="Growth_97">#REF!</definedName>
    <definedName name="Growth_98">#REF!</definedName>
    <definedName name="Growth_99">#REF!</definedName>
    <definedName name="GRS">[42]Tablas!#REF!</definedName>
    <definedName name="GRS_ON_ASO">[42]Tablas!#REF!</definedName>
    <definedName name="GRS_ON_DIREC">#REF!</definedName>
    <definedName name="GRS_ON_HUI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#REF!</definedName>
    <definedName name="grupo1">#REF!</definedName>
    <definedName name="GRUPO123">#REF!</definedName>
    <definedName name="GRUPO13">#REF!</definedName>
    <definedName name="GRUPO2">#REF!</definedName>
    <definedName name="grupo3">[276]Hoja1!$F$6</definedName>
    <definedName name="grupo4">[276]Hoja1!$F$7</definedName>
    <definedName name="grupo5">[276]Hoja1!$F$10</definedName>
    <definedName name="grupo6">[276]Hoja1!$F$11</definedName>
    <definedName name="grupo7">[276]Hoja1!$F$12</definedName>
    <definedName name="grupo8">[276]Hoja1!$F$13</definedName>
    <definedName name="grupo9">[276]Hoja1!$F$14</definedName>
    <definedName name="GRUPOUSO">'[455]ESPECTRO RESISTENCIA'!$B$85:$B$88</definedName>
    <definedName name="gsdf">#REF!</definedName>
    <definedName name="gsdf___0">#REF!</definedName>
    <definedName name="gsdf___1">#REF!</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EGSG">#REF!</definedName>
    <definedName name="gsfsf" localSheetId="4" hidden="1">{"via1",#N/A,TRUE,"general";"via2",#N/A,TRUE,"general";"via3",#N/A,TRUE,"general"}</definedName>
    <definedName name="gsfsf" hidden="1">{"via1",#N/A,TRUE,"general";"via2",#N/A,TRUE,"general";"via3",#N/A,TRUE,"general"}</definedName>
    <definedName name="GT" localSheetId="4" hidden="1">{"TAB1",#N/A,TRUE,"GENERAL";"TAB2",#N/A,TRUE,"GENERAL";"TAB3",#N/A,TRUE,"GENERAL";"TAB4",#N/A,TRUE,"GENERAL";"TAB5",#N/A,TRUE,"GENERAL"}</definedName>
    <definedName name="GT" hidden="1">{"TAB1",#N/A,TRUE,"GENERAL";"TAB2",#N/A,TRUE,"GENERAL";"TAB3",#N/A,TRUE,"GENERAL";"TAB4",#N/A,TRUE,"GENERAL";"TAB5",#N/A,TRUE,"GENERAL"}</definedName>
    <definedName name="GTC">[42]Tablas!#REF!</definedName>
    <definedName name="gte">#REF!</definedName>
    <definedName name="GTG">[10]!ERR</definedName>
    <definedName name="gtgt" localSheetId="4"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tgt">#REF!</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[42]Tablas!#REF!</definedName>
    <definedName name="GTR" localSheetId="4" hidden="1">{"TAB1",#N/A,TRUE,"GENERAL";"TAB2",#N/A,TRUE,"GENERAL";"TAB3",#N/A,TRUE,"GENERAL";"TAB4",#N/A,TRUE,"GENERAL";"TAB5",#N/A,TRUE,"GENERAL"}</definedName>
    <definedName name="GTR" hidden="1">{"TAB1",#N/A,TRUE,"GENERAL";"TAB2",#N/A,TRUE,"GENERAL";"TAB3",#N/A,TRUE,"GENERAL";"TAB4",#N/A,TRUE,"GENERAL";"TAB5",#N/A,TRUE,"GENERAL"}</definedName>
    <definedName name="GTRE">#REF!</definedName>
    <definedName name="GTTGY">#N/A</definedName>
    <definedName name="GTYT">#REF!</definedName>
    <definedName name="GUADUA">[96]INSUMOS!$D$71</definedName>
    <definedName name="GUADUA_2.5_m">'[107]LISTA DE MATERIALES'!$D$150</definedName>
    <definedName name="guaimar">#REF!</definedName>
    <definedName name="guaimar_10">"#REF!"</definedName>
    <definedName name="guaimar_11">"#REF!"</definedName>
    <definedName name="guaimar_12">"#REF!"</definedName>
    <definedName name="guaimar_13">"#REF!"</definedName>
    <definedName name="guaimar_5">"#REF!"</definedName>
    <definedName name="guaimar_7">"#REF!"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uardaescoba">[167]lisprecios!#REF!</definedName>
    <definedName name="guias">[409]Guias_Sectoriales!$A$1:$A$12</definedName>
    <definedName name="guide">#REF!</definedName>
    <definedName name="gus">#REF!</definedName>
    <definedName name="gushw">#REF!</definedName>
    <definedName name="gussw">#REF!</definedName>
    <definedName name="gustavo">#REF!</definedName>
    <definedName name="GUSTRA">#REF!</definedName>
    <definedName name="GUSTRA2">#REF!</definedName>
    <definedName name="gusval">#REF!</definedName>
    <definedName name="Gv">#REF!</definedName>
    <definedName name="GVHJH" hidden="1">#REF!</definedName>
    <definedName name="Gw">#REF!</definedName>
    <definedName name="GWG">#REF!</definedName>
    <definedName name="gy">#REF!</definedName>
    <definedName name="ｈ" localSheetId="4" hidden="1">{"'下期集計（10.27迄・速報値）'!$Q$16"}</definedName>
    <definedName name="ｈ" hidden="1">{"'下期集計（10.27迄・速報値）'!$Q$16"}</definedName>
    <definedName name="H_AA">VLOOKUP('[242]Ppto completo'!$D1,'[242]AA DUCTOS'!$A:$H,8,FALSE)</definedName>
    <definedName name="H_DELGADO">#REF!</definedName>
    <definedName name="H_EL">VLOOKUP('[242]Ppto completo'!$D1,[242]ELECTRICO!$A:$G,6,FALSE)*(1+[242]ELECTRICO!$H$208)</definedName>
    <definedName name="H_HI">VLOOKUP('[242]Ppto completo'!$D1,[242]HIDRAULICO!$A:$F,6,FALSE)*(1+[242]HIDRAULICO!$G$62)</definedName>
    <definedName name="h_PISOS_Y_PAVIMENTO">#REF!</definedName>
    <definedName name="H_pump">#N/A</definedName>
    <definedName name="h.EXC">#REF!</definedName>
    <definedName name="H.L._INGENIEROS___API_LTDA">[80]UNIT081!#REF!</definedName>
    <definedName name="h.LOM">#REF!</definedName>
    <definedName name="H.LOMO">[267]TUBERIA!$S$10:$S$14</definedName>
    <definedName name="H.M.">#REF!</definedName>
    <definedName name="h.POZ">#REF!</definedName>
    <definedName name="Ｈ16・１" localSheetId="4" hidden="1">{"'コメント'!$A$1:$C$37"}</definedName>
    <definedName name="Ｈ16・１" hidden="1">{"'コメント'!$A$1:$C$37"}</definedName>
    <definedName name="H16･1速報" localSheetId="4" hidden="1">{"'コメント'!$A$1:$C$37"}</definedName>
    <definedName name="H16･1速報" hidden="1">{"'コメント'!$A$1:$C$37"}</definedName>
    <definedName name="H16?1??" localSheetId="4" hidden="1">{"'????'!$A$1:$C$37"}</definedName>
    <definedName name="H16?1??" hidden="1">{"'????'!$A$1:$C$37"}</definedName>
    <definedName name="h9h" localSheetId="4" hidden="1">{"via1",#N/A,TRUE,"general";"via2",#N/A,TRUE,"general";"via3",#N/A,TRUE,"general"}</definedName>
    <definedName name="h9h" hidden="1">{"via1",#N/A,TRUE,"general";"via2",#N/A,TRUE,"general";"via3",#N/A,TRUE,"general"}</definedName>
    <definedName name="Ha">#REF!</definedName>
    <definedName name="hab___viv">[325]Sanitario!$AC$6:$AD$6</definedName>
    <definedName name="hab__viv">[456]Datos!#REF!</definedName>
    <definedName name="Hab.predio">#REF!</definedName>
    <definedName name="HACER">#REF!</definedName>
    <definedName name="HACERS">[119]CLAVES!$G$44</definedName>
    <definedName name="HALFCUP">[67]Hoja3!$F$1062</definedName>
    <definedName name="HARHG">#REF!</definedName>
    <definedName name="HASE">#REF!</definedName>
    <definedName name="HASERT">#REF!</definedName>
    <definedName name="HASESY">#REF!</definedName>
    <definedName name="HASHE">#REF!</definedName>
    <definedName name="hayud">#REF!</definedName>
    <definedName name="Hazards">#REF!</definedName>
    <definedName name="Hb">#REF!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bT">'[85]Estructuras Concreto'!$D$145</definedName>
    <definedName name="HBULDOZER">#REF!</definedName>
    <definedName name="hc">[94]Dimensiones!$B$10</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#REF!</definedName>
    <definedName name="HD.3">#REF!</definedName>
    <definedName name="HD.4">#REF!</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DSJFH">#REF!</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#REF!</definedName>
    <definedName name="Header_Row">ROW(#REF!)</definedName>
    <definedName name="hed">[276]Datos!$D$8</definedName>
    <definedName name="HEDF">#REF!</definedName>
    <definedName name="hen">[276]Datos!$D$9</definedName>
    <definedName name="HEND">#REF!</definedName>
    <definedName name="HENF">#REF!</definedName>
    <definedName name="hernan">'[457]Itemes Renovación'!#REF!</definedName>
    <definedName name="HERNAN_DUARTE">#REF!</definedName>
    <definedName name="herr">#REF!</definedName>
    <definedName name="Herr_16">#REF!</definedName>
    <definedName name="Herr_17">#REF!</definedName>
    <definedName name="Herr_38">#REF!</definedName>
    <definedName name="HERRA">[317]PREC!$C$49</definedName>
    <definedName name="herramienta_menor">#REF!</definedName>
    <definedName name="HERRAMIENTAS" hidden="1">#REF!</definedName>
    <definedName name="HERRERO">#REF!</definedName>
    <definedName name="HESYRT">#REF!</definedName>
    <definedName name="HESYTHA">#REF!</definedName>
    <definedName name="heT">'[85]Estructuras Concreto'!$D$138</definedName>
    <definedName name="HF">#REF!</definedName>
    <definedName name="hfdgfdg" localSheetId="4" hidden="1">{#N/A,#N/A,FALSE,"CCTV"}</definedName>
    <definedName name="hfdgfdg" hidden="1">{#N/A,#N/A,FALSE,"CCTV"}</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F">#N/A</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jhhjj" localSheetId="4" hidden="1">{#N/A,#N/A,FALSE,"CCTV"}</definedName>
    <definedName name="hfjhhjj" hidden="1">{#N/A,#N/A,FALSE,"CCTV"}</definedName>
    <definedName name="hft">[94]Dimensiones!$D$9</definedName>
    <definedName name="hfthr" localSheetId="4" hidden="1">{"via1",#N/A,TRUE,"general";"via2",#N/A,TRUE,"general";"via3",#N/A,TRUE,"general"}</definedName>
    <definedName name="hfthr" hidden="1">{"via1",#N/A,TRUE,"general";"via2",#N/A,TRUE,"general";"via3",#N/A,TRUE,"general"}</definedName>
    <definedName name="HG">#REF!</definedName>
    <definedName name="HG_R">#REF!</definedName>
    <definedName name="HG_S">#REF!</definedName>
    <definedName name="HGA" hidden="1">#REF!</definedName>
    <definedName name="HGF">#N/A</definedName>
    <definedName name="HGFGH">#N/A</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GGF">#REF!</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gh" localSheetId="4" hidden="1">{#N/A,#N/A,FALSE,"CCTV"}</definedName>
    <definedName name="hgjfgh" hidden="1">{#N/A,#N/A,FALSE,"CCTV"}</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gjgfhgh" localSheetId="4" hidden="1">{#N/A,#N/A,FALSE,"CCTV"}</definedName>
    <definedName name="hgjgfhgh" hidden="1">{#N/A,#N/A,FALSE,"CCTV"}</definedName>
    <definedName name="hgrua">#REF!</definedName>
    <definedName name="hgt">#REF!</definedName>
    <definedName name="hgu">#REF!</definedName>
    <definedName name="HH">#REF!</definedName>
    <definedName name="hh_1">"[0]!err"</definedName>
    <definedName name="hh_10">"[0]!err"</definedName>
    <definedName name="hh_11">"[0]!err"</definedName>
    <definedName name="hh_12">"[0]!err"</definedName>
    <definedName name="hh_13">"[0]!err"</definedName>
    <definedName name="hh_2">#N/A</definedName>
    <definedName name="hh_4">#N/A</definedName>
    <definedName name="hh_5">"[0]!err"</definedName>
    <definedName name="hh_7">"[0]!err"</definedName>
    <definedName name="HHAHHAHAHAHAHH">#REF!</definedName>
    <definedName name="HHG">#N/A</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 localSheetId="4"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4"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SHSH">#REF!</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J">#N/A</definedName>
    <definedName name="hhjh">#REF!</definedName>
    <definedName name="hhsjkj">#REF!</definedName>
    <definedName name="hhtot">#REF!</definedName>
    <definedName name="hhtrhreh" localSheetId="4" hidden="1">{"via1",#N/A,TRUE,"general";"via2",#N/A,TRUE,"general";"via3",#N/A,TRUE,"general"}</definedName>
    <definedName name="hhtrhreh" hidden="1">{"via1",#N/A,TRUE,"general";"via2",#N/A,TRUE,"general";"via3",#N/A,TRUE,"general"}</definedName>
    <definedName name="Hid">'[15]Interc de Hidr.'!$E:$E</definedName>
    <definedName name="HIDE1">[227]steel!$F$7:$J$7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AULICO">[458]PRES!$B$93:$G$154</definedName>
    <definedName name="Hidrisanitarios">[183]Apu_Hidro!$A$5:$K$2125</definedName>
    <definedName name="HIDRO">#REF!</definedName>
    <definedName name="HIDROSANITARIO_RED_DE_GAS">[76]PRESUPUESTO!#REF!</definedName>
    <definedName name="HIDROSANITYGAS_ITEM">[158]Presupuesto!#REF!</definedName>
    <definedName name="HIDROSELLO_DE_CAUCHO_10_S8">[124]Materiales!#REF!</definedName>
    <definedName name="HIDROSELLO_DE_CAUCHO_12_S8">[124]Materiales!#REF!</definedName>
    <definedName name="HIDROSELLO_DE_CAUCHO_14_S8">[124]Materiales!#REF!</definedName>
    <definedName name="HIDROSELLO_DE_CAUCHO_16_S8">[124]Materiales!#REF!</definedName>
    <definedName name="HIDROSELLO_DE_CAUCHO_18_S8">[124]Materiales!#REF!</definedName>
    <definedName name="HIDROSELLO_DE_CAUCHO_20_S8">[124]Materiales!#REF!</definedName>
    <definedName name="HIDROSELLO_DE_CAUCHO_24_S4">[124]Materiales!#REF!</definedName>
    <definedName name="HIDROSELLO_DE_CAUCHO_27_S4">[124]Materiales!#REF!</definedName>
    <definedName name="HIDROSELLO_DE_CAUCHO_30_S4">[124]Materiales!#REF!</definedName>
    <definedName name="HIDROSELLO_DE_CAUCHO_6_S8">[124]Materiales!#REF!</definedName>
    <definedName name="HIDROSELLO_DE_CAUCHO_8_S8">[124]Materiales!#REF!</definedName>
    <definedName name="HIDROSELLO_S8">[124]Materiales!#REF!</definedName>
    <definedName name="hierro">#REF!</definedName>
    <definedName name="hierro1">#REF!</definedName>
    <definedName name="hierro2">'[291]APU''s'!#REF!</definedName>
    <definedName name="hierro4">'[291]APU''s'!#REF!</definedName>
    <definedName name="hierro60v">#REF!</definedName>
    <definedName name="hijo">#REF!</definedName>
    <definedName name="HILERAS">#REF!</definedName>
    <definedName name="HILO">#REF!</definedName>
    <definedName name="HILOC">#REF!</definedName>
    <definedName name="HIM_CPC">#REF!</definedName>
    <definedName name="hing">#REF!</definedName>
    <definedName name="HistoricalHomeCell">#REF!</definedName>
    <definedName name="HISTORICO" localSheetId="4" hidden="1">{#N/A,#N/A,FALSE,"Costos Productos 6A";#N/A,#N/A,FALSE,"Costo Unitario Total H-94-12"}</definedName>
    <definedName name="HISTORICO" hidden="1">{#N/A,#N/A,FALSE,"Costos Productos 6A";#N/A,#N/A,FALSE,"Costo Unitario Total H-94-12"}</definedName>
    <definedName name="Historicos">#REF!</definedName>
    <definedName name="HistoryEnd">#REF!</definedName>
    <definedName name="HistoryStart">#REF!</definedName>
    <definedName name="HisYear_0" hidden="1">#REF!</definedName>
    <definedName name="HisYear_1" hidden="1">#REF!</definedName>
    <definedName name="HisYear_2" hidden="1">#REF!</definedName>
    <definedName name="HisYear_3" hidden="1">#REF!</definedName>
    <definedName name="hit">[94]Dimensiones!$D$8</definedName>
    <definedName name="HJ">#REF!</definedName>
    <definedName name="HJDKJHDKHDSKFHDKFHDSKHFKDHFKSDHKDHFKDHKSHDFKHF">#REF!</definedName>
    <definedName name="hjfg" localSheetId="4" hidden="1">{"via1",#N/A,TRUE,"general";"via2",#N/A,TRUE,"general";"via3",#N/A,TRUE,"general"}</definedName>
    <definedName name="hjfg" hidden="1">{"via1",#N/A,TRUE,"general";"via2",#N/A,TRUE,"general";"via3",#N/A,TRUE,"general"}</definedName>
    <definedName name="hjfghjj">[373]SAL_BPX!#REF!</definedName>
    <definedName name="hjgghjg">#N/A</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ghlu">#REF!</definedName>
    <definedName name="HJHJ">#N/A</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JJJJJ">#REF!</definedName>
    <definedName name="HJJJNNB">#REF!</definedName>
    <definedName name="hjk">#REF!</definedName>
    <definedName name="HJKH" localSheetId="4" hidden="1">{"via1",#N/A,TRUE,"general";"via2",#N/A,TRUE,"general";"via3",#N/A,TRUE,"general"}</definedName>
    <definedName name="HJKH" hidden="1">{"via1",#N/A,TRUE,"general";"via2",#N/A,TRUE,"general";"via3",#N/A,TRUE,"general"}</definedName>
    <definedName name="HJKHJ">#REF!</definedName>
    <definedName name="hjkjk" localSheetId="4" hidden="1">{"via1",#N/A,TRUE,"general";"via2",#N/A,TRUE,"general";"via3",#N/A,TRUE,"general"}</definedName>
    <definedName name="hjkjk" hidden="1">{"via1",#N/A,TRUE,"general";"via2",#N/A,TRUE,"general";"via3",#N/A,TRUE,"general"}</definedName>
    <definedName name="HJKL">#N/A</definedName>
    <definedName name="HK">#N/A</definedName>
    <definedName name="HKGJH">#N/A</definedName>
    <definedName name="hklñ" hidden="1">#REF!</definedName>
    <definedName name="hl">#REF!</definedName>
    <definedName name="HLPIU_CCFA">#REF!</definedName>
    <definedName name="HLPIU_PCFA">#REF!</definedName>
    <definedName name="HM">#REF!</definedName>
    <definedName name="HM_2">[189]DATOS!$E$43</definedName>
    <definedName name="HM3EB">#REF!</definedName>
    <definedName name="HM3JH">#REF!</definedName>
    <definedName name="HMEN">#REF!</definedName>
    <definedName name="HMEZCLA">#REF!</definedName>
    <definedName name="HMHF3">[76]BASE!#REF!</definedName>
    <definedName name="hmont">#REF!</definedName>
    <definedName name="HMOTO">#REF!</definedName>
    <definedName name="HMRDr">#REF!</definedName>
    <definedName name="HMSDr">#REF!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N_P1">[39]CONCRETO!$BI$5:$BI$71</definedName>
    <definedName name="HN_P2">[39]CONCRETO!$BJ$5:$BJ$71</definedName>
    <definedName name="HN_P3">[39]CONCRETO!$BK$5:$BK$71</definedName>
    <definedName name="HN_REC">[39]CONCRETO!$BH$5:$BH$71</definedName>
    <definedName name="hn.ConvertZero1" hidden="1">[459]LTM!$G$461:$J$461,[459]LTM!$G$463:$J$464,[459]LTM!$G$468:$J$469,[459]LTM!$G$473:$J$475,[459]LTM!$G$480:$J$480,[459]LTM!$G$484:$J$485,[459]LTM!$G$490:$J$490,[459]LTM!$G$514:$J$518,[459]LTM!$G$525:$J$526,[459]LTM!$G$532:$J$537</definedName>
    <definedName name="hn.ConvertZero2" hidden="1">[459]LTM!$G$560:$J$560,[459]LTM!$H$590:$J$591,[459]LTM!$H$614:$J$614,[459]LTM!$H$635:$J$636,[459]LTM!$G$676:$J$680,[459]LTM!$G$686:$J$686,[459]LTM!$G$688:$J$694,[459]LTM!$G$681:$J$682</definedName>
    <definedName name="hn.ConvertZero3" hidden="1">[459]LTM!$G$699:$J$706,[459]LTM!$G$710:$J$714,[459]LTM!$G$717:$J$734,[459]LTM!$G$738:$J$738,[459]LTM!$G$745:$J$751</definedName>
    <definedName name="hn.ConvertZero4" hidden="1">[459]LTM!$G$840:$J$840,[459]LTM!$H$1266:$J$1266,[459]LTM!$G$1267:$J$1267,[459]LTM!$G$1454:$J$1461,[459]LTM!$J$1462,[459]LTM!$J$1463,[459]LTM!$G$1468:$J$1469,[459]LTM!$L$1469:$N$1469</definedName>
    <definedName name="hn.ConvertZeroUnhide1" hidden="1">[459]LTM!$G$1469:$J$1469,[459]LTM!$L$1469:$N$1469,[459]LTM!$H$1266:$J$1266</definedName>
    <definedName name="hn.Delete015" hidden="1">'[459]CREDIT STATS'!$B$9:$K$11,'[459]CREDIT STATS'!$O$11:$X$14,'[459]CREDIT STATS'!$B$25:$K$30,'[459]CREDIT STATS'!$O$25:$X$26</definedName>
    <definedName name="hn.DZ_MultByFXRates" hidden="1">[459]DropZone!$B$2:$I$118,[459]DropZone!$B$120:$I$132,[459]DropZone!$B$134:$I$136,[459]DropZone!$B$138:$I$146</definedName>
    <definedName name="hn.ExtDb" hidden="1">FALSE</definedName>
    <definedName name="hn.LTM_MultByFXRates" hidden="1">[459]LTM!$G$461:$N$477,[459]LTM!$G$480:$N$539,[459]LTM!$G$548:$N$667,[459]LTM!$G$676:$N$1266,[459]LTM!$G$1454:$N$1461,[459]LTM!$G$1463:$N$1465,[459]LTM!$G$1468:$N$1469</definedName>
    <definedName name="hn.ModelType" hidden="1">"DEAL"</definedName>
    <definedName name="hn.ModelVersion" hidden="1">1</definedName>
    <definedName name="hn.MultbyFXRates" hidden="1">[459]LTM!$G$461:$N$477,[459]LTM!$G$480:$N$539,[459]LTM!$G$548:$N$667,[459]LTM!$G$676:$N$1266,[459]LTM!$G$1454:$N$1461,[459]LTM!$G$1463:$N$1465,[459]LTM!$G$1468:$N$1469</definedName>
    <definedName name="hn.MultByFXRates1" hidden="1">[459]LTM!$G$461:$G$477,[459]LTM!$G$480:$G$539,[459]LTM!$G$548:$G$562,[459]LTM!$G$676:$G$840,[459]LTM!$G$1454:$G$1469</definedName>
    <definedName name="hn.MultByFXRates2" hidden="1">[459]LTM!$H$461:$H$477,[459]LTM!$H$480:$H$539,[459]LTM!$H$548:$H$667,[459]LTM!$H$676:$H$1266,[459]LTM!$H$1454:$H$1469</definedName>
    <definedName name="hn.MultByFXRates3" hidden="1">[459]LTM!$I$461:$I$477,[459]LTM!$I$480:$I$539,[459]LTM!$I$548:$I$667,[459]LTM!$I$676:$I$1266,[459]LTM!$I$1454:$I$1469</definedName>
    <definedName name="hn.MultbyFxrates4" hidden="1">[459]LTM!$J$461:$J$477,[459]LTM!$J$480:$J$539,[459]LTM!$J$548:$J$668,[459]LTM!$J$676:$J$1266,[459]LTM!$J$1454:$J$1461,[459]LTM!$J$1463:$J$1465,[459]LTM!$J$1468</definedName>
    <definedName name="hn.multbyfxrates5" hidden="1">[459]LTM!$L$461:$L$477,[459]LTM!$L$480:$L$539,[459]LTM!$L$548:$L$562,[459]LTM!$L$676:$L$840,[459]LTM!$L$1454:$L$1469</definedName>
    <definedName name="hn.multbyfxrates6" hidden="1">[459]LTM!$M$461:$M$477,[459]LTM!$M$480:$M$539,[459]LTM!$M$548:$M$668,[459]LTM!$M$676:$M$1266,[459]LTM!$M$1454:$M$1469</definedName>
    <definedName name="hn.multbyfxrates7" hidden="1">[459]LTM!$N$461:$N$477,[459]LTM!$N$480:$N$539,[459]LTM!$N$548:$N$667,[459]LTM!$N$676:$N$1266,[459]LTM!$N$1454:$N$1469</definedName>
    <definedName name="hn.MultByFXRatesBot1" hidden="1">[459]LTM!$G$676:$G$682,[459]LTM!$G$686,[459]LTM!$G$688:$G$694,[459]LTM!$G$699:$G$706,[459]LTM!$G$710:$G$714,[459]LTM!$G$717:$G$734,[459]LTM!$G$738,[459]LTM!$G$738,[459]LTM!$G$745:$G$751,[459]LTM!$G$840,[459]LTM!$G$1454:$G$1461,[459]LTM!$G$1468:$G$1469</definedName>
    <definedName name="hn.MultByFXRatesBot2" hidden="1">[459]LTM!$H$676:$H$682,[459]LTM!$H$686,[459]LTM!$H$688:$H$694,[459]LTM!$H$699:$H$706,[459]LTM!$H$710:$H$714,[459]LTM!$H$717:$H$734,[459]LTM!$H$738,[459]LTM!$H$745:$H$751,[459]LTM!$H$840,[459]LTM!$H$1266,[459]LTM!$H$1454:$H$1461,[459]LTM!$H$1468:$H$1469</definedName>
    <definedName name="hn.MultByFXRatesBot3" hidden="1">[459]LTM!$I$676:$I$682,[459]LTM!$I$686,[459]LTM!$I$688:$I$694,[459]LTM!$I$699:$I$706,[459]LTM!$I$710:$I$714,[459]LTM!$I$717:$I$734,[459]LTM!$I$738,[459]LTM!$I$745:$I$751,[459]LTM!$I$840,[459]LTM!$I$1266,[459]LTM!$I$1454:$I$1461,[459]LTM!$I$1468:$I$1469</definedName>
    <definedName name="hn.MultByFXRatesBot4" hidden="1">[459]LTM!$J$676:$J$682,[459]LTM!$J$686,[459]LTM!$J$688:$J$694,[459]LTM!$J$699:$J$706,[459]LTM!$J$710:$J$714,[459]LTM!$J$717:$J$734,[459]LTM!$J$738,[459]LTM!$J$745:$J$751,[459]LTM!$J$840,[459]LTM!$J$1266,[459]LTM!$J$1454:$J$1461,[459]LTM!$J$1463:$J$1465,[459]LTM!$J$1468</definedName>
    <definedName name="hn.MultByFXRatesBot5" hidden="1">[459]LTM!$L$676:$L$682,[459]LTM!$L$686,[459]LTM!$L$688:$L$694,[459]LTM!$L$699:$L$706,[459]LTM!$L$710:$L$714,[459]LTM!$L$717:$L$734,[459]LTM!$L$738,[459]LTM!$L$745:$L$751,[459]LTM!$L$837:$L$838,[459]LTM!$L$1454:$L$1458,[459]LTM!$L$1468:$L$1469</definedName>
    <definedName name="hn.MultByFXRatesBot6" hidden="1">[459]LTM!$M$676:$M$682,[459]LTM!$M$686,[459]LTM!$M$688:$M$694,[459]LTM!$M$699:$M$706,[459]LTM!$M$710:$M$714,[459]LTM!$M$717:$M$734,[459]LTM!$M$738,[459]LTM!$M$745:$M$751,[459]LTM!$M$837:$M$838,[459]LTM!$M$1454:$M$1458,[459]LTM!$M$1468:$M$1469</definedName>
    <definedName name="hn.MultByFXRatesBot7" hidden="1">[459]LTM!$N$676:$N$682,[459]LTM!$N$686,[459]LTM!$N$688:$N$694,[459]LTM!$N$699:$N$706,[459]LTM!$N$710:$N$714,[459]LTM!$N$717:$N$734,[459]LTM!$N$738,[459]LTM!$N$745:$N$751,[459]LTM!$N$837:$N$838,[459]LTM!$N$1454:$N$1458,[459]LTM!$N$1468:$N$1469</definedName>
    <definedName name="hn.MultByFXRatesTop1" hidden="1">[459]LTM!$G$461,[459]LTM!$G$463:$G$464,[459]LTM!$G$468:$G$469,[459]LTM!$G$473:$G$475,[459]LTM!$G$480,[459]LTM!$G$484:$G$485,[459]LTM!$G$490:$G$509,[459]LTM!$G$512,[459]LTM!$G$514:$G$518,[459]LTM!$G$525:$G$526,[459]LTM!$G$532:$G$537,[459]LTM!$G$560</definedName>
    <definedName name="hn.MultByFXRatesTop2" hidden="1">[459]LTM!$H$461,[459]LTM!$H$463:$H$464,[459]LTM!$H$468:$H$469,[459]LTM!$H$473:$H$475,[459]LTM!$H$480,[459]LTM!$H$484:$H$485,[459]LTM!$H$490:$H$509,[459]LTM!$H$512,[459]LTM!$H$514:$H$518,[459]LTM!$H$525:$H$526,[459]LTM!$H$532:$H$537,[459]LTM!$H$560,[459]LTM!$H$590:$H$591,[459]LTM!$H$614:$H$631,[459]LTM!$H$635:$H$636</definedName>
    <definedName name="hn.MultByFXRatesTop3" hidden="1">[459]LTM!$I$461,[459]LTM!$I$463:$I$464,[459]LTM!$I$468:$I$469,[459]LTM!$I$473:$I$475,[459]LTM!$I$480,[459]LTM!$I$484:$I$485,[459]LTM!$I$490:$I$509,[459]LTM!$I$512,[459]LTM!$I$514:$I$518,[459]LTM!$I$525:$I$526,[459]LTM!$I$532:$I$537,[459]LTM!$I$560,[459]LTM!$I$590:$I$591,[459]LTM!$I$614:$I$631,[459]LTM!$I$635:$I$636</definedName>
    <definedName name="hn.MultByFXRatesTop4" hidden="1">[459]LTM!$J$461,[459]LTM!$J$463:$J$464,[459]LTM!$J$468:$J$469,[459]LTM!$J$473:$J$475,[459]LTM!$J$480,[459]LTM!$J$484:$J$485,[459]LTM!$J$490:$J$509,[459]LTM!$J$512,[459]LTM!$J$514:$J$518,[459]LTM!$J$525:$J$526,[459]LTM!$J$532:$J$537,[459]LTM!$J$560,[459]LTM!$J$590:$J$591,[459]LTM!$J$614:$J$631,[459]LTM!$J$635:$J$636</definedName>
    <definedName name="hn.MultByFXRatesTop5" hidden="1">[459]LTM!$L$461,[459]LTM!$L$463:$L$464,[459]LTM!$L$468:$L$469,[459]LTM!$L$473:$L$475,[459]LTM!$L$480,[459]LTM!$L$484:$L$485,[459]LTM!$L$490:$L$509,[459]LTM!$L$512,[459]LTM!$L$514:$L$518,[459]LTM!$L$525:$L$526,[459]LTM!$L$532:$L$537,[459]LTM!$L$560</definedName>
    <definedName name="hn.MultByFXRatesTop6" hidden="1">[459]LTM!$M$461,[459]LTM!$M$463:$M$464,[459]LTM!$M$468:$M$469,[459]LTM!$M$473:$M$475,[459]LTM!$M$480,[459]LTM!$M$484:$M$485,[459]LTM!$M$490:$M$509,[459]LTM!$M$512,[459]LTM!$M$514:$M$518,[459]LTM!$M$525:$M$526,[459]LTM!$M$532:$M$537,[459]LTM!$M$560,[459]LTM!$M$590:$M$591,[459]LTM!$M$614:$M$631,[459]LTM!$M$635:$M$636</definedName>
    <definedName name="hn.MultByFXRatesTop7" hidden="1">[459]LTM!$N$461,[459]LTM!$N$463:$N$464,[459]LTM!$N$468:$N$469,[459]LTM!$N$473:$N$475,[459]LTM!$N$480,[459]LTM!$N$484:$N$485,[459]LTM!$N$490:$N$509,[459]LTM!$N$512,[459]LTM!$N$514:$N$518,[459]LTM!$N$525:$N$526,[459]LTM!$N$532:$N$537,[459]LTM!$N$560,[459]LTM!$N$590:$N$591,[459]LTM!$N$614:$N$631,[459]LTM!$N$635:$N$636</definedName>
    <definedName name="hn.NoUpload" hidden="1">0</definedName>
    <definedName name="hn.YearLabel" hidden="1">#REF!</definedName>
    <definedName name="hnt">#REF!</definedName>
    <definedName name="HOD">#REF!</definedName>
    <definedName name="HODF">#REF!</definedName>
    <definedName name="hoha" localSheetId="4" hidden="1">{"PYGT",#N/A,FALSE,"PYG";"ACTIT",#N/A,FALSE,"BCE_GRAL-ACTIVO";"PASIT",#N/A,FALSE,"BCE_GRAL-PASIVO-PATRIM";"CAJAT",#N/A,FALSE,"CAJA"}</definedName>
    <definedName name="hoha" hidden="1">{"PYGT",#N/A,FALSE,"PYG";"ACTIT",#N/A,FALSE,"BCE_GRAL-ACTIVO";"PASIT",#N/A,FALSE,"BCE_GRAL-PASIVO-PATRIM";"CAJAT",#N/A,FALSE,"CAJA"}</definedName>
    <definedName name="HOJA" localSheetId="4">DATE(YEAR([0]!Loan_Start),MONTH([0]!Loan_Start)+Payment_Number,DAY([0]!Loan_Start))</definedName>
    <definedName name="HOJA" localSheetId="8">DATE(YEAR([0]!Loan_Start),MONTH([0]!Loan_Start)+Payment_Number,DAY([0]!Loan_Start))</definedName>
    <definedName name="HOJA">DATE(YEAR([0]!Loan_Start),MONTH([0]!Loan_Start)+Payment_Number,DAY([0]!Loan_Start))</definedName>
    <definedName name="Hoja__1__de__3">#REF!</definedName>
    <definedName name="Hoja__1__de__3_10">"#REF!"</definedName>
    <definedName name="Hoja__1__de__3_11">"#REF!"</definedName>
    <definedName name="Hoja__1__de__3_12">"#REF!"</definedName>
    <definedName name="Hoja__1__de__3_13">"#REF!"</definedName>
    <definedName name="Hoja__1__de__3_4">#REF!</definedName>
    <definedName name="Hoja__1__de__3_5">"#REF!"</definedName>
    <definedName name="Hoja__1__de__3_7">"#REF!"</definedName>
    <definedName name="Hoja_Dis">[460]Design!$B$11:$DY$51</definedName>
    <definedName name="Hoja_Dis_All">[460]Design!$A$11:$DY$29</definedName>
    <definedName name="Hoja_Dis_Com">[309]Design!$A$11:$EA$267</definedName>
    <definedName name="Hoja_Dis_out">[460]Design!$C$11:$BX$27</definedName>
    <definedName name="Hoja_Dis_Ver">[460]Design!$B$11:$DY$51</definedName>
    <definedName name="HOJA1">#REF!</definedName>
    <definedName name="HOJA14">[461]HOJA14!$A$3:$AO$20</definedName>
    <definedName name="HOJA444" localSheetId="4">DATE(YEAR([0]!Loan_Start),MONTH([0]!Loan_Start)+Payment_Number,DAY([0]!Loan_Start))</definedName>
    <definedName name="HOJA444" localSheetId="8">DATE(YEAR([0]!Loan_Start),MONTH([0]!Loan_Start)+Payment_Number,DAY([0]!Loan_Start))</definedName>
    <definedName name="HOJA444">DATE(YEAR([0]!Loan_Start),MONTH([0]!Loan_Start)+Payment_Number,DAY([0]!Loan_Start))</definedName>
    <definedName name="HOJA56">#REF!</definedName>
    <definedName name="HOJA8">#REF!</definedName>
    <definedName name="HOJACEGUETA">#REF!</definedName>
    <definedName name="hojanueva">'[462]COL C1'!$453:$459</definedName>
    <definedName name="HOLA">#REF!</definedName>
    <definedName name="HON">#REF!</definedName>
    <definedName name="HONF">#REF!</definedName>
    <definedName name="HonoraProfesionales">#REF!</definedName>
    <definedName name="HONORARIOS">#REF!</definedName>
    <definedName name="HonoraTecnicos">#REF!</definedName>
    <definedName name="HOR.EQ">#REF!</definedName>
    <definedName name="Hora_med">#REF!</definedName>
    <definedName name="HORA2">'[463]Itemes Renovación'!#REF!</definedName>
    <definedName name="HORAA">#REF!</definedName>
    <definedName name="HORAS">#REF!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'[464]Itemes Renovación'!#REF!</definedName>
    <definedName name="horat2">'[465]Itemes Renovación'!#REF!</definedName>
    <definedName name="HOREQ">#REF!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ursTotCol">#REF!</definedName>
    <definedName name="hoy" hidden="1">#REF!</definedName>
    <definedName name="Hp">[73]CALCULO!$E$67</definedName>
    <definedName name="HP_stg_Hz">#N/A</definedName>
    <definedName name="hqee">#REF!</definedName>
    <definedName name="hqi">#REF!</definedName>
    <definedName name="hqmaxsutro">#REF!</definedName>
    <definedName name="hQminsutro">#REF!</definedName>
    <definedName name="HR_ANDAMIOS">'[466]Costos Cuadrillas'!$D$12</definedName>
    <definedName name="HR_ESCALERA">'[466]Costos Cuadrillas'!$D$11</definedName>
    <definedName name="HRANA">#REF!</definedName>
    <definedName name="hrbd2">'[85]Estructuras Concreto'!$D$228</definedName>
    <definedName name="hrbd4">'[85]Estructuras Concreto'!$D$236</definedName>
    <definedName name="hrbd6">'[85]Estructuras Concreto'!$D$243</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ETRO">#REF!</definedName>
    <definedName name="HRGD">#REF!</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Increment">'[257]Equip Data'!#REF!</definedName>
    <definedName name="hrn">[276]Datos!$D$7</definedName>
    <definedName name="HRODILLO">#REF!</definedName>
    <definedName name="hrT">'[85]Estructuras Concreto'!$D$143</definedName>
    <definedName name="hrTc">'[85]Estructuras Concreto'!$D$180</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ASEH">#REF!</definedName>
    <definedName name="HSDZD" hidden="1">#REF!</definedName>
    <definedName name="HSER">#REF!</definedName>
    <definedName name="HSESHY">#REF!</definedName>
    <definedName name="HSEUU">#REF!</definedName>
    <definedName name="hsfg" localSheetId="4" hidden="1">{"via1",#N/A,TRUE,"general";"via2",#N/A,TRUE,"general";"via3",#N/A,TRUE,"general"}</definedName>
    <definedName name="hsfg" hidden="1">{"via1",#N/A,TRUE,"general";"via2",#N/A,TRUE,"general";"via3",#N/A,TRUE,"general"}</definedName>
    <definedName name="HSIT" localSheetId="4" hidden="1">{#N/A,#N/A,FALSE,"CIBHA05A";#N/A,#N/A,FALSE,"CIBHA05B"}</definedName>
    <definedName name="HSIT" hidden="1">{#N/A,#N/A,FALSE,"CIBHA05A";#N/A,#N/A,FALSE,"CIBHA05B"}</definedName>
    <definedName name="hstcaja">'[85]Estructuras Concreto'!$D$249</definedName>
    <definedName name="hsup">#REF!</definedName>
    <definedName name="ht">#REF!</definedName>
    <definedName name="HT75MH">#REF!</definedName>
    <definedName name="HTAS">#REF!</definedName>
    <definedName name="HTAS1">#REF!</definedName>
    <definedName name="htbd2">'[85]Estructuras Concreto'!$D$225</definedName>
    <definedName name="htbd4">'[85]Estructuras Concreto'!$D$233</definedName>
    <definedName name="htbd6">'[85]Estructuras Concreto'!$D$240</definedName>
    <definedName name="htC">'[85]Estructuras Concreto'!$D$192</definedName>
    <definedName name="htcaja">'[85]Estructuras Concreto'!$D$248</definedName>
    <definedName name="HTD">#REF!</definedName>
    <definedName name="htecn">#REF!</definedName>
    <definedName name="HTF">#REF!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hrgere">[198]!ERR</definedName>
    <definedName name="htiC">'[85]Estructuras Concreto'!$D$193</definedName>
    <definedName name="htiC1">'[85]Estructuras Concreto'!$D$209</definedName>
    <definedName name="htk">#REF!</definedName>
    <definedName name="HTM_Control" localSheetId="4" hidden="1">{"'下期集計（10.27迄・速報値）'!$Q$16"}</definedName>
    <definedName name="HTM_Control" hidden="1">{"'下期集計（10.27迄・速報値）'!$Q$16"}</definedName>
    <definedName name="ＨＴＭＬ" localSheetId="4" hidden="1">{"'コメント'!$A$1:$C$37"}</definedName>
    <definedName name="ＨＴＭＬ" hidden="1">{"'コメント'!$A$1:$C$37"}</definedName>
    <definedName name="HTML_CodePage" hidden="1">1252</definedName>
    <definedName name="HTML_Control" localSheetId="4" hidden="1">{"'Sheet1'!$A$1:$G$85"}</definedName>
    <definedName name="HTML_Control" hidden="1">{"'Sheet1'!$A$1:$G$85"}</definedName>
    <definedName name="HTML_Control_1" localSheetId="4" hidden="1">{"'Sheet1'!$A$1:$G$85"}</definedName>
    <definedName name="HTML_Control_1" hidden="1">{"'Sheet1'!$A$1:$G$85"}</definedName>
    <definedName name="HTML_Control_1_1" localSheetId="4" hidden="1">{"'Sheet1'!$A$1:$G$85"}</definedName>
    <definedName name="HTML_Control_1_1" hidden="1">{"'Sheet1'!$A$1:$G$85"}</definedName>
    <definedName name="HTML_Control2" localSheetId="4" hidden="1">{"'Parámetros'!$A$3:$C$3"}</definedName>
    <definedName name="HTML_Control2" hidden="1">{"'Parámetros'!$A$3:$C$3"}</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3"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PathTemplate" hidden="1">"C:\Verificacion\&lt;!--##Table##--&gt;"</definedName>
    <definedName name="HTML_Title" hidden="1">"Historical Returns on Stocks, Bonds and Bills"</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4" hidden="1">{"via1",#N/A,TRUE,"general";"via2",#N/A,TRUE,"general";"via3",#N/A,TRUE,"general"}</definedName>
    <definedName name="htryrt7" hidden="1">{"via1",#N/A,TRUE,"general";"via2",#N/A,TRUE,"general";"via3",#N/A,TRUE,"general"}</definedName>
    <definedName name="htT">'[85]Estructuras Concreto'!$D$137</definedName>
    <definedName name="htTc">'[85]Estructuras Concreto'!$D$177</definedName>
    <definedName name="HU">#REF!</definedName>
    <definedName name="HUGO">#N/A</definedName>
    <definedName name="hut">#REF!</definedName>
    <definedName name="hvehiculo">#REF!</definedName>
    <definedName name="HVOLCO">#REF!</definedName>
    <definedName name="hxdfk">#REF!</definedName>
    <definedName name="HY">#REF!</definedName>
    <definedName name="HYDROEL_1.000Bh">#REF!</definedName>
    <definedName name="HYDROEL_10.000Bh">#REF!</definedName>
    <definedName name="HYDROEL_100Bh">#REF!</definedName>
    <definedName name="HYDROEL_10Bh">#REF!</definedName>
    <definedName name="HYDROEL_15.000Bh">#REF!</definedName>
    <definedName name="HYDROEL_20.000Bh">#REF!</definedName>
    <definedName name="HYDROEL_250Bh">#REF!</definedName>
    <definedName name="HYDROEL_3.000Bh">#REF!</definedName>
    <definedName name="HYDROEL_30.000Bh">#REF!</definedName>
    <definedName name="HYDROEL_5.000Bh">#REF!</definedName>
    <definedName name="HYDROEL_500Bh">#REF!</definedName>
    <definedName name="HYDROEL_7.500Bh">#REF!</definedName>
    <definedName name="hye">[210]APU!$E$9</definedName>
    <definedName name="HYFHGFYJH">[467]!ERR</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ousi" hidden="1">#REF!</definedName>
    <definedName name="HYT">#REF!</definedName>
    <definedName name="HYTGHDBHAGDA">#REF!</definedName>
    <definedName name="hytirs" localSheetId="4" hidden="1">{"via1",#N/A,TRUE,"general";"via2",#N/A,TRUE,"general";"via3",#N/A,TRUE,"general"}</definedName>
    <definedName name="hytirs" hidden="1">{"via1",#N/A,TRUE,"general";"via2",#N/A,TRUE,"general";"via3",#N/A,TRUE,"general"}</definedName>
    <definedName name="HYUIL">#REF!</definedName>
    <definedName name="hyy">[468]Tablas!$A$50:$A$109</definedName>
    <definedName name="i">#REF!</definedName>
    <definedName name="I_0001">#REF!</definedName>
    <definedName name="I_0002">#REF!</definedName>
    <definedName name="I_0003">#REF!</definedName>
    <definedName name="I_0004">#REF!</definedName>
    <definedName name="I_0005">#REF!</definedName>
    <definedName name="I_0006">#REF!</definedName>
    <definedName name="I_0007">#REF!</definedName>
    <definedName name="I_0008">#REF!</definedName>
    <definedName name="I_0009">#REF!</definedName>
    <definedName name="I_0010">#REF!</definedName>
    <definedName name="I_0011">#REF!</definedName>
    <definedName name="I_0012">#REF!</definedName>
    <definedName name="I_0013">#REF!</definedName>
    <definedName name="I_0014">#REF!</definedName>
    <definedName name="I_0015">#REF!</definedName>
    <definedName name="I_0016">#REF!</definedName>
    <definedName name="I_0017">#REF!</definedName>
    <definedName name="I_0018">#REF!</definedName>
    <definedName name="I_0019">#REF!</definedName>
    <definedName name="I_0020">#REF!</definedName>
    <definedName name="I_0021">#REF!</definedName>
    <definedName name="I_0022">#REF!</definedName>
    <definedName name="I_0023">#REF!</definedName>
    <definedName name="I_0024">#REF!</definedName>
    <definedName name="I_0025">#REF!</definedName>
    <definedName name="I_0026">#REF!</definedName>
    <definedName name="I_0027">#REF!</definedName>
    <definedName name="I_0028">#REF!</definedName>
    <definedName name="I_0029">#REF!</definedName>
    <definedName name="I_0030">#REF!</definedName>
    <definedName name="I_0031">#REF!</definedName>
    <definedName name="I_0032">#REF!</definedName>
    <definedName name="I_0033">#REF!</definedName>
    <definedName name="I_0034">#REF!</definedName>
    <definedName name="I_0035">#REF!</definedName>
    <definedName name="I_0036">#REF!</definedName>
    <definedName name="I_0037">#REF!</definedName>
    <definedName name="I_0038">#REF!</definedName>
    <definedName name="I_0039">#REF!</definedName>
    <definedName name="I_0040">#REF!</definedName>
    <definedName name="I_0041">#REF!</definedName>
    <definedName name="I_0042">#REF!</definedName>
    <definedName name="I_0043">#REF!</definedName>
    <definedName name="I_0044">#REF!</definedName>
    <definedName name="I_0045">#REF!</definedName>
    <definedName name="I_0046">#REF!</definedName>
    <definedName name="I_0047">#REF!</definedName>
    <definedName name="I_0048">#REF!</definedName>
    <definedName name="I_0049">#REF!</definedName>
    <definedName name="I_0050">#REF!</definedName>
    <definedName name="I_0051">#REF!</definedName>
    <definedName name="I_0052">#REF!</definedName>
    <definedName name="I_0053">#REF!</definedName>
    <definedName name="I_0054">#REF!</definedName>
    <definedName name="I_0055">#REF!</definedName>
    <definedName name="I_0056">#REF!</definedName>
    <definedName name="I_0057">#REF!</definedName>
    <definedName name="I_0058">#REF!</definedName>
    <definedName name="I_0059">#REF!</definedName>
    <definedName name="I_0060">#REF!</definedName>
    <definedName name="I_0061">#REF!</definedName>
    <definedName name="I_0062">#REF!</definedName>
    <definedName name="I_0063">#REF!</definedName>
    <definedName name="I_0064">#REF!</definedName>
    <definedName name="I_0065">#REF!</definedName>
    <definedName name="I_0066">#REF!</definedName>
    <definedName name="I_0067">#REF!</definedName>
    <definedName name="I_0068">#REF!</definedName>
    <definedName name="I_0069">#REF!</definedName>
    <definedName name="I_0070">#REF!</definedName>
    <definedName name="I_0071">#REF!</definedName>
    <definedName name="I_0072">#REF!</definedName>
    <definedName name="I_0073">#REF!</definedName>
    <definedName name="I_0074">#REF!</definedName>
    <definedName name="I_0075">#REF!</definedName>
    <definedName name="I_0076">#REF!</definedName>
    <definedName name="I_0077">#REF!</definedName>
    <definedName name="I_0078">#REF!</definedName>
    <definedName name="I_0079">#REF!</definedName>
    <definedName name="I_0080">#REF!</definedName>
    <definedName name="I_0081">#REF!</definedName>
    <definedName name="I_0082">#REF!</definedName>
    <definedName name="I_0083">#REF!</definedName>
    <definedName name="I_0084">#REF!</definedName>
    <definedName name="I_0085">#REF!</definedName>
    <definedName name="I_0086">#REF!</definedName>
    <definedName name="I_0087">#REF!</definedName>
    <definedName name="I_0088">#REF!</definedName>
    <definedName name="I_0089">#REF!</definedName>
    <definedName name="I_0090">#REF!</definedName>
    <definedName name="I_0091">#REF!</definedName>
    <definedName name="I_0092">#REF!</definedName>
    <definedName name="I_0093">#REF!</definedName>
    <definedName name="I_0094">#REF!</definedName>
    <definedName name="I_0095">#REF!</definedName>
    <definedName name="I_0096">#REF!</definedName>
    <definedName name="I_0097">#REF!</definedName>
    <definedName name="I_0098">#REF!</definedName>
    <definedName name="I_0099">#REF!</definedName>
    <definedName name="I_0100">#REF!</definedName>
    <definedName name="I_0101">#REF!</definedName>
    <definedName name="I_0102">#REF!</definedName>
    <definedName name="I_0103">#REF!</definedName>
    <definedName name="I_0104">#REF!</definedName>
    <definedName name="I_0105">#REF!</definedName>
    <definedName name="I_0106">#REF!</definedName>
    <definedName name="I_0107">#REF!</definedName>
    <definedName name="I_0108">#REF!</definedName>
    <definedName name="I_0109">#REF!</definedName>
    <definedName name="I_0110">#REF!</definedName>
    <definedName name="I_0111">#REF!</definedName>
    <definedName name="I_0112">#REF!</definedName>
    <definedName name="I_0113">#REF!</definedName>
    <definedName name="I_0114">#REF!</definedName>
    <definedName name="I_0115">#REF!</definedName>
    <definedName name="I_0116">#REF!</definedName>
    <definedName name="I_0117">#REF!</definedName>
    <definedName name="I_0118">#REF!</definedName>
    <definedName name="I_0119">#REF!</definedName>
    <definedName name="I_0120">#REF!</definedName>
    <definedName name="I_0121">#REF!</definedName>
    <definedName name="I_0122">#REF!</definedName>
    <definedName name="I_0123">#REF!</definedName>
    <definedName name="I_0124">#REF!</definedName>
    <definedName name="I_0125">#REF!</definedName>
    <definedName name="I_0126">#REF!</definedName>
    <definedName name="I_0127">#REF!</definedName>
    <definedName name="I_0128">#REF!</definedName>
    <definedName name="I_0129">#REF!</definedName>
    <definedName name="I_0130">#REF!</definedName>
    <definedName name="I_0131">#REF!</definedName>
    <definedName name="I_0132">#REF!</definedName>
    <definedName name="I_0133">#REF!</definedName>
    <definedName name="I_0134">#REF!</definedName>
    <definedName name="I_0135">#REF!</definedName>
    <definedName name="I_0136">#REF!</definedName>
    <definedName name="I_0137">#REF!</definedName>
    <definedName name="I_0138">#REF!</definedName>
    <definedName name="I_0139">#REF!</definedName>
    <definedName name="I_0140">#REF!</definedName>
    <definedName name="I_0141">#REF!</definedName>
    <definedName name="I_0142">#REF!</definedName>
    <definedName name="I_0143">#REF!</definedName>
    <definedName name="I_0144">#REF!</definedName>
    <definedName name="I_0145">#REF!</definedName>
    <definedName name="I_0146">#REF!</definedName>
    <definedName name="I_0147">#REF!</definedName>
    <definedName name="I_0148">#REF!</definedName>
    <definedName name="I_0149">#REF!</definedName>
    <definedName name="I_0150">#REF!</definedName>
    <definedName name="I_0151">#REF!</definedName>
    <definedName name="I_0152">#REF!</definedName>
    <definedName name="I_0153">#REF!</definedName>
    <definedName name="I_0154">#REF!</definedName>
    <definedName name="I_0155">#REF!</definedName>
    <definedName name="I_0156">#REF!</definedName>
    <definedName name="I_0157">#REF!</definedName>
    <definedName name="I_0158">#REF!</definedName>
    <definedName name="I_0159">#REF!</definedName>
    <definedName name="I_0160">#REF!</definedName>
    <definedName name="I_0161">#REF!</definedName>
    <definedName name="I_0162">#REF!</definedName>
    <definedName name="I_0163">#REF!</definedName>
    <definedName name="I_0164">#REF!</definedName>
    <definedName name="I_0165">#REF!</definedName>
    <definedName name="I_0166">#REF!</definedName>
    <definedName name="I_0167">#REF!</definedName>
    <definedName name="I_0168">#REF!</definedName>
    <definedName name="I_0169">#REF!</definedName>
    <definedName name="I_0170">#REF!</definedName>
    <definedName name="I_0171">#REF!</definedName>
    <definedName name="I_0172">#REF!</definedName>
    <definedName name="I_0173">#REF!</definedName>
    <definedName name="I_0174">#REF!</definedName>
    <definedName name="I_0175">#REF!</definedName>
    <definedName name="I_0176">#REF!</definedName>
    <definedName name="I_0177">#REF!</definedName>
    <definedName name="I_0178">#REF!</definedName>
    <definedName name="I_0179">#REF!</definedName>
    <definedName name="I_0180">#REF!</definedName>
    <definedName name="I_0181">#REF!</definedName>
    <definedName name="I_0183">#REF!</definedName>
    <definedName name="I_0185">#REF!</definedName>
    <definedName name="I_0187">#REF!</definedName>
    <definedName name="I_0189">#REF!</definedName>
    <definedName name="I_0190">#REF!</definedName>
    <definedName name="I_0191">#REF!</definedName>
    <definedName name="I_0192">#REF!</definedName>
    <definedName name="I_0193">#REF!</definedName>
    <definedName name="I_0194">#REF!</definedName>
    <definedName name="I_0196">#REF!</definedName>
    <definedName name="I_0197">#REF!</definedName>
    <definedName name="I_0198">#REF!</definedName>
    <definedName name="I_0199">#REF!</definedName>
    <definedName name="I_0200">#REF!</definedName>
    <definedName name="I_0201">#REF!</definedName>
    <definedName name="I_0202">#REF!</definedName>
    <definedName name="I_0203">#REF!</definedName>
    <definedName name="I_0204">#REF!</definedName>
    <definedName name="I_0205">#REF!</definedName>
    <definedName name="I_0206">#REF!</definedName>
    <definedName name="I_0207">#REF!</definedName>
    <definedName name="I_0208">#REF!</definedName>
    <definedName name="I_0209">#REF!</definedName>
    <definedName name="I_0210">#REF!</definedName>
    <definedName name="I_0211">#REF!</definedName>
    <definedName name="I_0212">#REF!</definedName>
    <definedName name="I_0213">#REF!</definedName>
    <definedName name="I_0214">#REF!</definedName>
    <definedName name="I_0215">#REF!</definedName>
    <definedName name="I_0216">#REF!</definedName>
    <definedName name="I_0217">#REF!</definedName>
    <definedName name="I_0218">#REF!</definedName>
    <definedName name="I_0219">#REF!</definedName>
    <definedName name="I_0220">#REF!</definedName>
    <definedName name="I_0221">#REF!</definedName>
    <definedName name="I_0222">#REF!</definedName>
    <definedName name="I_0223">#REF!</definedName>
    <definedName name="I_0224">#REF!</definedName>
    <definedName name="I_0225">#REF!</definedName>
    <definedName name="I_0226">#REF!</definedName>
    <definedName name="I_0227">#REF!</definedName>
    <definedName name="I_0228">#REF!</definedName>
    <definedName name="I_0229">#REF!</definedName>
    <definedName name="I_0230">#REF!</definedName>
    <definedName name="I_0231">#REF!</definedName>
    <definedName name="I_0232">#REF!</definedName>
    <definedName name="I_0233">#REF!</definedName>
    <definedName name="I_0234">#REF!</definedName>
    <definedName name="I_0235">#REF!</definedName>
    <definedName name="I_0236">#REF!</definedName>
    <definedName name="I_0237">#REF!</definedName>
    <definedName name="I_0238">#REF!</definedName>
    <definedName name="I_0239">#REF!</definedName>
    <definedName name="I_0240">#REF!</definedName>
    <definedName name="I_0241">#REF!</definedName>
    <definedName name="I_0242">#REF!</definedName>
    <definedName name="I_0243">#REF!</definedName>
    <definedName name="I_0244">#REF!</definedName>
    <definedName name="I_0245">#REF!</definedName>
    <definedName name="I_0246">#REF!</definedName>
    <definedName name="I_0247">#REF!</definedName>
    <definedName name="I_0248">#REF!</definedName>
    <definedName name="I_0249">#REF!</definedName>
    <definedName name="I_0250">#REF!</definedName>
    <definedName name="I_0251">#REF!</definedName>
    <definedName name="I_0252">#REF!</definedName>
    <definedName name="I_0253">#REF!</definedName>
    <definedName name="I_0254">#REF!</definedName>
    <definedName name="I_0255">#REF!</definedName>
    <definedName name="I_0256">#REF!</definedName>
    <definedName name="I_0257">#REF!</definedName>
    <definedName name="I_0258">#REF!</definedName>
    <definedName name="I_0259">#REF!</definedName>
    <definedName name="I_0260">#REF!</definedName>
    <definedName name="I_0261">#REF!</definedName>
    <definedName name="I_0262">#REF!</definedName>
    <definedName name="I_0263">#REF!</definedName>
    <definedName name="I_0264">#REF!</definedName>
    <definedName name="I_0265">#REF!</definedName>
    <definedName name="I_0266">#REF!</definedName>
    <definedName name="I_0267">#REF!</definedName>
    <definedName name="I_0268">#REF!</definedName>
    <definedName name="I_0269">#REF!</definedName>
    <definedName name="I_0270">#REF!</definedName>
    <definedName name="i_ZONA_VERDE">#REF!</definedName>
    <definedName name="I." localSheetId="4" hidden="1">{"krl1",#N/A,FALSE,"kr";"krl2",#N/A,FALSE,"kr";"compara",#N/A,FALSE,"kr";"desconp1",#N/A,FALSE,"kr";"desconp12",#N/A,FALSE,"kr";"krnp1",#N/A,FALSE,"kr";"krnp2",#N/A,FALSE,"kr";"krp12avg",#N/A,FALSE,"kr";"krp1avg",#N/A,FALSE,"kr"}</definedName>
    <definedName name="I." hidden="1">{"krl1",#N/A,FALSE,"kr";"krl2",#N/A,FALSE,"kr";"compara",#N/A,FALSE,"kr";"desconp1",#N/A,FALSE,"kr";"desconp12",#N/A,FALSE,"kr";"krnp1",#N/A,FALSE,"kr";"krnp2",#N/A,FALSE,"kr";"krp12avg",#N/A,FALSE,"kr";"krp1avg",#N/A,FALSE,"kr"}</definedName>
    <definedName name="i0">#REF!</definedName>
    <definedName name="I1.1">'[132]1.1'!$H$41</definedName>
    <definedName name="I1.2">#REF!</definedName>
    <definedName name="i1.3">#REF!</definedName>
    <definedName name="i1.4">#REF!</definedName>
    <definedName name="I1.5">'[132]1.2'!$H$44</definedName>
    <definedName name="I1.6">'[132]1.3'!$H$44</definedName>
    <definedName name="i1.7">[123]APU!$G$251</definedName>
    <definedName name="I10.1">[123]APU!$G$1940</definedName>
    <definedName name="I10.2">[123]APU!$G$1974</definedName>
    <definedName name="I10.3">[123]APU!$G$2008</definedName>
    <definedName name="I11.1">[123]APU!$G$2040</definedName>
    <definedName name="I11.2">[123]APU!$G$2072</definedName>
    <definedName name="I11.3">[123]APU!$G$2104</definedName>
    <definedName name="I11.4">[123]APU!$G$2136</definedName>
    <definedName name="I11.5">[123]APU!$G$2168</definedName>
    <definedName name="I11.6">[123]APU!$G$2200</definedName>
    <definedName name="I11.7">[123]APU!$G$2232</definedName>
    <definedName name="I11.8">[123]APU!$G$2264</definedName>
    <definedName name="I12.1">[123]APU!$G$2296</definedName>
    <definedName name="i12.2">[123]APU!$G$2328</definedName>
    <definedName name="I12.3">[123]APU!$G$2360</definedName>
    <definedName name="I12.4">[123]APU!$G$2392</definedName>
    <definedName name="i1277.">#REF!</definedName>
    <definedName name="i13.1">[123]APU!$G$2424</definedName>
    <definedName name="I13.2">[123]APU!$G$2456</definedName>
    <definedName name="i13.3">[123]APU!$G$2488</definedName>
    <definedName name="I14.1">[123]APU!$G$2520</definedName>
    <definedName name="i2.1">'[132]2.1'!$H$40</definedName>
    <definedName name="I2.10">'[132]2.11'!$H$39</definedName>
    <definedName name="I2.11">'[132]2.12'!$H$44</definedName>
    <definedName name="I2.12">'[132]2.13'!$H$43</definedName>
    <definedName name="i2.2">'[132]2.2'!$H$38</definedName>
    <definedName name="I2.3">'[132]2.3'!$H$40</definedName>
    <definedName name="I2.4">'[132]2.4'!$H$40</definedName>
    <definedName name="I2.5">'[132]2.5'!$H$41</definedName>
    <definedName name="I2.6">'[132]2.7'!$H$41</definedName>
    <definedName name="I2.7">'[132]2.8'!$H$41</definedName>
    <definedName name="I2.8">#REF!</definedName>
    <definedName name="I2.9">'[132]2.10'!$H$39</definedName>
    <definedName name="I2751Ç">#REF!</definedName>
    <definedName name="I3.1">[123]APU!$G$356</definedName>
    <definedName name="I3.2">[123]APU!$G$390</definedName>
    <definedName name="I3.3">[123]APU!$G$424</definedName>
    <definedName name="I3.4">[123]APU!$G$459</definedName>
    <definedName name="I3.8">#REF!</definedName>
    <definedName name="I4.1">[123]APU!$G$493</definedName>
    <definedName name="i5.1">[123]APU!$G$529</definedName>
    <definedName name="I5.10">[123]APU!$G$857</definedName>
    <definedName name="I5.2">[123]APU!$G$565</definedName>
    <definedName name="I5.3">[123]APU!$G$601</definedName>
    <definedName name="I5.4">[123]APU!$G$637</definedName>
    <definedName name="I5.5">[123]APU!$G$671</definedName>
    <definedName name="I5.6">[123]APU!$G$707</definedName>
    <definedName name="I5.7">[123]APU!$G$744</definedName>
    <definedName name="I5.8">[123]APU!$G$782</definedName>
    <definedName name="I5.9">[123]APU!$G$819</definedName>
    <definedName name="I6.1">[123]APU!$G$892</definedName>
    <definedName name="I6.2">[123]APU!$G$927</definedName>
    <definedName name="I6.3">[123]APU!$G$963</definedName>
    <definedName name="I6.4">[123]APU!$G$999</definedName>
    <definedName name="I6.5">[123]APU!$G$1035</definedName>
    <definedName name="I6.6">[123]APU!$G$1067</definedName>
    <definedName name="I6.7">[123]APU!$G$1099</definedName>
    <definedName name="I6.8">[123]APU!$G$1136</definedName>
    <definedName name="I7.1">[123]APU!$G$1177</definedName>
    <definedName name="I7.10">[123]APU!$G$1485</definedName>
    <definedName name="i7.11">[123]APU!$G$1519</definedName>
    <definedName name="i7.12">[123]APU!$G$1553</definedName>
    <definedName name="i7.13">[123]APU!$G$1587</definedName>
    <definedName name="I7.2">[123]APU!$G$1211</definedName>
    <definedName name="I7.3">[123]APU!$G$1245</definedName>
    <definedName name="I7.4">[123]APU!$G$1279</definedName>
    <definedName name="I7.5">[123]APU!$G$1313</definedName>
    <definedName name="I7.6">[123]APU!$G$1349</definedName>
    <definedName name="I7.7">[123]APU!$G$1383</definedName>
    <definedName name="i7.8">[123]APU!$G$1417</definedName>
    <definedName name="i7.9">[123]APU!$G$1451</definedName>
    <definedName name="I8.1">[123]APU!$G$1623</definedName>
    <definedName name="I8.2">[123]APU!$G$1659</definedName>
    <definedName name="I8.3">[123]APU!$G$1695</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9.1">[123]APU!$G$1729</definedName>
    <definedName name="I9.2">[123]APU!$G$1763</definedName>
    <definedName name="i9.3">[123]APU!$G$1799</definedName>
    <definedName name="i9.4">[123]APU!$G$1837</definedName>
    <definedName name="i9.5">[123]APU!$G$1871</definedName>
    <definedName name="I9.6">[123]APU!$G$1905</definedName>
    <definedName name="IANC">[27]INPUTS!$D$20</definedName>
    <definedName name="IAU">#N/A</definedName>
    <definedName name="IBAÑEZ">#REF!</definedName>
    <definedName name="IBLOR_fee">#REF!</definedName>
    <definedName name="ic">[276]Hoja1!$C$17</definedName>
    <definedName name="ICA">[469]Parametros!$B$2</definedName>
    <definedName name="ICABALLETEAC">#REF!</definedName>
    <definedName name="ICABALLETEZ">#REF!</definedName>
    <definedName name="icbf">[276]Hoja1!$C$15</definedName>
    <definedName name="Icct">#REF!</definedName>
    <definedName name="ICOPOR">'[107]LISTA DE MATERIALES'!$D$152</definedName>
    <definedName name="ICP">[42]Tablas!#REF!</definedName>
    <definedName name="ICP1_1">[42]Tablas!#REF!</definedName>
    <definedName name="ICP1_1_1">[42]Tablas!#REF!</definedName>
    <definedName name="ICP1_1_2">[42]Tablas!#REF!</definedName>
    <definedName name="ICP1_1_3">[42]Tablas!#REF!</definedName>
    <definedName name="ICP1_1_4">[42]Tablas!#REF!</definedName>
    <definedName name="ICP1_2">[42]Tablas!#REF!</definedName>
    <definedName name="ICP1_3">[42]Tablas!#REF!</definedName>
    <definedName name="ICP1_4">[42]Tablas!#REF!</definedName>
    <definedName name="ICSS">#REF!</definedName>
    <definedName name="id">#REF!</definedName>
    <definedName name="ID_APU">#REF!</definedName>
    <definedName name="ID_ITEM">[470]CONSOLIDADO!$C$6:$C$472</definedName>
    <definedName name="ID_ITEM_2">[470]CONSOLIDADO!$G$6:$G$472</definedName>
    <definedName name="IDETEC">#REF!</definedName>
    <definedName name="ie00">#REF!</definedName>
    <definedName name="IELECTRICOS">OFFSET('[458]INSUMO ELEC-HIDRO'!$B$2,0,0,COUNTA('[458]INSUMO ELEC-HIDRO'!$B:$B)-1,4)</definedName>
    <definedName name="IF">'[471]A. P. U.'!#REF!</definedName>
    <definedName name="ig">#REF!</definedName>
    <definedName name="IG_Desarrollo_Comunitario">'[472]Indicadores Gestión'!$B$2891:$B$2928</definedName>
    <definedName name="IG_Saneamiento_Basico">'[266]Indicadores Gestión'!$B$2294:$B$2309</definedName>
    <definedName name="IGASOL">[123]INSUMOS!$F$48</definedName>
    <definedName name="iglesia">#REF!</definedName>
    <definedName name="ignacio">#REF!</definedName>
    <definedName name="IHUIU7UTI66R6767">#REF!</definedName>
    <definedName name="ii">#REF!</definedName>
    <definedName name="II_Salud">'[472]Indicadores de Impacto'!$B$401:$B$433</definedName>
    <definedName name="II_Saneamiento_Basico">'[266]Indicadores de Impacto'!$B$2301:$B$2328</definedName>
    <definedName name="III">#REF!</definedName>
    <definedName name="iiii" localSheetId="4"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iouolkll" localSheetId="4" hidden="1">{#N/A,#N/A,FALSE,"CCTV"}</definedName>
    <definedName name="iiouolkll" hidden="1">{#N/A,#N/A,FALSE,"CCTV"}</definedName>
    <definedName name="ijqwwwww">#REF!</definedName>
    <definedName name="IJUNIOR">'[402]Migración R600'!$F$9</definedName>
    <definedName name="ik">#REF!</definedName>
    <definedName name="ikikololp">#REF!</definedName>
    <definedName name="ikj">#REF!</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_Un">#REF!</definedName>
    <definedName name="ImagenCompañia">IF([275]Formato!$F$4="RAMSHORN INTERNATIONAL LIMITED",[275]Formato!$Z$2:$AC$4,IF([275]Formato!$F$4="COLUMBUS ENERGY",[275]Formato!$AE$2:$AG$4,""))</definedName>
    <definedName name="Imm.Finanziarie">#REF!</definedName>
    <definedName name="Imm.Immateriali">#REF!</definedName>
    <definedName name="IMP">'[92]BASE DATOS GENERALES'!$B$8</definedName>
    <definedName name="Impacto">#REF!</definedName>
    <definedName name="ImpdosporMilCostos">#REF!</definedName>
    <definedName name="Impdosxmil">#REF!</definedName>
    <definedName name="IMPER">#REF!</definedName>
    <definedName name="IMPER_11">#REF!</definedName>
    <definedName name="imper12">'[360]Cap 1'!#REF!</definedName>
    <definedName name="imper14">'[360]Cap 1'!#REF!</definedName>
    <definedName name="imper3000">'[360]Cap 1'!#REF!</definedName>
    <definedName name="IMPERM">#REF!</definedName>
    <definedName name="IMPERMEABILIZACION">#REF!</definedName>
    <definedName name="impermeabilizaciónsika">[123]APU!$G$1623</definedName>
    <definedName name="IMPERMEABILIZANTE_PARA_MORTERO">'[107]LISTA DE MATERIALES'!$D$153</definedName>
    <definedName name="impermeabilizanteeucon">[123]INSUMOS!$F$30</definedName>
    <definedName name="impmurosigol">[123]APU!#REF!</definedName>
    <definedName name="Imposte">#REF!</definedName>
    <definedName name="ImpPolizasConsultoria">#REF!</definedName>
    <definedName name="ImpPolizasObra">#REF!</definedName>
    <definedName name="IMPR">#REF!</definedName>
    <definedName name="IMPRE">2%</definedName>
    <definedName name="impresion">#REF!</definedName>
    <definedName name="IMPRESIÓN">#REF!</definedName>
    <definedName name="impresoras">#REF!</definedName>
    <definedName name="IMPRESSION">#REF!</definedName>
    <definedName name="imprev">#REF!</definedName>
    <definedName name="imprevistos">[251]DATOS!$B$17</definedName>
    <definedName name="Imprevistos_mmto_año1">#REF!</definedName>
    <definedName name="IMPREVS">[102]CLAVES!$G$389</definedName>
    <definedName name="IMPRI">#REF!</definedName>
    <definedName name="IMPRIM">#REF!</definedName>
    <definedName name="Imprima">#REF!</definedName>
    <definedName name="Imprima_10">"#REF!"</definedName>
    <definedName name="Imprima_11">"#REF!"</definedName>
    <definedName name="Imprima_12">"#REF!"</definedName>
    <definedName name="Imprima_13">"#REF!"</definedName>
    <definedName name="Imprima_4">#REF!</definedName>
    <definedName name="Imprima_5">"#REF!"</definedName>
    <definedName name="Imprima_7">"#REF!"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mpuestoCostos">#REF!</definedName>
    <definedName name="Impuestos">#REF!</definedName>
    <definedName name="IMPULSIONALCANTARILLADOTABLA1.10">'[27]INFORMACIÓN REFERENCIA'!$B$441:$F$452</definedName>
    <definedName name="IN">#REF!</definedName>
    <definedName name="INC">#REF!</definedName>
    <definedName name="Incidencia">#REF!</definedName>
    <definedName name="INCOME">#REF!</definedName>
    <definedName name="Incomepb" hidden="1">#REF!</definedName>
    <definedName name="INCONTERMS">[473]LISTAS!#REF!</definedName>
    <definedName name="incoval" localSheetId="4" hidden="1">{"via1",#N/A,TRUE,"general";"via2",#N/A,TRUE,"general";"via3",#N/A,TRUE,"general"}</definedName>
    <definedName name="incoval" hidden="1">{"via1",#N/A,TRUE,"general";"via2",#N/A,TRUE,"general";"via3",#N/A,TRUE,"general"}</definedName>
    <definedName name="INCR._PRODC.">#REF!</definedName>
    <definedName name="INCREMENTO1">'[474]CAT-D7H'!$R$3</definedName>
    <definedName name="INCREMENTO2">'[474]CAT-D7H'!$S$3</definedName>
    <definedName name="INCREMENTO3">'[474]CAT-D7H'!$T$3</definedName>
    <definedName name="IncrementoCanon">#REF!</definedName>
    <definedName name="INCRNOVATOT">#REF!</definedName>
    <definedName name="INCRNOVATOT_11">#REF!</definedName>
    <definedName name="incrustaciones">[167]lisprecios!#REF!</definedName>
    <definedName name="IND">[475]items!$C$4:$J$247</definedName>
    <definedName name="IND_IMPACTO" localSheetId="12">#REF!</definedName>
    <definedName name="IND_IMPACTO">#REF!</definedName>
    <definedName name="INDEX">'[209]Presupuesto 2003'!#REF!</definedName>
    <definedName name="Index.">'[209]Presupuesto 2003'!#REF!</definedName>
    <definedName name="INDEXa">'[209]Presupuesto 2003'!#REF!</definedName>
    <definedName name="INDEXACIÓN">'[209]Presupuesto 2003'!#REF!</definedName>
    <definedName name="INDI">[476]Indice!$1:$1048576</definedName>
    <definedName name="indicador">'[376]PR-04'!$S$1:$S$2</definedName>
    <definedName name="INDICE">[321]INDICE!$A:$IV</definedName>
    <definedName name="ÍNDICE">[246]Hoja1!$A$35:$D$129</definedName>
    <definedName name="INDICEPRECIOSCONSUMIDOR">[27]REFERENCIAS!$A$28:$E$112</definedName>
    <definedName name="INDIREC">#REF!</definedName>
    <definedName name="indirectos">#REF!</definedName>
    <definedName name="INDJA1">#REF!</definedName>
    <definedName name="INDPYG9698" localSheetId="4" hidden="1">{#N/A,#N/A,FALSE,"Costos Productos 6A";#N/A,#N/A,FALSE,"Costo Unitario Total H-94-12"}</definedName>
    <definedName name="INDPYG9698" hidden="1">{#N/A,#N/A,FALSE,"Costos Productos 6A";#N/A,#N/A,FALSE,"Costo Unitario Total H-94-12"}</definedName>
    <definedName name="induccion">#REF!</definedName>
    <definedName name="INF">#REF!</definedName>
    <definedName name="inf_1">NA()</definedName>
    <definedName name="inf_10">NA()</definedName>
    <definedName name="inf_11">NA()</definedName>
    <definedName name="inf_12">NA()</definedName>
    <definedName name="inf_2">#REF!</definedName>
    <definedName name="inf_3">NA()</definedName>
    <definedName name="inf_4">#REF!</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#REF!</definedName>
    <definedName name="INFG">#REF!</definedName>
    <definedName name="infi">#REF!</definedName>
    <definedName name="infla">#REF!</definedName>
    <definedName name="Inflacion">[477]Supuestos!$B$14</definedName>
    <definedName name="Inflación_prevista">'[180]Ensamblaje&amp;Tests'!$M$4</definedName>
    <definedName name="Inflacion1">[478]Bases!$F$7</definedName>
    <definedName name="Inflacion2">[478]Bases!$G$7</definedName>
    <definedName name="Inflacion3">[478]Bases!$H$7</definedName>
    <definedName name="Inflacion4">[478]Bases!$I$7</definedName>
    <definedName name="InflcAcum">'[180]Ensamblaje&amp;Tests'!$AR$6</definedName>
    <definedName name="info">#REF!</definedName>
    <definedName name="infor">#REF!</definedName>
    <definedName name="Informe" localSheetId="4" hidden="1">{#N/A,#N/A,FALSE,"PROPON.2001"}</definedName>
    <definedName name="Informe" hidden="1">{#N/A,#N/A,FALSE,"PROPON.2001"}</definedName>
    <definedName name="informe_agosto5_montecz" localSheetId="4" hidden="1">{#N/A,#N/A,FALSE,"Hoja1";#N/A,#N/A,FALSE,"Hoja2"}</definedName>
    <definedName name="informe_agosto5_montecz" hidden="1">{#N/A,#N/A,FALSE,"Hoja1";#N/A,#N/A,FALSE,"Hoja2"}</definedName>
    <definedName name="Informe_semanal">#REF!</definedName>
    <definedName name="ING" localSheetId="4"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_CF_ACUED_NETO_SUB">#REF!</definedName>
    <definedName name="ING_CF_ALCANT_NETO_SUB">#REF!</definedName>
    <definedName name="ING_CONSUMO_ACUED_NETO_SUB">#REF!</definedName>
    <definedName name="ING_CONSUMO_ALCANT_NETO_SUB">#REF!</definedName>
    <definedName name="INGE">'[92]BASE DATOS GENERALES'!$B$22</definedName>
    <definedName name="INGENIERIA">[289]CURVA!$CA$280:$CO$321</definedName>
    <definedName name="INGENIERIA1" hidden="1">#REF!</definedName>
    <definedName name="INGENIERIA11" hidden="1">#REF!</definedName>
    <definedName name="Ingeniero_ambiental">[127]CUADRILLAS!$B$17</definedName>
    <definedName name="INGENIERO_ELECTRICISTA">'[107]MANO DE OBRA'!$D$12</definedName>
    <definedName name="Ingeo1">[50]Sábana!#REF!</definedName>
    <definedName name="Ingeo2">[50]Sábana!#REF!</definedName>
    <definedName name="Ingeo3">[50]Sábana!#REF!</definedName>
    <definedName name="INGREHIS" localSheetId="4" hidden="1">{#N/A,#N/A,FALSE,"CIBHA05A";#N/A,#N/A,FALSE,"CIBHA05B"}</definedName>
    <definedName name="INGREHIS" hidden="1">{#N/A,#N/A,FALSE,"CIBHA05A";#N/A,#N/A,FALSE,"CIBHA05B"}</definedName>
    <definedName name="ingresos">#REF!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gresosTotales">#REF!</definedName>
    <definedName name="INI_CEMENTO">[125]A!$D$25</definedName>
    <definedName name="INI_CONCRETOS">[125]A!$D$34</definedName>
    <definedName name="INI_FORMALETA">[125]A!$D$31</definedName>
    <definedName name="INI_GRAVA">[125]A!$D$22</definedName>
    <definedName name="INI_OTROS">[125]A!$D$28</definedName>
    <definedName name="INIANA">#REF!</definedName>
    <definedName name="IniCeldaDtfRapida">#REF!</definedName>
    <definedName name="INICIA">'[288]SALARIO LEGAL'!#REF!</definedName>
    <definedName name="iniciales">'[479]Reservas de Petróleo'!$A$2,'[479]Reservas de Petróleo'!$A$1,'[479]Reservas de Petróleo'!$D$4,'[479]Reservas de Petróleo'!$D$1:$D$65536</definedName>
    <definedName name="Inicio">[179]BASES!$E$26</definedName>
    <definedName name="InitFleet">#REF!</definedName>
    <definedName name="InitPurch">#REF!</definedName>
    <definedName name="Inlin1">[50]Sábana!#REF!</definedName>
    <definedName name="Inlin2">[50]Sábana!#REF!</definedName>
    <definedName name="Inlin3">[50]Sábana!#REF!</definedName>
    <definedName name="InMB1">[50]Sábana!#REF!</definedName>
    <definedName name="InMB2">[50]Sábana!#REF!</definedName>
    <definedName name="InMB3">[50]Sábana!#REF!</definedName>
    <definedName name="inme">#REF!</definedName>
    <definedName name="Inmueble">[193]Hoja1!$E$3:$E$45</definedName>
    <definedName name="inn">#REF!</definedName>
    <definedName name="INPU">#REF!</definedName>
    <definedName name="INPUT">'[6]7422CW00'!#REF!</definedName>
    <definedName name="ins">[480]insumos!$A$8:$A$40</definedName>
    <definedName name="insertend">#REF!</definedName>
    <definedName name="insertstart">#REF!</definedName>
    <definedName name="INSPECCION">#REF!</definedName>
    <definedName name="INSPECCION2">#REF!</definedName>
    <definedName name="Inspector_de_Obra">[127]CUADRILLAS!$B$15</definedName>
    <definedName name="INST">#REF!</definedName>
    <definedName name="inst_carp">'[360]Cap 1'!#REF!</definedName>
    <definedName name="Inst_Hidrosanitarias">#REF!+#REF!</definedName>
    <definedName name="instala">#REF!</definedName>
    <definedName name="Instalacion">#REF!</definedName>
    <definedName name="instalación_concretos_aceros">#REF!</definedName>
    <definedName name="Instalación_TM_incluye15Breake">'[176]L. MAT.'!#REF!</definedName>
    <definedName name="instalación_tuberías">#REF!</definedName>
    <definedName name="INSTALACIONCUBIERTA">#REF!</definedName>
    <definedName name="INSTALACIONES_HIDRAULICAS">#REF!</definedName>
    <definedName name="Instalacioneshidrosanitarias" comment="6_Hidrosanitarias">'[269]6_Hidro'!$1:$1048576</definedName>
    <definedName name="INSTALACIONPARARRAYO">#REF!</definedName>
    <definedName name="instalaciontuberia3">#REF!</definedName>
    <definedName name="INSTALENTE">[67]EQUIPO!$F$127</definedName>
    <definedName name="INSTALH">[67]EQUIPO!$F$251</definedName>
    <definedName name="instalpasamuro">#REF!</definedName>
    <definedName name="INSTALSUPE">[67]EQUIPO!$F$169</definedName>
    <definedName name="InstGas">[123]APU!#REF!</definedName>
    <definedName name="institucional">#REF!,#REF!,#REF!,#REF!,#REF!,#REF!,#REF!,#REF!,#REF!,#REF!,#REF!,#REF!,#REF!</definedName>
    <definedName name="institucional2">#REF!,#REF!,#REF!,#REF!,#REF!,#REF!,#REF!,#REF!,#REF!,#REF!,#REF!,#REF!,#REF!</definedName>
    <definedName name="INSU">[481]INSUMOS!$A$1:$E$65536</definedName>
    <definedName name="INSUBANCO">#REF!</definedName>
    <definedName name="INSUM">#REF!</definedName>
    <definedName name="INSUMO">'[482]Base Datos Insumos'!$A$4:$B$483</definedName>
    <definedName name="INSUMOS">'[482]Base Datos Insumos'!$A$4:$B$483</definedName>
    <definedName name="Insumos_auxiliares">[483]Insumos!#REF!</definedName>
    <definedName name="Insumos_basicos">#REF!</definedName>
    <definedName name="INSUMOS_BD2">'[189]BD_INSUMOS (2)'!$D$8:$J$1048576</definedName>
    <definedName name="INSUMOS_ENSAYOS">#REF!</definedName>
    <definedName name="INSUMOS_EQUIPOS">'[186]INSUMOS EQUIPOS'!$A$1:$D$107</definedName>
    <definedName name="INSUMOS_MANO_DE_OBRA">'[186]INSUMOS MANO DE OBRA'!$A$1:$I$63</definedName>
    <definedName name="INSUMOS_MATERIALES">'[186]INSUMOS MATERIALES'!$A$1:$D$528</definedName>
    <definedName name="INSUMOS_SERVICIOS">'[186]INSUMOS SERVICIOS'!$A$1:$D$53</definedName>
    <definedName name="INSUMOS_TRANSPORTES">'[186]INSUMOS TRANSPORTES'!$A$1:$D$47</definedName>
    <definedName name="Insumos2">#REF!</definedName>
    <definedName name="InsumosElec">#REF!</definedName>
    <definedName name="INSUMOSMATRIZ">#REF!</definedName>
    <definedName name="INSUMOSTOTAL">#REF!</definedName>
    <definedName name="InsuranceRate">[215]Parameters!$K$16</definedName>
    <definedName name="Int">#REF!</definedName>
    <definedName name="int_3x100">[210]MATERIALES!#REF!</definedName>
    <definedName name="int_3x15">[210]MATERIALES!#REF!</definedName>
    <definedName name="int_3x20">[210]MATERIALES!#REF!</definedName>
    <definedName name="int_3x30">[210]MATERIALES!#REF!</definedName>
    <definedName name="int_3x40">[210]MATERIALES!#REF!</definedName>
    <definedName name="int_3x50">[210]MATERIALES!#REF!</definedName>
    <definedName name="int_3x60">[210]MATERIALES!#REF!</definedName>
    <definedName name="int_3x70">[210]MATERIALES!#REF!</definedName>
    <definedName name="int_3x80">[210]MATERIALES!#REF!</definedName>
    <definedName name="int.switch">#REF!</definedName>
    <definedName name="InTap">[15]Interc.tapones!$E:$E</definedName>
    <definedName name="intCosteoMmto">#REF!</definedName>
    <definedName name="intDiasPagoFactura">#REF!</definedName>
    <definedName name="intensidad">[484]Listado!$AE$2:$AE$4</definedName>
    <definedName name="INTER">[407]Hoja3!$F$7:$F$9</definedName>
    <definedName name="Intercambiadores">#REF!</definedName>
    <definedName name="Interest_Rate">#REF!</definedName>
    <definedName name="InterestRate">[215]Parameters!$K$15</definedName>
    <definedName name="INTERMEDIA_I">#REF!</definedName>
    <definedName name="INTERNADO">#REF!</definedName>
    <definedName name="INTERRUPTOR_CONMUTABLE">'[107]LISTA DE MATERIALES'!$D$154</definedName>
    <definedName name="INTERRUPTOR_DETECTOR_DE_PRESENCIA">'[107]LISTA DE MATERIALES'!$D$155</definedName>
    <definedName name="Interruptor_Doble">'[126]LISTADO DE MATERIALES Y EQUIPOS'!$B$116</definedName>
    <definedName name="Interruptor_sencillo">'[144]LISTADO '!$F$81</definedName>
    <definedName name="Interruptor_sencillo_Levinton_Decor">#REF!</definedName>
    <definedName name="Interruptor_sencillo_Levinton_Decor_11">#REF!</definedName>
    <definedName name="INTERRUPTORAUTOMATICO">#REF!</definedName>
    <definedName name="INTERv">[454]BASE!$C$5</definedName>
    <definedName name="Interventor">[295]Datos!$B$5</definedName>
    <definedName name="INTERVENTORIA" hidden="1">[48]G.G!#REF!</definedName>
    <definedName name="INTERVENTORÍA" localSheetId="4" hidden="1">{"via1",#N/A,TRUE,"general";"via2",#N/A,TRUE,"general";"via3",#N/A,TRUE,"general"}</definedName>
    <definedName name="INTERVENTORÍA" hidden="1">{"via1",#N/A,TRUE,"general";"via2",#N/A,TRUE,"general";"via3",#N/A,TRUE,"general"}</definedName>
    <definedName name="interventoria_2" hidden="1">#REF!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'[15]Interc.válv.'!$E:$E</definedName>
    <definedName name="INV">#REF!</definedName>
    <definedName name="INV_11">#REF!</definedName>
    <definedName name="INV_Payments">[323]!INV_Payments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#REF!</definedName>
    <definedName name="INVERSION">#REF!</definedName>
    <definedName name="Io">#REF!</definedName>
    <definedName name="io0ioprhyi0i90ryi90">#REF!</definedName>
    <definedName name="IOIUU">#REF!</definedName>
    <definedName name="iojiojij">#N/A</definedName>
    <definedName name="IOPIOU" localSheetId="4" hidden="1">{#N/A,#N/A,FALSE,"Costos Productos 6A";#N/A,#N/A,FALSE,"Costo Unitario Total H-94-12"}</definedName>
    <definedName name="IOPIOU" hidden="1">{#N/A,#N/A,FALSE,"Costos Productos 6A";#N/A,#N/A,FALSE,"Costo Unitario Total H-94-12"}</definedName>
    <definedName name="IOU">#REF!</definedName>
    <definedName name="IOUHH">#N/A</definedName>
    <definedName name="IOUHH_1">#N/A</definedName>
    <definedName name="IOUHH_2">#N/A</definedName>
    <definedName name="IOUHH_4">#N/A</definedName>
    <definedName name="IOUHH_6">#N/A</definedName>
    <definedName name="IOUHH_7">#N/A</definedName>
    <definedName name="IOUHH_8">#N/A</definedName>
    <definedName name="IP">#N/A</definedName>
    <definedName name="IP_Desarrollo_Comunitario">'[472]Indicadores de Producto'!$B$3151:$B$3245</definedName>
    <definedName name="IP_PI">#REF!</definedName>
    <definedName name="IP_Saneamiento_Basico">'[266]Indicadores de Producto'!$B$2568:$B$2605</definedName>
    <definedName name="IPC">[27]REFERENCIAS!$A$27:$E$112</definedName>
    <definedName name="ipc_2009">#REF!</definedName>
    <definedName name="ipc_2010">#REF!</definedName>
    <definedName name="IPO">#REF!</definedName>
    <definedName name="IPV">#REF!</definedName>
    <definedName name="IPZ">#REF!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INDUSTRY_REC" hidden="1">"c4455"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INTEREST" hidden="1">"c120"</definedName>
    <definedName name="IQ_CASH_INVEST" hidden="1">"c121"</definedName>
    <definedName name="IQ_CASH_OPER" hidden="1">"c122"</definedName>
    <definedName name="IQ_CASH_OPER_ACT_OR_EST" hidden="1">"c4164"</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PAYOUT" hidden="1">"c3005"</definedName>
    <definedName name="IQ_DISTRIBUTABLE_CASH_SHARE" hidden="1">"c3003"</definedName>
    <definedName name="IQ_DISTRIBUTABLE_CASH_SHARE_ACT_OR_EST" hidden="1">"c4286"</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GW_ACT_OR_EST" hidden="1">"c4306"</definedName>
    <definedName name="IQ_EBIT_INT" hidden="1">"c360"</definedName>
    <definedName name="IQ_EBIT_MARGIN" hidden="1">"c359"</definedName>
    <definedName name="IQ_EBIT_OVER_IE" hidden="1">"c1369"</definedName>
    <definedName name="IQ_EBIT_SBC_ACT_OR_EST" hidden="1">"c4316"</definedName>
    <definedName name="IQ_EBIT_SBC_GW_ACT_OR_EST" hidden="1">"c4320"</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ACT_OR_EST" hidden="1">"c2215"</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HIGH_EST" hidden="1">"c370"</definedName>
    <definedName name="IQ_EBITDA_HIGH_EST_REUT" hidden="1">"c3642"</definedName>
    <definedName name="IQ_EBITDA_INT" hidden="1">"c373"</definedName>
    <definedName name="IQ_EBITDA_LOW_EST" hidden="1">"c371"</definedName>
    <definedName name="IQ_EBITDA_LOW_EST_REUT" hidden="1">"c3643"</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SBC_ACT_OR_EST" hidden="1">"c4350"</definedName>
    <definedName name="IQ_EBT_SBC_GW_ACT_OR_EST" hidden="1">"c4354"</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EST_REUT" hidden="1">"c5453"</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UM_EST" hidden="1">"c402"</definedName>
    <definedName name="IQ_EPS_NUM_EST_REUT" hidden="1">"c5451"</definedName>
    <definedName name="IQ_EPS_SBC_ACT_OR_EST" hidden="1">"c4376"</definedName>
    <definedName name="IQ_EPS_SBC_GW_ACT_OR_EST" hidden="1">"c4380"</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CURRENCY_REUT" hidden="1">"c5437"</definedName>
    <definedName name="IQ_EST_DATE" hidden="1">"c1634"</definedName>
    <definedName name="IQ_EST_DATE_REUT" hidden="1">"c5438"</definedName>
    <definedName name="IQ_EST_EPS_DIFF" hidden="1">"c1864"</definedName>
    <definedName name="IQ_EST_EPS_GROWTH_1YR" hidden="1">"c1636"</definedName>
    <definedName name="IQ_EST_EPS_GROWTH_1YR_REUT" hidden="1">"c3646"</definedName>
    <definedName name="IQ_EST_EPS_GROWTH_5YR" hidden="1">"c1655"</definedName>
    <definedName name="IQ_EST_EPS_GROWTH_5YR_REUT" hidden="1">"c3633"</definedName>
    <definedName name="IQ_EST_EPS_GROWTH_Q_1YR" hidden="1">"c1641"</definedName>
    <definedName name="IQ_EST_EPS_GROWTH_Q_1YR_REUT" hidden="1">"c5410"</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DJ_ACT_OR_EST" hidden="1">"c4435"</definedName>
    <definedName name="IQ_FFO_PAYOUT_RATIO" hidden="1">"c3492"</definedName>
    <definedName name="IQ_FFO_SHARE_ACT_OR_EST" hidden="1">"c4446"</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_TARGET_PRICE_REUT" hidden="1">"c5317"</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CAPEX" hidden="1">"c2947"</definedName>
    <definedName name="IQ_MAINT_CAPEX_ACT_OR_EST" hidden="1">"c4458"</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AMES_REVISION_DATE_" hidden="1">40809.7705439815</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BC_ACT_OR_EST" hidden="1">"c4474"</definedName>
    <definedName name="IQ_NI_SBC_GW_ACT_OR_EST" hidden="1">"c4478"</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_TARGET_REUT" hidden="1">"c3631"</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SHARE_ACT_OR_EST" hidden="1">"c4508"</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EST" hidden="1">"c1126"</definedName>
    <definedName name="IQ_REVENUE_EST_REUT" hidden="1">"c3634"</definedName>
    <definedName name="IQ_REVENUE_HIGH_EST" hidden="1">"c1127"</definedName>
    <definedName name="IQ_REVENUE_HIGH_EST_REUT" hidden="1">"c3636"</definedName>
    <definedName name="IQ_REVENUE_LOW_EST" hidden="1">"c1128"</definedName>
    <definedName name="IQ_REVENUE_LOW_EST_REUT" hidden="1">"c3637"</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EVISION_DATE_" hidden="1">38798.4609490741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r">#REF!</definedName>
    <definedName name="IR_CUMMIN_1.000Bh">#REF!</definedName>
    <definedName name="IR_CUMMIN_10.000Bh">#REF!</definedName>
    <definedName name="IR_CUMMIN_100Bh">#REF!</definedName>
    <definedName name="IR_CUMMIN_10Bh">#REF!</definedName>
    <definedName name="IR_CUMMIN_15.000Bh">#REF!</definedName>
    <definedName name="IR_CUMMIN_20.000Bh">#REF!</definedName>
    <definedName name="IR_CUMMIN_250Bh">#REF!</definedName>
    <definedName name="IR_CUMMIN_3.000Bh">#REF!</definedName>
    <definedName name="IR_CUMMIN_30.000Bh">#REF!</definedName>
    <definedName name="IR_CUMMIN_5.000Bh">#REF!</definedName>
    <definedName name="IR_CUMMIN_500Bh">#REF!</definedName>
    <definedName name="IR_CUMMIN_7.500Bh">#REF!</definedName>
    <definedName name="IR_ELEKTR_1.000Bh">#REF!</definedName>
    <definedName name="IR_ELEKTR_10.000Bh">#REF!</definedName>
    <definedName name="IR_ELEKTR_100Bh">#REF!</definedName>
    <definedName name="IR_ELEKTR_10Bh">#REF!</definedName>
    <definedName name="IR_ELEKTR_15.000Bh">#REF!</definedName>
    <definedName name="IR_ELEKTR_20.000Bh">#REF!</definedName>
    <definedName name="IR_ELEKTR_250Bh">#REF!</definedName>
    <definedName name="IR_ELEKTR_3.000Bh">#REF!</definedName>
    <definedName name="IR_ELEKTR_30.000Bh">#REF!</definedName>
    <definedName name="IR_ELEKTR_5.000Bh">#REF!</definedName>
    <definedName name="IR_ELEKTR_500Bh">#REF!</definedName>
    <definedName name="IR_ELEKTR_7.500Bh">#REF!</definedName>
    <definedName name="IR_FILTER_OuK_10.000Bh">#REF!</definedName>
    <definedName name="IR_FILTER_OuK_1000Bh">#REF!</definedName>
    <definedName name="IR_FILTER_OuK_100Bh">#REF!</definedName>
    <definedName name="IR_FILTER_OuK_10Bh">#REF!</definedName>
    <definedName name="IR_FILTER_OuK_15.000Bh">#REF!</definedName>
    <definedName name="IR_FILTER_OuK_20.000Bh">#REF!</definedName>
    <definedName name="IR_FILTER_OuK_250Bh">#REF!</definedName>
    <definedName name="IR_FILTER_OuK_30.000Bh">#REF!</definedName>
    <definedName name="IR_FILTER_OuK_3000Bh">#REF!</definedName>
    <definedName name="IR_FILTER_OuK_5000Bh">#REF!</definedName>
    <definedName name="IR_FILTER_OuK_500Bh">#REF!</definedName>
    <definedName name="IR_FILTER_OuK_7500Bh">#REF!</definedName>
    <definedName name="IR_FREMDL_1.000Bh">#REF!</definedName>
    <definedName name="IR_FREMDL_10.000Bh">#REF!</definedName>
    <definedName name="IR_FREMDL_100Bh">#REF!</definedName>
    <definedName name="IR_FREMDL_10Bh">#REF!</definedName>
    <definedName name="IR_FREMDL_15.000Bh">#REF!</definedName>
    <definedName name="IR_FREMDL_20.000Bh">#REF!</definedName>
    <definedName name="IR_FREMDL_250Bh">#REF!</definedName>
    <definedName name="IR_FREMDL_3.000Bh">#REF!</definedName>
    <definedName name="IR_FREMDL_5.000Bh">#REF!</definedName>
    <definedName name="IR_FREMDL_500Bh">#REF!</definedName>
    <definedName name="IR_FREMDL_7.500Bh">#REF!</definedName>
    <definedName name="IR_LAUFW_1.000Bh">#REF!</definedName>
    <definedName name="IR_LAUFW_10.000Bh">#REF!</definedName>
    <definedName name="IR_LAUFW_100Bh">#REF!</definedName>
    <definedName name="IR_LAUFW_10Bh">#REF!</definedName>
    <definedName name="IR_LAUFW_15.000Bh">#REF!</definedName>
    <definedName name="IR_LAUFW_20.000Bh">#REF!</definedName>
    <definedName name="IR_LAUFW_250Bh">#REF!</definedName>
    <definedName name="IR_LAUFW_3.000Bh">#REF!</definedName>
    <definedName name="IR_LAUFW_30.000Bh">#REF!</definedName>
    <definedName name="IR_LAUFW_5.000Bh">#REF!</definedName>
    <definedName name="IR_LAUFW_500Bh">#REF!</definedName>
    <definedName name="IR_LAUFW_7.500Bh">#REF!</definedName>
    <definedName name="IR_OK_CUM_10">#REF!</definedName>
    <definedName name="IR_OK_CUM_100">#REF!</definedName>
    <definedName name="IR_OK_CUM_1000">#REF!</definedName>
    <definedName name="IR_OK_CUM_10000">#REF!</definedName>
    <definedName name="IR_OK_CUM_101">#REF!</definedName>
    <definedName name="IR_OK_CUM_10Bh">#REF!</definedName>
    <definedName name="IR_OK_CUM_11">#REF!</definedName>
    <definedName name="IR_OK_CUM_15000">#REF!</definedName>
    <definedName name="IR_OK_CUM_20000">#REF!</definedName>
    <definedName name="IR_OK_CUM_250">#REF!</definedName>
    <definedName name="IR_OK_CUM_3000">#REF!</definedName>
    <definedName name="IR_OK_CUM_30000">#REF!</definedName>
    <definedName name="IR_OK_CUM_500">#REF!</definedName>
    <definedName name="IR_OK_CUM_5000">#REF!</definedName>
    <definedName name="IR_OK_CUM_7500">#REF!</definedName>
    <definedName name="irass">#REF!</definedName>
    <definedName name="IRCUM_Zeit_1.000Bh">#REF!</definedName>
    <definedName name="IRCUM_Zeit_10.000Bh">#REF!</definedName>
    <definedName name="IRCUM_Zeit_100Bh">#REF!</definedName>
    <definedName name="IRCUM_Zeit_10Bh">#REF!</definedName>
    <definedName name="IRCUM_Zeit_15.000Bh">#REF!</definedName>
    <definedName name="IRCUM_Zeit_20.000Bh">#REF!</definedName>
    <definedName name="IRCUM_Zeit_250Bh">#REF!</definedName>
    <definedName name="IRCUM_Zeit_3.000Bh">#REF!</definedName>
    <definedName name="IRCUM_Zeit_30.000Bh">#REF!</definedName>
    <definedName name="IRCUM_Zeit_5.000Bh">#REF!</definedName>
    <definedName name="IRCUM_Zeit_500Bh">#REF!</definedName>
    <definedName name="IRCUM_Zeit_7.500Bh">#REF!</definedName>
    <definedName name="IREM13.4">#REF!</definedName>
    <definedName name="IRFILT_OK_Zeit_1.000Bh">#REF!</definedName>
    <definedName name="IRFILT_OK_Zeit_10.000Bh">#REF!</definedName>
    <definedName name="IRFILT_OK_Zeit_100Bh">#REF!</definedName>
    <definedName name="IRFILT_OK_Zeit_10Bh">#REF!</definedName>
    <definedName name="IRFILT_OK_Zeit_15.000Bh">#REF!</definedName>
    <definedName name="IRFILT_OK_Zeit_20.000Bh">#REF!</definedName>
    <definedName name="IRFILT_OK_Zeit_250Bh">#REF!</definedName>
    <definedName name="IRFILT_OK_Zeit_3.000Bh">#REF!</definedName>
    <definedName name="IRFILT_OK_Zeit_30.000Bh">#REF!</definedName>
    <definedName name="IRFILT_OK_Zeit_5.000Bh">#REF!</definedName>
    <definedName name="IRFILT_OK_Zeit_500Bh">#REF!</definedName>
    <definedName name="IRFILT_OK_Zeit_7.500Bh">#REF!</definedName>
    <definedName name="IRFILTCU_1.000Bh">#REF!</definedName>
    <definedName name="IRFILTCU_10.000Bh">#REF!</definedName>
    <definedName name="IRFILTCU_100Bh">#REF!</definedName>
    <definedName name="IRFILTCU_10Bh">#REF!</definedName>
    <definedName name="IRFILTCU_15.000Bh">#REF!</definedName>
    <definedName name="IRFILTCU_20.000Bh">#REF!</definedName>
    <definedName name="IRFILTCU_250Bh">#REF!</definedName>
    <definedName name="IRFILTCU_3.000Bh">#REF!</definedName>
    <definedName name="IRFILTCU_30.000Bh">#REF!</definedName>
    <definedName name="IRFILTCU_5.000Bh">#REF!</definedName>
    <definedName name="IRFILTCU_500Bh">#REF!</definedName>
    <definedName name="IRFILTCU_7.500Bh">#REF!</definedName>
    <definedName name="irng" hidden="1">#REF!</definedName>
    <definedName name="IROuK_1.000Bh">#REF!</definedName>
    <definedName name="IROuK_10.000Bh">#REF!</definedName>
    <definedName name="IROuK_100Bh">#REF!</definedName>
    <definedName name="IROuK_10Bh">#REF!</definedName>
    <definedName name="IROuK_15.000Bh">#REF!</definedName>
    <definedName name="IROuK_20.000Bh">#REF!</definedName>
    <definedName name="IROuK_250Bh">#REF!</definedName>
    <definedName name="IROuK_3.000Bh">#REF!</definedName>
    <definedName name="IROuK_30.000Bh">#REF!</definedName>
    <definedName name="IROuK_5.000Bh">#REF!</definedName>
    <definedName name="IROuK_500Bh">#REF!</definedName>
    <definedName name="IROuK_7.500Bh">#REF!</definedName>
    <definedName name="IROuK_Zeit_1.000Bh">#REF!</definedName>
    <definedName name="IROuK_Zeit_10.000Bh">#REF!</definedName>
    <definedName name="IROuK_Zeit_100Bh">#REF!</definedName>
    <definedName name="IROuK_Zeit_10Bh">#REF!</definedName>
    <definedName name="IROuK_Zeit_15.000Bh">#REF!</definedName>
    <definedName name="IROuK_Zeit_20.000Bh">#REF!</definedName>
    <definedName name="IROuK_Zeit_250Bh">#REF!</definedName>
    <definedName name="IROuK_Zeit_3.000Bh">#REF!</definedName>
    <definedName name="IROuK_Zeit_30.000Bh">#REF!</definedName>
    <definedName name="IROuK_Zeit_5.000Bh">#REF!</definedName>
    <definedName name="IROuK_Zeit_500Bh">#REF!</definedName>
    <definedName name="IROuK_Zeit_7.500Bh">#REF!</definedName>
    <definedName name="IRVERSCH_GRAB_1.000Bh">#REF!</definedName>
    <definedName name="IRVERSCH_GRAB_10.000Bh">#REF!</definedName>
    <definedName name="IRVERSCH_GRAB_100Bh">#REF!</definedName>
    <definedName name="IRVERSCH_GRAB_10Bh">#REF!</definedName>
    <definedName name="IRVERSCH_GRAB_15.000Bh">#REF!</definedName>
    <definedName name="IRVERSCH_GRAB_20.000Bh">#REF!</definedName>
    <definedName name="IRVERSCH_GRAB_250Bh">#REF!</definedName>
    <definedName name="IRVERSCH_GRAB_3.000Bh">#REF!</definedName>
    <definedName name="IRVERSCH_GRAB_30.000Bh">#REF!</definedName>
    <definedName name="IRVERSCH_GRAB_5.000Bh">#REF!</definedName>
    <definedName name="IRVERSCH_GRAB_500Bh">#REF!</definedName>
    <definedName name="IRVERSCH_GRAB_7.500Bh">#REF!</definedName>
    <definedName name="is">#REF!</definedName>
    <definedName name="ISABEL">#REF!</definedName>
    <definedName name="IsColHidden" hidden="1">FALSE</definedName>
    <definedName name="ISENIOR">'[402]Migración R600'!$F$10</definedName>
    <definedName name="IsLTMColHidden" hidden="1">FALSE</definedName>
    <definedName name="Israel">#REF!,#REF!,#REF!,#REF!,#REF!,#REF!,#REF!,#REF!,#REF!</definedName>
    <definedName name="isrraelç">#REF!</definedName>
    <definedName name="Iss">'[204]LIQUIDA-NOMINA'!$AT$4</definedName>
    <definedName name="issafp">[276]Hoja1!$C$19</definedName>
    <definedName name="isscs">[276]Hoja1!$C$21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[276]Hoja1!$C$20</definedName>
    <definedName name="ISTP_LCN?">'[180]Ensamblaje&amp;Tests'!$M$35</definedName>
    <definedName name="ISTP_xPM?">'[180]Ensamblaje&amp;Tests'!$M$52</definedName>
    <definedName name="IT">#REF!</definedName>
    <definedName name="it.">#REF!</definedName>
    <definedName name="ITEM">[485]BASE!$C$4:$H$270</definedName>
    <definedName name="ITEM___1.0">#REF!</definedName>
    <definedName name="ITEM__EXCAVACION_EN_CONGLOMERADO_DE_2.00_A_4.00_M">#REF!</definedName>
    <definedName name="ITEM_1_FILTRO">#REF!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2">#REF!</definedName>
    <definedName name="ITEM_2.11">#REF!</definedName>
    <definedName name="ITEM_2.7">#REF!</definedName>
    <definedName name="ITEM_3_FILTRO">#REF!</definedName>
    <definedName name="ITEM_3.1">#REF!</definedName>
    <definedName name="ITEM_3.11">#REF!</definedName>
    <definedName name="ITEM_3.12">#REF!</definedName>
    <definedName name="ITEM_3.13">#REF!</definedName>
    <definedName name="ITEM_3.14">#REF!</definedName>
    <definedName name="ITEM_3.15">#REF!</definedName>
    <definedName name="ITEM_4">#REF!</definedName>
    <definedName name="ITEM_4_FILTRO">#REF!</definedName>
    <definedName name="ITEM_5">#REF!</definedName>
    <definedName name="ITEM_5_FILTRO">#REF!</definedName>
    <definedName name="ITEM_6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AC">#REF!</definedName>
    <definedName name="Item.Carp">#REF!</definedName>
    <definedName name="Item.F">#REF!</definedName>
    <definedName name="Item.HB">#REF!</definedName>
    <definedName name="ITEM1">#REF!</definedName>
    <definedName name="ITEM1_133">#REF!</definedName>
    <definedName name="ITEM1_149">#REF!</definedName>
    <definedName name="ITEM1_186">#REF!</definedName>
    <definedName name="ITEM1_187">#REF!</definedName>
    <definedName name="ITEM1.1">#REF!</definedName>
    <definedName name="ITEM1.10">#REF!</definedName>
    <definedName name="ITEM1.101">[271]UNIT!$G$341</definedName>
    <definedName name="ITEM1.103">[271]UNIT!$G$368</definedName>
    <definedName name="ITEM1.105">[271]UNIT!$G$398</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#REF!</definedName>
    <definedName name="ITEM100">#REF!</definedName>
    <definedName name="item100101">[123]APU!$G$2328</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2">#REF!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2">#REF!</definedName>
    <definedName name="ITEM12.2">#REF!</definedName>
    <definedName name="ITEM12.3">#REF!</definedName>
    <definedName name="ITEM12.4">#REF!</definedName>
    <definedName name="ITEM12.5">#REF!</definedName>
    <definedName name="ITEM12.6">#REF!</definedName>
    <definedName name="ITEM120">#REF!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#REF!</definedName>
    <definedName name="ITEM1330">#REF!</definedName>
    <definedName name="ITEM1331">#REF!</definedName>
    <definedName name="ITEM1332">#REF!</definedName>
    <definedName name="ITEM1333">#REF!</definedName>
    <definedName name="ITEM1334">#REF!</definedName>
    <definedName name="ITEM1335">#REF!</definedName>
    <definedName name="ITEM134">#REF!</definedName>
    <definedName name="ITEM135">#REF!</definedName>
    <definedName name="ITEM136">#REF!</definedName>
    <definedName name="ITEM137">#REF!</definedName>
    <definedName name="ITEM138">#REF!</definedName>
    <definedName name="ITEM139">#REF!</definedName>
    <definedName name="ITEM14">#REF!</definedName>
    <definedName name="ITEM140">#REF!</definedName>
    <definedName name="ITEM1401">#REF!</definedName>
    <definedName name="ITEM1402">#REF!</definedName>
    <definedName name="ITEM1403">#REF!</definedName>
    <definedName name="ITEM1404">#REF!</definedName>
    <definedName name="ITEM141">#REF!</definedName>
    <definedName name="ITEM142">#REF!</definedName>
    <definedName name="ITEM143">#REF!</definedName>
    <definedName name="ITEM144">#REF!</definedName>
    <definedName name="ITEM145">#REF!</definedName>
    <definedName name="ITEM146">#REF!</definedName>
    <definedName name="ITEM147">#REF!</definedName>
    <definedName name="ITEM148">#REF!</definedName>
    <definedName name="ITEM149">#REF!</definedName>
    <definedName name="ITEM15">#REF!</definedName>
    <definedName name="ITEM15_133">#REF!</definedName>
    <definedName name="ITEM15_149">#REF!</definedName>
    <definedName name="ITEM15_186">#REF!</definedName>
    <definedName name="ITEM15_187">#REF!</definedName>
    <definedName name="ITEM150">#REF!</definedName>
    <definedName name="ITEM1501">#REF!</definedName>
    <definedName name="Item150107">[123]APU!#REF!</definedName>
    <definedName name="Item150108">[123]APU!#REF!</definedName>
    <definedName name="ITEM1502">#REF!</definedName>
    <definedName name="Item150201">[123]APU!#REF!</definedName>
    <definedName name="Item150202">[123]APU!#REF!</definedName>
    <definedName name="ITEM1503">#REF!</definedName>
    <definedName name="Item150301">[123]APU!#REF!</definedName>
    <definedName name="Item150302">[123]APU!#REF!</definedName>
    <definedName name="Item150303">[123]APU!#REF!</definedName>
    <definedName name="Item150304">[123]APU!#REF!</definedName>
    <definedName name="Item150305">[123]APU!#REF!</definedName>
    <definedName name="Item150306">[123]APU!#REF!</definedName>
    <definedName name="ITEM1504">#REF!</definedName>
    <definedName name="ITEM1505">#REF!</definedName>
    <definedName name="ITEM1506">#REF!</definedName>
    <definedName name="ITEM1507">#REF!</definedName>
    <definedName name="ITEM1508">#REF!</definedName>
    <definedName name="ITEM1509">#REF!</definedName>
    <definedName name="ITEM151">[243]ITEMS!#REF!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6">#REF!</definedName>
    <definedName name="ITEM160">#REF!</definedName>
    <definedName name="ITEM1601">#REF!</definedName>
    <definedName name="Item160101">[123]APU!$G$1067</definedName>
    <definedName name="ITEM1602">#REF!</definedName>
    <definedName name="Item160201">[123]APU!$G$1099</definedName>
    <definedName name="ITEM1603">#REF!</definedName>
    <definedName name="Item160301">[123]APU!#REF!</definedName>
    <definedName name="ITEM161">#REF!</definedName>
    <definedName name="ITEM162">#REF!</definedName>
    <definedName name="ITEM163">#REF!</definedName>
    <definedName name="ITEM164">[243]ITEMS!#REF!</definedName>
    <definedName name="ITEM165">[243]ITEMS!#REF!</definedName>
    <definedName name="ITEM166">[243]ITEMS!#REF!</definedName>
    <definedName name="ITEM167">[243]ITEMS!#REF!</definedName>
    <definedName name="ITEM168">[243]ITEMS!#REF!</definedName>
    <definedName name="ITEM169">[243]ITEMS!#REF!</definedName>
    <definedName name="ITEM17">#REF!</definedName>
    <definedName name="ITEM170">[243]ITEMS!#REF!</definedName>
    <definedName name="ITEM1701">#REF!</definedName>
    <definedName name="Item170101">[123]APU!#REF!</definedName>
    <definedName name="Item170102">[123]APU!#REF!</definedName>
    <definedName name="item170201">[123]APU!#REF!</definedName>
    <definedName name="Item170301">[123]APU!#REF!</definedName>
    <definedName name="Item170302">[123]APU!#REF!</definedName>
    <definedName name="Item170401">[123]APU!#REF!</definedName>
    <definedName name="Item170402">[123]APU!#REF!</definedName>
    <definedName name="item170403">[123]APU!#REF!</definedName>
    <definedName name="item170501">[123]APU!#REF!</definedName>
    <definedName name="item170601">[123]APU!#REF!</definedName>
    <definedName name="item170602">[123]APU!#REF!</definedName>
    <definedName name="Item170603">[123]APU!#REF!</definedName>
    <definedName name="ITEM171">[243]ITEMS!#REF!</definedName>
    <definedName name="ITEM172">[243]ITEMS!#REF!</definedName>
    <definedName name="ITEM173">[243]ITEMS!#REF!</definedName>
    <definedName name="ITEM174">[243]ITEMS!#REF!</definedName>
    <definedName name="ITEM175">[243]ITEMS!#REF!</definedName>
    <definedName name="ITEM176">[243]ITEMS!#REF!</definedName>
    <definedName name="ITEM177">[243]ITEMS!#REF!</definedName>
    <definedName name="ITEM178">[243]ITEMS!#REF!</definedName>
    <definedName name="ITEM179">[243]ITEMS!#REF!</definedName>
    <definedName name="ITEM18">#REF!</definedName>
    <definedName name="ITEM180">[243]ITEMS!#REF!</definedName>
    <definedName name="ITEM1801">#REF!</definedName>
    <definedName name="item180101">[123]APU!#REF!</definedName>
    <definedName name="item180201">[123]APU!#REF!</definedName>
    <definedName name="item180301">[123]APU!#REF!</definedName>
    <definedName name="ITEM181">[243]ITEMS!#REF!</definedName>
    <definedName name="ITEM182">[243]ITEMS!#REF!</definedName>
    <definedName name="ITEM183">[243]ITEMS!#REF!</definedName>
    <definedName name="ITEM184">[243]ITEMS!#REF!</definedName>
    <definedName name="ITEM185">[243]ITEMS!#REF!</definedName>
    <definedName name="ITEM186">[243]ITEMS!#REF!</definedName>
    <definedName name="ITEM187">[243]ITEMS!#REF!</definedName>
    <definedName name="ITEM188">[243]ITEMS!#REF!</definedName>
    <definedName name="ITEM189">[243]ITEMS!#REF!</definedName>
    <definedName name="ITEM19">#REF!</definedName>
    <definedName name="ITEM190">[243]ITEMS!#REF!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[243]ITEMS!#REF!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192">[243]ITEMS!#REF!</definedName>
    <definedName name="ITEM193">[243]ITEMS!#REF!</definedName>
    <definedName name="ITEM194">[243]ITEMS!#REF!</definedName>
    <definedName name="ITEM195">[243]ITEMS!#REF!</definedName>
    <definedName name="ITEM196">[243]ITEMS!#REF!</definedName>
    <definedName name="ITEM197">[243]ITEMS!#REF!</definedName>
    <definedName name="ITEM198">[243]ITEMS!#REF!</definedName>
    <definedName name="ITEM199">[243]ITEMS!#REF!</definedName>
    <definedName name="ITEM2">#REF!</definedName>
    <definedName name="ITEM2_133">#REF!</definedName>
    <definedName name="ITEM2_149">#REF!</definedName>
    <definedName name="ITEM2_186">#REF!</definedName>
    <definedName name="ITEM2_187">#REF!</definedName>
    <definedName name="ITEM2.1">#REF!</definedName>
    <definedName name="ITEM2.10">[356]APU!$E$14843</definedName>
    <definedName name="ITEM2.11">[356]APU!$E$14904</definedName>
    <definedName name="ITEM2.12">[356]APU!$E$14965</definedName>
    <definedName name="ITEM2.2">#REF!</definedName>
    <definedName name="ITEM2.201">[271]UNIT!$G$426</definedName>
    <definedName name="ITEM2.202">[271]UNIT!$G$455</definedName>
    <definedName name="ITEM2.203">[271]UNIT!$G$484</definedName>
    <definedName name="ITEM2.3">#REF!</definedName>
    <definedName name="ITEM2.4">#REF!</definedName>
    <definedName name="ITEM2.401">[271]UNIT!$G$511</definedName>
    <definedName name="ITEM2.5">#REF!</definedName>
    <definedName name="ITEM2.6">#REF!</definedName>
    <definedName name="ITEM2.7">#REF!</definedName>
    <definedName name="ITEM2.8">#REF!</definedName>
    <definedName name="ITEM20">#REF!</definedName>
    <definedName name="ITEM200">[243]ITEMS!#REF!</definedName>
    <definedName name="ITEM201">[243]ITEMS!#REF!</definedName>
    <definedName name="ITEM201.1">#REF!</definedName>
    <definedName name="ITEM201.2">#REF!</definedName>
    <definedName name="ITEM201.3">#REF!</definedName>
    <definedName name="ITEM202">[243]ITEMS!#REF!</definedName>
    <definedName name="ITEM203">[243]ITEMS!#REF!</definedName>
    <definedName name="ITEM204">[243]ITEMS!#REF!</definedName>
    <definedName name="ITEM20404">'[271]UNIT-ADICIONALES'!$G$534</definedName>
    <definedName name="ITEM205">[243]ITEMS!#REF!</definedName>
    <definedName name="ITEM206">[243]ITEMS!#REF!</definedName>
    <definedName name="ITEM21">#REF!</definedName>
    <definedName name="ITEM210.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#REF!</definedName>
    <definedName name="item230101">[123]APU!#REF!</definedName>
    <definedName name="ITEM24">#REF!</definedName>
    <definedName name="ITEM25">#REF!</definedName>
    <definedName name="ITEM26">#REF!</definedName>
    <definedName name="ITEM27">#REF!</definedName>
    <definedName name="ITEM28">#REF!</definedName>
    <definedName name="ITEM29">#REF!</definedName>
    <definedName name="ITEM3">#REF!</definedName>
    <definedName name="ITEM3_133">#REF!</definedName>
    <definedName name="ITEM3_149">#REF!</definedName>
    <definedName name="ITEM3_186">#REF!</definedName>
    <definedName name="ITEM3_187">#REF!</definedName>
    <definedName name="ITEM3.1">#REF!</definedName>
    <definedName name="ITEM3.15">[356]APU!$E$8621</definedName>
    <definedName name="ITEM3.16">[356]APU!$E$8682</definedName>
    <definedName name="ITEM3.17">[356]APU!$E$8743</definedName>
    <definedName name="ITEM3.18">[356]APU!$E$8804</definedName>
    <definedName name="ITEM3.19">[356]APU!$E$8865</definedName>
    <definedName name="ITEM3.2">#REF!</definedName>
    <definedName name="ITEM3.20">[356]APU!$E$8926</definedName>
    <definedName name="ITEM3.21">[356]APU!$E$11915</definedName>
    <definedName name="ITEM3.22">[356]APU!$E$14477</definedName>
    <definedName name="ITEM3.23">[356]APU!$E$15087</definedName>
    <definedName name="ITEM3.3">#REF!</definedName>
    <definedName name="ITEM30">#REF!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#REF!</definedName>
    <definedName name="ITEM33">#REF!</definedName>
    <definedName name="ITEM330">#REF!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20">[356]APU!$E$9170</definedName>
    <definedName name="ITEM4.21">[356]APU!$E$9231</definedName>
    <definedName name="ITEM4.22">[356]APU!$E$9292</definedName>
    <definedName name="ITEM4.23">[356]APU!$E$9353</definedName>
    <definedName name="ITEM4.24">[356]APU!$E$9414</definedName>
    <definedName name="ITEM4.25">[356]APU!$E$9475</definedName>
    <definedName name="ITEM4.26">[356]APU!$E$9536</definedName>
    <definedName name="ITEM4.27">[356]APU!$E$9597</definedName>
    <definedName name="ITEM4.28">[356]APU!$E$9658</definedName>
    <definedName name="ITEM4.29">[356]APU!$E$9719</definedName>
    <definedName name="ITEM4.3">#REF!</definedName>
    <definedName name="ITEM4.30">[356]APU!$E$9780</definedName>
    <definedName name="ITEM4.31">[356]APU!$E$9841</definedName>
    <definedName name="ITEM4.32">[356]APU!$E$9902</definedName>
    <definedName name="ITEM4.33">[356]APU!$E$9963</definedName>
    <definedName name="ITEM4.34">[356]APU!$E$10024</definedName>
    <definedName name="ITEM4.35">[356]APU!$E$11549</definedName>
    <definedName name="ITEM4.36">[356]APU!$E$11610</definedName>
    <definedName name="ITEM4.37">[356]APU!$E$15941</definedName>
    <definedName name="ITEM4.38">[356]APU!$E$15148</definedName>
    <definedName name="ITEM4.39">[356]APU!$E$14233</definedName>
    <definedName name="ITEM4.4">#REF!</definedName>
    <definedName name="ITEM4.40">[356]APU!$E$14294</definedName>
    <definedName name="ITEM4.41">[356]APU!$E$14355</definedName>
    <definedName name="ITEM4.42">[356]APU!$E$14416</definedName>
    <definedName name="ITEM4.43">[356]APU!$E$14538</definedName>
    <definedName name="ITEM4.44">[356]APU!$E$16002</definedName>
    <definedName name="ITEM4.45">[356]APU!$E$16063</definedName>
    <definedName name="ITEM4.46">[356]APU!$E$14660</definedName>
    <definedName name="ITEM4.5">#REF!</definedName>
    <definedName name="ITEM4.6">#REF!</definedName>
    <definedName name="ITEM4.7">#REF!</definedName>
    <definedName name="ITEM4.8">#REF!</definedName>
    <definedName name="ITEM4.9">#REF!</definedName>
    <definedName name="ITEM40">#REF!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#REF!</definedName>
    <definedName name="item420">#REF!</definedName>
    <definedName name="ITEM43">#REF!</definedName>
    <definedName name="ITEM44">#REF!</definedName>
    <definedName name="ITEM45">#REF!</definedName>
    <definedName name="ITEM450">#REF!</definedName>
    <definedName name="item450.2P">#REF!</definedName>
    <definedName name="ITEM46">#REF!</definedName>
    <definedName name="ITEM47">#REF!</definedName>
    <definedName name="ITEM48">#REF!</definedName>
    <definedName name="ITEM49">#REF!</definedName>
    <definedName name="ITEM5">#REF!</definedName>
    <definedName name="ITEM5.1">#REF!</definedName>
    <definedName name="ITEM5.100">[356]APU!$E$12403</definedName>
    <definedName name="ITEM5.101">[356]APU!$E$12464</definedName>
    <definedName name="ITEM5.104">[356]APU!$E$12525</definedName>
    <definedName name="ITEM5.105">[356]APU!$E$12586</definedName>
    <definedName name="ITEM5.106">[356]APU!$E$12647</definedName>
    <definedName name="ITEM5.107">[356]APU!$E$12708</definedName>
    <definedName name="ITEM5.108">[356]APU!$E$12769</definedName>
    <definedName name="ITEM5.109">[356]APU!$E$12830</definedName>
    <definedName name="ITEM5.111">[356]APU!$E$12891</definedName>
    <definedName name="ITEM5.112">[356]APU!$E$12952</definedName>
    <definedName name="ITEM5.113">[356]APU!$E$14721</definedName>
    <definedName name="ITEM5.114">[356]APU!$E$14782</definedName>
    <definedName name="ITEM5.115">[356]APU!$E$15026</definedName>
    <definedName name="ITEM5.2">#REF!</definedName>
    <definedName name="ITEM5.53">[356]APU!$E$10085</definedName>
    <definedName name="ITEM5.54">[356]APU!$E$10146</definedName>
    <definedName name="ITEM5.55">[356]APU!$E$10207</definedName>
    <definedName name="ITEM5.56">[356]APU!$E$10268</definedName>
    <definedName name="ITEM5.57">[356]APU!$E$10329</definedName>
    <definedName name="ITEM5.58">[356]APU!$E$10390</definedName>
    <definedName name="ITEM5.59">[356]APU!$E$10451</definedName>
    <definedName name="ITEM5.60">[356]APU!$E$10512</definedName>
    <definedName name="ITEM5.61">[356]APU!$E$10573</definedName>
    <definedName name="ITEM5.62">[356]APU!$E$10634</definedName>
    <definedName name="ITEM5.63">[356]APU!$E$10695</definedName>
    <definedName name="ITEM5.64">[356]APU!$E$10756</definedName>
    <definedName name="ITEM5.65">[356]APU!$E$10817</definedName>
    <definedName name="ITEM5.66">[356]APU!$E$10878</definedName>
    <definedName name="ITEM5.67">[356]APU!$E$10939</definedName>
    <definedName name="ITEM5.68">[356]APU!$E$11000</definedName>
    <definedName name="ITEM5.69">[356]APU!$E$11061</definedName>
    <definedName name="ITEM5.70">[356]APU!$E$11122</definedName>
    <definedName name="ITEM5.71">[356]APU!$E$11183</definedName>
    <definedName name="ITEM5.72">[356]APU!$E$11976</definedName>
    <definedName name="ITEM5.73">[356]APU!$E$12037</definedName>
    <definedName name="ITEM5.74">[356]APU!$E$12098</definedName>
    <definedName name="ITEM5.77">[356]APU!$E$12159</definedName>
    <definedName name="ITEM5.78">[356]APU!$E$12281</definedName>
    <definedName name="ITEM5.79">[356]APU!$E$12342</definedName>
    <definedName name="ITEM5.80">[356]APU!$E$12220</definedName>
    <definedName name="ITEM5.82">[356]APU!$E$13989</definedName>
    <definedName name="ITEM5.83">[356]APU!$E$14050</definedName>
    <definedName name="ITEM5.84">[356]APU!$E$13318</definedName>
    <definedName name="ITEM5.85">[356]APU!$E$13379</definedName>
    <definedName name="ITEM5.86">[356]APU!$E$13440</definedName>
    <definedName name="ITEM5.87">[356]APU!$E$13501</definedName>
    <definedName name="ITEM5.88">[356]APU!$E$13562</definedName>
    <definedName name="ITEM5.89">[356]APU!$E$13623</definedName>
    <definedName name="ITEM5.90">[356]APU!$E$13684</definedName>
    <definedName name="ITEM5.91">[356]APU!$E$13745</definedName>
    <definedName name="ITEM5.92">[356]APU!$E$13806</definedName>
    <definedName name="ITEM5.93">[356]APU!$E$13867</definedName>
    <definedName name="ITEM5.94">[356]APU!$E$13928</definedName>
    <definedName name="ITEM5.95">[356]APU!$E$13013</definedName>
    <definedName name="ITEM5.96">[356]APU!$E$13074</definedName>
    <definedName name="ITEM5.97">[356]APU!$E$13135</definedName>
    <definedName name="ITEM5.98">[356]APU!$E$13196</definedName>
    <definedName name="ITEM5.99">[356]APU!$E$13257</definedName>
    <definedName name="ITEM50">#REF!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[345]ITEMS!$A$522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1">[356]APU!$E$7589</definedName>
    <definedName name="ITEM7.10">[356]APU!$E$8138</definedName>
    <definedName name="ITEM7.11">[356]APU!$E$8199</definedName>
    <definedName name="ITEM7.12">[356]APU!$E$8259</definedName>
    <definedName name="ITEM7.13">[356]APU!$E$8320</definedName>
    <definedName name="ITEM7.14">[356]APU!$E$8381</definedName>
    <definedName name="ITEM7.15">[356]APU!$E$8442</definedName>
    <definedName name="ITEM7.16">[356]APU!$E$8560</definedName>
    <definedName name="ITEM7.17">[356]APU!$E$11244</definedName>
    <definedName name="ITEM7.18">[356]APU!$E$11305</definedName>
    <definedName name="ITEM7.19">[356]APU!$E$11366</definedName>
    <definedName name="ITEM7.2">[356]APU!$E$7650</definedName>
    <definedName name="ITEM7.20">[356]APU!$E$11427</definedName>
    <definedName name="ITEM7.21">[356]APU!$E$11488</definedName>
    <definedName name="ITEM7.22">[356]APU!$E$11671</definedName>
    <definedName name="ITEM7.23">[356]APU!$E$11732</definedName>
    <definedName name="ITEM7.24">[356]APU!$E$14599</definedName>
    <definedName name="ITEM7.25">[356]APU!$E$15209</definedName>
    <definedName name="ITEM7.26">[356]APU!$E$15270</definedName>
    <definedName name="ITEM7.27">[356]APU!$E$15331</definedName>
    <definedName name="ITEM7.28">[356]APU!$E$15392</definedName>
    <definedName name="ITEM7.29">[356]APU!$E$15453</definedName>
    <definedName name="ITEM7.3">[356]APU!$E$7711</definedName>
    <definedName name="ITEM7.30">[356]APU!$E$15514</definedName>
    <definedName name="ITEM7.31">[356]APU!$E$15575</definedName>
    <definedName name="ITEM7.32">[356]APU!$E$15636</definedName>
    <definedName name="ITEM7.33">[356]APU!$E$15697</definedName>
    <definedName name="ITEM7.34">[356]APU!$E$15758</definedName>
    <definedName name="ITEM7.35">[356]APU!$E$15819</definedName>
    <definedName name="ITEM7.4">[356]APU!$E$7772</definedName>
    <definedName name="ITEM7.5">[356]APU!$E$7833</definedName>
    <definedName name="ITEM7.6">[356]APU!$E$7894</definedName>
    <definedName name="ITEM7.7">[356]APU!$E$7955</definedName>
    <definedName name="ITEM7.8">[356]APU!$E$8016</definedName>
    <definedName name="ITEM7.9">[356]APU!$E$8077</definedName>
    <definedName name="ITEM70">#REF!</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79">#REF!</definedName>
    <definedName name="ITEM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0">#REF!</definedName>
    <definedName name="ITEM800">#REF!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#REF!</definedName>
    <definedName name="ITEM9.1">#REF!</definedName>
    <definedName name="ITEM9.2">#REF!</definedName>
    <definedName name="ITEM9.3">#REF!</definedName>
    <definedName name="ITEM90">#REF!</definedName>
    <definedName name="ITEM900">#REF!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COD90">#REF!</definedName>
    <definedName name="ItemCodos">#REF!</definedName>
    <definedName name="items">[251]ITEMS!$B$6:$B$176</definedName>
    <definedName name="items1">#REF!</definedName>
    <definedName name="ITEMS2">#REF!</definedName>
    <definedName name="ITEMS3">#REF!</definedName>
    <definedName name="ITEMSRESUMEN">#REF!</definedName>
    <definedName name="ITEN_2_FILTRO">#REF!</definedName>
    <definedName name="ITEN320">#REF!</definedName>
    <definedName name="ITENM_DOMIC">#REF!</definedName>
    <definedName name="Iterar">#REF!</definedName>
    <definedName name="ITT">#REF!</definedName>
    <definedName name="IU">#N/A</definedName>
    <definedName name="iua">[249]PRESUPUESTOS!$R$5</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iuiuiuiu">#N/A</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#N/A</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[63]Gastos!#REF!</definedName>
    <definedName name="IVA_UTIL">[162]DATOS!$D$11</definedName>
    <definedName name="IVA.ManoObra">#REF!</definedName>
    <definedName name="IVAConsultoria">#REF!</definedName>
    <definedName name="IVAN">#N/A</definedName>
    <definedName name="IVAS">[201]Datos!$A$20:$B$20</definedName>
    <definedName name="IVASobreUtilidad">#REF!</definedName>
    <definedName name="IvaSUtl">'[486]PRESUPUESTO GENERAL '!#REF!</definedName>
    <definedName name="iwjer">#REF!</definedName>
    <definedName name="iyuiuyi" localSheetId="4" hidden="1">{"via1",#N/A,TRUE,"general";"via2",#N/A,TRUE,"general";"via3",#N/A,TRUE,"general"}</definedName>
    <definedName name="iyuiuyi" hidden="1">{"via1",#N/A,TRUE,"general";"via2",#N/A,TRUE,"general";"via3",#N/A,TRUE,"general"}</definedName>
    <definedName name="IZ">#REF!</definedName>
    <definedName name="IZQ">[487]DIST!$G$7:$H$2413</definedName>
    <definedName name="IZQ_AUX">LEFT(#REF!,2)</definedName>
    <definedName name="j">#REF!</definedName>
    <definedName name="J_GARCIA_P">#REF!</definedName>
    <definedName name="Ja">#REF!</definedName>
    <definedName name="JACK_RYAN">#REF!</definedName>
    <definedName name="JAIME">#REF!</definedName>
    <definedName name="JAIRO">#REF!</definedName>
    <definedName name="jajAJHQWDHG">#REF!</definedName>
    <definedName name="JAJAQHYEWFFQFBF">#REF!</definedName>
    <definedName name="JAJKZ">#REF!</definedName>
    <definedName name="jan02a">#REF!</definedName>
    <definedName name="JAPF">#REF!</definedName>
    <definedName name="JARZ">#REF!</definedName>
    <definedName name="javier">#REF!</definedName>
    <definedName name="Jb">#REF!</definedName>
    <definedName name="Jc">#REF!</definedName>
    <definedName name="Jd">#REF!</definedName>
    <definedName name="jda">#REF!</definedName>
    <definedName name="jdC">'[85]Estructuras Concreto'!$D$198</definedName>
    <definedName name="jdfjkd">#REF!</definedName>
    <definedName name="JDFKLASJ">#REF!</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DJAS">#REF!</definedName>
    <definedName name="JDQJFOWEFOQFQFPQ">#REF!</definedName>
    <definedName name="JDRJDJ">#REF!</definedName>
    <definedName name="Je">#REF!</definedName>
    <definedName name="JEFEINM">#REF!</definedName>
    <definedName name="JET">[488]Datos!#REF!</definedName>
    <definedName name="jev">'[489]Desmonte y Limpieza'!$J$4</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[490]PRESUPUESTO!#REF!</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ft6f">#REF!</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gf" localSheetId="4">BEB+Extra_Payment</definedName>
    <definedName name="jhgf">BEB+Extra_Payment</definedName>
    <definedName name="jhhhh" localSheetId="4" hidden="1">{#N/A,#N/A,FALSE,"CCTV"}</definedName>
    <definedName name="jhhhh" hidden="1">{#N/A,#N/A,FALSE,"CCTV"}</definedName>
    <definedName name="JHJHGGR">#REF!</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UYG">#REF!</definedName>
    <definedName name="jHWQHWQHW">#REF!</definedName>
    <definedName name="JI">#REF!</definedName>
    <definedName name="JIHUH">#REF!</definedName>
    <definedName name="jikj" localSheetId="4"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4"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#REF!</definedName>
    <definedName name="JJ_1">#N/A</definedName>
    <definedName name="jj_10">"[0]!err"</definedName>
    <definedName name="jj_11">"[0]!err"</definedName>
    <definedName name="jj_12">"[0]!err"</definedName>
    <definedName name="jj_13">"[0]!err"</definedName>
    <definedName name="JJ_2">#N/A</definedName>
    <definedName name="JJ_4">#N/A</definedName>
    <definedName name="jj_5">"[0]!err"</definedName>
    <definedName name="JJ_6">#N/A</definedName>
    <definedName name="JJ_7">#N/A</definedName>
    <definedName name="JJ_8">#N/A</definedName>
    <definedName name="JJAJAJAAJ">#REF!</definedName>
    <definedName name="JJAJAJJAAJAJA">#REF!</definedName>
    <definedName name="jjajjajajaj">#REF!</definedName>
    <definedName name="JJDA">#REF!</definedName>
    <definedName name="jjfq" localSheetId="4" hidden="1">{"via1",#N/A,TRUE,"general";"via2",#N/A,TRUE,"general";"via3",#N/A,TRUE,"general"}</definedName>
    <definedName name="jjfq" hidden="1">{"via1",#N/A,TRUE,"general";"via2",#N/A,TRUE,"general";"via3",#N/A,TRUE,"general"}</definedName>
    <definedName name="jjj">#REF!</definedName>
    <definedName name="jjjhjddfg" localSheetId="4" hidden="1">{"via1",#N/A,TRUE,"general";"via2",#N/A,TRUE,"general";"via3",#N/A,TRUE,"general"}</definedName>
    <definedName name="jjjhjddfg" hidden="1">{"via1",#N/A,TRUE,"general";"via2",#N/A,TRUE,"general";"via3",#N/A,TRUE,"general"}</definedName>
    <definedName name="jjjj">#REF!</definedName>
    <definedName name="JJJJAJAJAJAAJ">#REF!</definedName>
    <definedName name="jjjjgjgjgj">#REF!</definedName>
    <definedName name="JJJJJ" localSheetId="4" hidden="1">{"SUMINISTRO E INSTALACIÓN CANALETAS L=7.50"}</definedName>
    <definedName name="JJJJJ" hidden="1">{"SUMINISTRO E INSTALACIÓN CANALETAS L=7.50"}</definedName>
    <definedName name="JJJJJANANANANAN">#REF!</definedName>
    <definedName name="JJJJJJ">#REF!</definedName>
    <definedName name="JJJJJJAAAAAA">#REF!</definedName>
    <definedName name="JJJJJJDADADA">#REF!</definedName>
    <definedName name="JJJJJJJJJJ" localSheetId="4" hidden="1">{#N/A,#N/A,TRUE,"INGENIERIA";#N/A,#N/A,TRUE,"COMPRAS";#N/A,#N/A,TRUE,"DIRECCION";#N/A,#N/A,TRUE,"RESUMEN"}</definedName>
    <definedName name="JJJJJJJJJJ" hidden="1">{#N/A,#N/A,TRUE,"INGENIERIA";#N/A,#N/A,TRUE,"COMPRAS";#N/A,#N/A,TRUE,"DIRECCION";#N/A,#N/A,TRUE,"RESUMEN"}</definedName>
    <definedName name="jjjjjjjjjjjjjjj">#REF!</definedName>
    <definedName name="JJJJJJJJJJJJJJJJJJJJ">[158]Presupuesto!#REF!</definedName>
    <definedName name="jjjjjjjjjjjjjjjjyyyyyyyyyyyyyyyyyyffffffffff">#REF!</definedName>
    <definedName name="jjjjjjjjjjjjuuuuuuuuuuuuuuuuggggggggggggggg" hidden="1">#REF!</definedName>
    <definedName name="jjjjju" localSheetId="4" hidden="1">{"via1",#N/A,TRUE,"general";"via2",#N/A,TRUE,"general";"via3",#N/A,TRUE,"general"}</definedName>
    <definedName name="jjjjju" hidden="1">{"via1",#N/A,TRUE,"general";"via2",#N/A,TRUE,"general";"via3",#N/A,TRUE,"general"}</definedName>
    <definedName name="JJJJSSSSS">#REF!</definedName>
    <definedName name="jjmb">#REF!</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#REF!</definedName>
    <definedName name="JKGJHGJHG">#N/A</definedName>
    <definedName name="jkhi">#REF!</definedName>
    <definedName name="JKJ">[10]!ERR</definedName>
    <definedName name="jkjh">#REF!</definedName>
    <definedName name="jkjk">#REF!</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K_1">#REF!</definedName>
    <definedName name="jkl" localSheetId="4"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KLJKLJK">#REF!</definedName>
    <definedName name="JKSDBJSLSDKHFSDHFLDSKJKHFJSDHFKJDBVJKDBVDSDVDVFVVFFVFVFVFV">#REF!</definedName>
    <definedName name="JKSDFDFJK">#REF!</definedName>
    <definedName name="JLK">#N/A</definedName>
    <definedName name="JM">#N/A</definedName>
    <definedName name="jn">#REF!</definedName>
    <definedName name="jñ">#REF!</definedName>
    <definedName name="jo">#REF!</definedName>
    <definedName name="Job_number">#REF!</definedName>
    <definedName name="JobNo">#REF!</definedName>
    <definedName name="JODER" hidden="1">#REF!</definedName>
    <definedName name="JODER_1" hidden="1">#REF!</definedName>
    <definedName name="JODER_2" hidden="1">#REF!</definedName>
    <definedName name="JOHNNY">#N/A</definedName>
    <definedName name="JOHNNY_1">#N/A</definedName>
    <definedName name="JOHNNY_10">#N/A</definedName>
    <definedName name="JOHNNY_11">"err"</definedName>
    <definedName name="JOHNNY_12">"err"</definedName>
    <definedName name="JOHNNY_13">"err"</definedName>
    <definedName name="JOHNNY_2">#N/A</definedName>
    <definedName name="JOHNNY_3">#N/A</definedName>
    <definedName name="JOHNNY_3_10">"err"</definedName>
    <definedName name="JOHNNY_3_11">"err"</definedName>
    <definedName name="JOHNNY_3_12">"err"</definedName>
    <definedName name="JOHNNY_3_13">"err"</definedName>
    <definedName name="JOHNNY_3_5">"err"</definedName>
    <definedName name="JOHNNY_3_7">"err"</definedName>
    <definedName name="JOHNNY_4">#N/A</definedName>
    <definedName name="JOHNNY_4_10">"err"</definedName>
    <definedName name="JOHNNY_4_11">"err"</definedName>
    <definedName name="JOHNNY_4_12">"err"</definedName>
    <definedName name="JOHNNY_4_13">"err"</definedName>
    <definedName name="JOHNNY_4_5">"err"</definedName>
    <definedName name="JOHNNY_4_7">"err"</definedName>
    <definedName name="JOHNNY_5">#N/A</definedName>
    <definedName name="JOHNNY_5_1">"err"</definedName>
    <definedName name="JOHNNY_5_10">"err"</definedName>
    <definedName name="JOHNNY_5_11">"err"</definedName>
    <definedName name="JOHNNY_5_12">"err"</definedName>
    <definedName name="JOHNNY_5_13">"err"</definedName>
    <definedName name="JOHNNY_5_5">"err"</definedName>
    <definedName name="JOHNNY_5_7">"err"</definedName>
    <definedName name="JOHNNY_6">#N/A</definedName>
    <definedName name="JOHNNY_6_10">"err"</definedName>
    <definedName name="JOHNNY_6_11">"err"</definedName>
    <definedName name="JOHNNY_6_12">"err"</definedName>
    <definedName name="JOHNNY_6_13">"err"</definedName>
    <definedName name="JOHNNY_6_5">"err"</definedName>
    <definedName name="JOHNNY_6_7">"err"</definedName>
    <definedName name="JOHNNY_7">#N/A</definedName>
    <definedName name="JOHNNY_8">#N/A</definedName>
    <definedName name="JOHNNY_9">#N/A</definedName>
    <definedName name="JOIJOIJ">'[103]1'!#REF!</definedName>
    <definedName name="joni">#REF!</definedName>
    <definedName name="JORGE">#REF!</definedName>
    <definedName name="Jornal">[166]Jornal!$A$12:$I$31</definedName>
    <definedName name="jose">#REF!</definedName>
    <definedName name="José">#REF!</definedName>
    <definedName name="JOSE1">#REF!</definedName>
    <definedName name="JOTA">#N/A</definedName>
    <definedName name="jqm">#REF!</definedName>
    <definedName name="JRN">'[491]PRECIOS BÁSICOS'!$A$9:$F$19</definedName>
    <definedName name="JRUDJ">#REF!</definedName>
    <definedName name="JRYJ" localSheetId="4" hidden="1">{"via1",#N/A,TRUE,"general";"via2",#N/A,TRUE,"general";"via3",#N/A,TRUE,"general"}</definedName>
    <definedName name="JRYJ" hidden="1">{"via1",#N/A,TRUE,"general";"via2",#N/A,TRUE,"general";"via3",#N/A,TRUE,"general"}</definedName>
    <definedName name="JSYJD">#REF!</definedName>
    <definedName name="jt">#REF!</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 localSheetId="4" hidden="1">{"TAB1",#N/A,TRUE,"GENERAL";"TAB2",#N/A,TRUE,"GENERAL";"TAB3",#N/A,TRUE,"GENERAL";"TAB4",#N/A,TRUE,"GENERAL";"TAB5",#N/A,TRUE,"GENERAL"}</definedName>
    <definedName name="JU" hidden="1">{"TAB1",#N/A,TRUE,"GENERAL";"TAB2",#N/A,TRUE,"GENERAL";"TAB3",#N/A,TRUE,"GENERAL";"TAB4",#N/A,TRUE,"GENERAL";"TAB5",#N/A,TRUE,"GENERAL"}</definedName>
    <definedName name="juan" localSheetId="4" hidden="1">{"cprgas",#N/A,FALSE,"CPR_E";"cprwat",#N/A,FALSE,"CPR_E";"oilcpr",#N/A,FALSE,"CPR_E";"norwat",#N/A,FALSE,"CPR_E";"norgas",#N/A,FALSE,"CPR_E";"noroil",#N/A,FALSE,"CPR_E";"surwat",#N/A,FALSE,"CPR_E";"surgas",#N/A,FALSE,"CPR_E";"suroil",#N/A,FALSE,"CPR_E";"puriwat",#N/A,FALSE,"CPR_E";"purigas",#N/A,FALSE,"CPR_E";"purioil",#N/A,FALSE,"CPR_E"}</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anita">#REF!</definedName>
    <definedName name="Juego_de_Incrustaciones">#REF!</definedName>
    <definedName name="Juego_de_Incrustaciones_11">#REF!</definedName>
    <definedName name="juegos">#REF!</definedName>
    <definedName name="JUH">#N/A</definedName>
    <definedName name="jui">#REF!</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kjk">#REF!</definedName>
    <definedName name="JUL">#REF!</definedName>
    <definedName name="jul00">[63]Dólar!#REF!</definedName>
    <definedName name="JulAgo">'[382]Jul-Ago'!$A$12:$H$29</definedName>
    <definedName name="JulAgo_C">'[492]Jul-Ago'!$A$30:$H$45</definedName>
    <definedName name="juli">#REF!</definedName>
    <definedName name="jun">#REF!</definedName>
    <definedName name="jun00">[63]Dólar!#REF!</definedName>
    <definedName name="JUNE3">#REF!</definedName>
    <definedName name="junebs">#REF!</definedName>
    <definedName name="juneint">#REF!</definedName>
    <definedName name="juneint1">#REF!</definedName>
    <definedName name="juneint2">#REF!</definedName>
    <definedName name="JUNEINT3">#REF!</definedName>
    <definedName name="junior">'[493]RATE COST'!$B$6</definedName>
    <definedName name="juntaentrelosas">[123]APU!$G$1659</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UUUUU">#REF!</definedName>
    <definedName name="juy">#REF!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88U7">#REF!</definedName>
    <definedName name="K9ALO">#REF!</definedName>
    <definedName name="ka">#REF!</definedName>
    <definedName name="KAKA">#REF!</definedName>
    <definedName name="KAKAKA">#REF!</definedName>
    <definedName name="karen">'[341]2008 Capital Budget'!$E$2:$E$171,'[341]2008 Capital Budget'!$E$171:$E$172</definedName>
    <definedName name="KBKL"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L" localSheetId="4" hidden="1">{#N/A,#N/A,TRUE,"1842CWN0"}</definedName>
    <definedName name="KDL" hidden="1">{#N/A,#N/A,TRUE,"1842CWN0"}</definedName>
    <definedName name="KDL_1" localSheetId="4" hidden="1">{#N/A,#N/A,TRUE,"1842CWN0"}</definedName>
    <definedName name="KDL_1" hidden="1">{#N/A,#N/A,TRUE,"1842CWN0"}</definedName>
    <definedName name="KDL_2" localSheetId="4" hidden="1">{#N/A,#N/A,TRUE,"1842CWN0"}</definedName>
    <definedName name="KDL_2" hidden="1">{#N/A,#N/A,TRUE,"1842CWN0"}</definedName>
    <definedName name="kdmfm" hidden="1">#REF!</definedName>
    <definedName name="keyber">#REF!</definedName>
    <definedName name="kf">#REF!</definedName>
    <definedName name="kfjskjfsklf" hidden="1">#REF!</definedName>
    <definedName name="KFMDKMKF">#REF!</definedName>
    <definedName name="kfs">#REF!</definedName>
    <definedName name="KG">[55]MAT!#REF!</definedName>
    <definedName name="KGFSD">#REF!</definedName>
    <definedName name="kghlgh" localSheetId="4" hidden="1">{#N/A,#N/A,FALSE,"CCTV"}</definedName>
    <definedName name="kghlgh" hidden="1">{#N/A,#N/A,FALSE,"CCTV"}</definedName>
    <definedName name="kgmn">#REF!</definedName>
    <definedName name="kgygl">#REF!</definedName>
    <definedName name="KH">#N/A</definedName>
    <definedName name="KHBG">#N/A</definedName>
    <definedName name="KHGGH" localSheetId="4" hidden="1">{"via1",#N/A,TRUE,"general";"via2",#N/A,TRUE,"general";"via3",#N/A,TRUE,"general"}</definedName>
    <definedName name="KHGGH" hidden="1">{"via1",#N/A,TRUE,"general";"via2",#N/A,TRUE,"general";"via3",#N/A,TRUE,"general"}</definedName>
    <definedName name="KHGH" hidden="1">#REF!</definedName>
    <definedName name="KHJ">#REF!</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HK">#N/A</definedName>
    <definedName name="Ki">#REF!</definedName>
    <definedName name="kikik" localSheetId="4" hidden="1">{"via1",#N/A,TRUE,"general";"via2",#N/A,TRUE,"general";"via3",#N/A,TRUE,"general"}</definedName>
    <definedName name="kikik" hidden="1">{"via1",#N/A,TRUE,"general";"via2",#N/A,TRUE,"general";"via3",#N/A,TRUE,"general"}</definedName>
    <definedName name="kil">#REF!</definedName>
    <definedName name="KIL_1">#REF!</definedName>
    <definedName name="kilometraje">'[190]APU''S'!$F$2</definedName>
    <definedName name="kio">#REF!</definedName>
    <definedName name="kip">#REF!</definedName>
    <definedName name="KITAIS">[67]Hoja3!$F$1521</definedName>
    <definedName name="KitCarretera">#REF!</definedName>
    <definedName name="KitCarreteraCostos">#REF!</definedName>
    <definedName name="kiulil" localSheetId="4" hidden="1">{#N/A,#N/A,FALSE,"CCTV"}</definedName>
    <definedName name="kiulil" hidden="1">{#N/A,#N/A,FALSE,"CCTV"}</definedName>
    <definedName name="Kiunga_Elec">[434]Inputs!$J$26</definedName>
    <definedName name="KJ">#N/A</definedName>
    <definedName name="KJFKLSKGF">#REF!</definedName>
    <definedName name="KJH">#REF!</definedName>
    <definedName name="kjhkd" localSheetId="4" hidden="1">{"via1",#N/A,TRUE,"general";"via2",#N/A,TRUE,"general";"via3",#N/A,TRUE,"general"}</definedName>
    <definedName name="kjhkd" hidden="1">{"via1",#N/A,TRUE,"general";"via2",#N/A,TRUE,"general";"via3",#N/A,TRUE,"general"}</definedName>
    <definedName name="kjhlh" localSheetId="4" hidden="1">{#N/A,#N/A,FALSE,"CCTV"}</definedName>
    <definedName name="kjhlh" hidden="1">{#N/A,#N/A,FALSE,"CCTV"}</definedName>
    <definedName name="kjhljhk" localSheetId="4" hidden="1">{#N/A,#N/A,FALSE,"CCTV"}</definedName>
    <definedName name="kjhljhk" hidden="1">{#N/A,#N/A,FALSE,"CCTV"}</definedName>
    <definedName name="kji">#REF!</definedName>
    <definedName name="kjj">#REF!</definedName>
    <definedName name="kjk" localSheetId="4" hidden="1">{"via1",#N/A,TRUE,"general";"via2",#N/A,TRUE,"general";"via3",#N/A,TRUE,"general"}</definedName>
    <definedName name="kjk" hidden="1">{"via1",#N/A,TRUE,"general";"via2",#N/A,TRUE,"general";"via3",#N/A,TRUE,"general"}</definedName>
    <definedName name="kjkjk">#REF!</definedName>
    <definedName name="kjl" localSheetId="4" hidden="1">{#N/A,#N/A,FALSE,"TOTFINAL";#N/A,#N/A,FALSE,"FINPLAN";#N/A,#N/A,FALSE,"TOTMOTADJ";#N/A,#N/A,FALSE,"tieEQ";#N/A,#N/A,FALSE,"G";#N/A,#N/A,FALSE,"ELIMS";#N/A,#N/A,FALSE,"NEXTEL ADJ";#N/A,#N/A,FALSE,"MIMS";#N/A,#N/A,FALSE,"LMPS";#N/A,#N/A,FALSE,"CNSS";#N/A,#N/A,FALSE,"CSS";#N/A,#N/A,FALSE,"MCG";#N/A,#N/A,FALSE,"AECS";#N/A,#N/A,FALSE,"SPS";#N/A,#N/A,FALSE,"CORP"}</definedName>
    <definedName name="kjl" hidden="1">{#N/A,#N/A,FALSE,"TOTFINAL";#N/A,#N/A,FALSE,"FINPLAN";#N/A,#N/A,FALSE,"TOTMOTADJ";#N/A,#N/A,FALSE,"tieEQ";#N/A,#N/A,FALSE,"G";#N/A,#N/A,FALSE,"ELIMS";#N/A,#N/A,FALSE,"NEXTEL ADJ";#N/A,#N/A,FALSE,"MIMS";#N/A,#N/A,FALSE,"LMPS";#N/A,#N/A,FALSE,"CNSS";#N/A,#N/A,FALSE,"CSS";#N/A,#N/A,FALSE,"MCG";#N/A,#N/A,FALSE,"AECS";#N/A,#N/A,FALSE,"SPS";#N/A,#N/A,FALSE,"CORP"}</definedName>
    <definedName name="KJLJ">#REF!</definedName>
    <definedName name="kjljkl">#REF!</definedName>
    <definedName name="kjnuiiiiiiiii">#REF!</definedName>
    <definedName name="kjtrkjr" localSheetId="4" hidden="1">{"via1",#N/A,TRUE,"general";"via2",#N/A,TRUE,"general";"via3",#N/A,TRUE,"general"}</definedName>
    <definedName name="kjtrkjr" hidden="1">{"via1",#N/A,TRUE,"general";"via2",#N/A,TRUE,"general";"via3",#N/A,TRUE,"general"}</definedName>
    <definedName name="kk">#REF!</definedName>
    <definedName name="kkiiiiiiiiiiiiiiiiggth">#REF!</definedName>
    <definedName name="KKJ">#REF!</definedName>
    <definedName name="kkk" localSheetId="4" hidden="1">{"'下期集計（10.27迄・速報値）'!$Q$16"}</definedName>
    <definedName name="kkk" hidden="1">{"'下期集計（10.27迄・速報値）'!$Q$16"}</definedName>
    <definedName name="kkkk">#REF!</definedName>
    <definedName name="KKKKAKKA">#REF!</definedName>
    <definedName name="kkkki" localSheetId="4" hidden="1">{"via1",#N/A,TRUE,"general";"via2",#N/A,TRUE,"general";"via3",#N/A,TRUE,"general"}</definedName>
    <definedName name="kkkki" hidden="1">{"via1",#N/A,TRUE,"general";"via2",#N/A,TRUE,"general";"via3",#N/A,TRUE,"general"}</definedName>
    <definedName name="kkkkk">#REF!</definedName>
    <definedName name="kkkkkkeeer">#REF!</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kkkkkkkkkkkkkkkaaaaaaaaaaaaa">#REF!</definedName>
    <definedName name="KKKKKKL">#REF!</definedName>
    <definedName name="KKKKKTTTTTT">#REF!</definedName>
    <definedName name="KL">#REF!</definedName>
    <definedName name="kl_1">"[0]!err"</definedName>
    <definedName name="kl_10">"[0]!err"</definedName>
    <definedName name="kl_11">"[0]!err"</definedName>
    <definedName name="kl_12">"[0]!err"</definedName>
    <definedName name="kl_13">"[0]!err"</definedName>
    <definedName name="kl_2">#N/A</definedName>
    <definedName name="kl_4">#N/A</definedName>
    <definedName name="kl_5">"[0]!err"</definedName>
    <definedName name="kl_7">"[0]!err"</definedName>
    <definedName name="klfgug">#REF!</definedName>
    <definedName name="KLJKLMDS">[49]Sábana!#REF!</definedName>
    <definedName name="KLK">#N/A</definedName>
    <definedName name="klklk">#REF!</definedName>
    <definedName name="KLÑ">#N/A</definedName>
    <definedName name="km">'[450]Base de Datos'!$B$14:$B$29</definedName>
    <definedName name="Kn_a_Ton">#REF!</definedName>
    <definedName name="knjknjk">#REF!</definedName>
    <definedName name="kñy">#REF!</definedName>
    <definedName name="ko">[494]items!$C$4:$J$247</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[235]TABLAS!$D$252:$D$256</definedName>
    <definedName name="kuh">#REF!</definedName>
    <definedName name="kuy">#REF!</definedName>
    <definedName name="kuyhgbe">#REF!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[73]CALCULO!#REF!</definedName>
    <definedName name="L_">#REF!</definedName>
    <definedName name="l_buscarapus2">#REF!</definedName>
    <definedName name="l_buscarcuad">#REF!</definedName>
    <definedName name="l_buscarlistaapus1">#REF!</definedName>
    <definedName name="l_buscarmat">#REF!</definedName>
    <definedName name="l_buscartrans">#REF!</definedName>
    <definedName name="l_busceq">#REF!</definedName>
    <definedName name="l_cuadrilla">#REF!</definedName>
    <definedName name="l_cuadrillas">#REF!</definedName>
    <definedName name="l_equipos">#REF!</definedName>
    <definedName name="L_EXC">#REF!</definedName>
    <definedName name="L_L">#N/A</definedName>
    <definedName name="l_listaapus">#REF!</definedName>
    <definedName name="l_materiales">#REF!</definedName>
    <definedName name="L_S" localSheetId="4" hidden="1">{#N/A,#N/A,TRUE,"CODIGO DEPENDENCIA"}</definedName>
    <definedName name="L_S" hidden="1">{#N/A,#N/A,TRUE,"CODIGO DEPENDENCIA"}</definedName>
    <definedName name="L_TRAMO">#REF!</definedName>
    <definedName name="l_transporte">#REF!</definedName>
    <definedName name="L_TUB">#REF!</definedName>
    <definedName name="L.CARCAMO">#REF!</definedName>
    <definedName name="L.CIL">#REF!</definedName>
    <definedName name="L.EXC">#REF!</definedName>
    <definedName name="L.KL">#REF!</definedName>
    <definedName name="L.TRAMO">#REF!</definedName>
    <definedName name="L1A1">#N/A</definedName>
    <definedName name="L21_001">[495]APUs!$G$31</definedName>
    <definedName name="l21_002">[495]APUs!$G$63</definedName>
    <definedName name="l21_003">[495]APUs!$G$123</definedName>
    <definedName name="l21_004">[495]APUs!$G$93</definedName>
    <definedName name="l21_005">[495]APUs!$G$183</definedName>
    <definedName name="l21_006">[495]APUs!$G$213</definedName>
    <definedName name="l21_007">[495]APUs!$G$243</definedName>
    <definedName name="l21_008">[495]APUs!$G$273</definedName>
    <definedName name="l21_009">[495]APUs!$G$303</definedName>
    <definedName name="l21_011">[495]APUs!$G$363</definedName>
    <definedName name="l21_012">[495]APUs!$G$393</definedName>
    <definedName name="l21_013">[495]APUs!$G$423</definedName>
    <definedName name="l21_014">[495]APUs!$G$513</definedName>
    <definedName name="l21_015">[495]APUs!$G$483</definedName>
    <definedName name="l21_016">[495]APUs!$G$543</definedName>
    <definedName name="l21_017">[495]APUs!$G$753</definedName>
    <definedName name="l21_018">[495]APUs!$G$573</definedName>
    <definedName name="l21_019">[495]APUs!$G$693</definedName>
    <definedName name="l21_020">[495]APUs!$G$723</definedName>
    <definedName name="l21_021">[495]APUs!$G$633</definedName>
    <definedName name="L21_022">[495]APUs!$G$663</definedName>
    <definedName name="l21_023">[495]APUs!$G$783</definedName>
    <definedName name="l21_024">[495]APUs!$G$813</definedName>
    <definedName name="l21_025">[495]APUs!$G$843</definedName>
    <definedName name="l21_026">[495]APUs!$G$1263</definedName>
    <definedName name="l21_027">[495]APUs!$G$873</definedName>
    <definedName name="l21_028">[495]APUs!$G$963</definedName>
    <definedName name="l21_029">[495]APUs!$G$903</definedName>
    <definedName name="l21_030">[495]APUs!$G$933</definedName>
    <definedName name="l21_032">[495]APUs!$G$993</definedName>
    <definedName name="l21_033">[495]APUs!$G$1023</definedName>
    <definedName name="l21_034">[495]APUs!$G$1053</definedName>
    <definedName name="l21_035">[495]APUs!$G$1083</definedName>
    <definedName name="l21_036">[495]APUs!$G$1113</definedName>
    <definedName name="l21_038">[495]APUs!$G$1143</definedName>
    <definedName name="l21_039">[495]APUs!$G$1173</definedName>
    <definedName name="l21_040">[495]APUs!$G$1203</definedName>
    <definedName name="l21_042">[495]APUs!$G$1233</definedName>
    <definedName name="La">#REF!</definedName>
    <definedName name="LABOR">'[347]MANO DE OBRA'!$A:$A</definedName>
    <definedName name="Labour">[329]Constants!$B$10</definedName>
    <definedName name="LAD">[40]CONS!$E$30</definedName>
    <definedName name="LADM">#REF!</definedName>
    <definedName name="ladrillo">#REF!</definedName>
    <definedName name="ladrillo_adobón">#REF!</definedName>
    <definedName name="LADRILLO_COMUN">'[107]LISTA DE MATERIALES'!$D$158</definedName>
    <definedName name="ladrillo_cuadrilongo">#REF!</definedName>
    <definedName name="ladrillo_farol">#REF!</definedName>
    <definedName name="LAF">#REF!</definedName>
    <definedName name="LAG">'[85]Obras preliminares'!$D$10</definedName>
    <definedName name="LAL">'[85]Obras preliminares'!$D$6</definedName>
    <definedName name="lame" hidden="1">#REF!</definedName>
    <definedName name="LAMINA_CAL_18">'[107]LISTA DE MATERIALES'!$D$160</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INA_METALDECK_CAL_22">'[107]LISTA DE MATERIALES'!$D$161</definedName>
    <definedName name="Lamina_superboard">'[126]LISTADO DE MATERIALES Y EQUIPOS'!$B$99</definedName>
    <definedName name="laminaacero">[123]APU!$G$1383</definedName>
    <definedName name="LAMINAFIBRA">#REF!</definedName>
    <definedName name="LAMINAFIBRAV">#REF!</definedName>
    <definedName name="LAMPARA_FLUORESCENTE_2X39">'[107]LISTA DE MATERIALES'!$D$162</definedName>
    <definedName name="Lamparas">#REF!</definedName>
    <definedName name="Lamparas_2_48">'[144]LISTADO '!$F$107</definedName>
    <definedName name="LAMPARATOT">#REF!</definedName>
    <definedName name="LAMPARATOT_11">#REF!</definedName>
    <definedName name="LANODO">#REF!</definedName>
    <definedName name="LANODOFT">#REF!</definedName>
    <definedName name="lapus">#REF!</definedName>
    <definedName name="LAPUS2">#REF!</definedName>
    <definedName name="largovertedero">#REF!</definedName>
    <definedName name="largovr">[496]letraCOP!$AT:$AT</definedName>
    <definedName name="LARGUE">[250]BASE!$D$394</definedName>
    <definedName name="LARGUILLO" hidden="1">'[497]OBRAS DE DRENAJE'!$A$16:$A$17,'[497]OBRAS DE DRENAJE'!$F$16:$F$17,'[497]OBRAS DE DRENAJE'!$A$19,'[497]OBRAS DE DRENAJE'!$F$19,'[497]OBRAS DE DRENAJE'!$A$21:$A$22,'[497]OBRAS DE DRENAJE'!$F$21:$F$22,'[497]OBRAS DE DRENAJE'!$A$24,'[497]OBRAS DE DRENAJE'!$F$24,'[497]OBRAS DE DRENAJE'!$A$26,'[497]OBRAS DE DRENAJE'!$A$28,'[497]OBRAS DE DRENAJE'!$F$28,'[497]OBRAS DE DRENAJE'!$A$30,'[497]OBRAS DE DRENAJE'!$F$30,'[497]OBRAS DE DRENAJE'!$A$32,'[497]OBRAS DE DRENAJE'!$F$32,'[497]OBRAS DE DRENAJE'!$A$34,'[497]OBRAS DE DRENAJE'!$F$34,'[497]OBRAS DE DRENAJE'!#REF!,'[497]OBRAS DE DRENAJE'!#REF!</definedName>
    <definedName name="lasd">#REF!</definedName>
    <definedName name="Last_Row">#N/A</definedName>
    <definedName name="lastdebt">#REF!</definedName>
    <definedName name="lastpref">#REF!</definedName>
    <definedName name="LAUFW_Zeit_1.000Bh">#REF!</definedName>
    <definedName name="LAUFW_Zeit_10.000Bh">#REF!</definedName>
    <definedName name="LAUFW_Zeit_100Bh">#REF!</definedName>
    <definedName name="LAUFW_Zeit_10Bh">#REF!</definedName>
    <definedName name="LAUFW_Zeit_15.000Bh">#REF!</definedName>
    <definedName name="LAUFW_Zeit_20.000Bh">#REF!</definedName>
    <definedName name="LAUFW_Zeit_250Bh">#REF!</definedName>
    <definedName name="LAUFW_Zeit_3.000Bh">#REF!</definedName>
    <definedName name="LAUFW_Zeit_30.000Bh">#REF!</definedName>
    <definedName name="LAUFW_Zeit_5.000Bh">#REF!</definedName>
    <definedName name="LAUFW_Zeit_500Bh">#REF!</definedName>
    <definedName name="LAUFW_Zeit_7.500Bh">#REF!</definedName>
    <definedName name="LAVAB">#REF!</definedName>
    <definedName name="LAVAB_11">#REF!</definedName>
    <definedName name="LAVABLA">#REF!</definedName>
    <definedName name="LAVABLA_11">#REF!</definedName>
    <definedName name="LAVADERO">#REF!</definedName>
    <definedName name="Lavamanos">#REF!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#REF!</definedName>
    <definedName name="Lavaplatos_acero_inox.">#REF!</definedName>
    <definedName name="Lavaplatos_acero_inox._11">#REF!</definedName>
    <definedName name="LAVAPLATOS_ACERO_INOXIDABLE">'[107]LISTA DE MATERIALES'!$D$164</definedName>
    <definedName name="LAVAPLATOT">#REF!</definedName>
    <definedName name="LAVAPLATOT_11">#REF!</definedName>
    <definedName name="Lb">#REF!</definedName>
    <definedName name="LBMB">#REF!</definedName>
    <definedName name="LbT">'[85]Estructuras Concreto'!$D$147</definedName>
    <definedName name="LcC">'[85]Estructuras Concreto'!$D$191</definedName>
    <definedName name="lcn?">#REF!</definedName>
    <definedName name="lcnbks">#REF!</definedName>
    <definedName name="LCNcab">#REF!</definedName>
    <definedName name="LCNE">#REF!</definedName>
    <definedName name="lcnst">#REF!</definedName>
    <definedName name="lcnucn">#REF!</definedName>
    <definedName name="lcnucndocs">#REF!</definedName>
    <definedName name="LCOLC">'[85]Estructuras Concreto'!$D$332</definedName>
    <definedName name="LcT">'[85]Estructuras Concreto'!$D$136</definedName>
    <definedName name="LcTc">'[85]Estructuras Concreto'!$D$175</definedName>
    <definedName name="Ld">#REF!</definedName>
    <definedName name="Le">#REF!</definedName>
    <definedName name="LEASING">#REF!</definedName>
    <definedName name="LEBM">#REF!</definedName>
    <definedName name="Lechada_juntas">'[126]LISTADO DE MATERIALES Y EQUIPOS'!$B$67</definedName>
    <definedName name="Lecturas">[498]Resistividad!$B$4:$D$4</definedName>
    <definedName name="led">[159]Materiales!$C$38</definedName>
    <definedName name="Left_Header" hidden="1">#REF!</definedName>
    <definedName name="LEGALDIRECCION">#REF!</definedName>
    <definedName name="LEGALIZACION_OBRA">#REF!</definedName>
    <definedName name="Leh">#REF!</definedName>
    <definedName name="Lehs">#REF!</definedName>
    <definedName name="LENCY">#REF!</definedName>
    <definedName name="leña">#REF!</definedName>
    <definedName name="Leo">'[499]Itemes Renovación'!#REF!</definedName>
    <definedName name="LEONIDAS">[500]!ERR</definedName>
    <definedName name="LEPIU_CCFA">#REF!</definedName>
    <definedName name="letra">#REF!</definedName>
    <definedName name="lev0.1">#REF!</definedName>
    <definedName name="LEVANTE10">#REF!</definedName>
    <definedName name="LEVANTE10_11">#REF!</definedName>
    <definedName name="LEVANTE20">#REF!</definedName>
    <definedName name="LEVANTE20_11">#REF!</definedName>
    <definedName name="Lf">#REF!</definedName>
    <definedName name="LFAB">[501]Print!$Y$2:$Y$17</definedName>
    <definedName name="LG">LEN([343]PPTO!$F1)</definedName>
    <definedName name="Lh">#REF!</definedName>
    <definedName name="Li">#REF!</definedName>
    <definedName name="lia">#REF!</definedName>
    <definedName name="LiB">#REF!</definedName>
    <definedName name="libor">'[502]S Gles'!$C$20:$Z$20</definedName>
    <definedName name="libro">'[502]S Gles'!$C$20:$Z$20</definedName>
    <definedName name="Libro1_Hoja1_Lista">[503]LISTADO!#REF!</definedName>
    <definedName name="LICENSES">[338]LISTAS!$D$3:$D$27</definedName>
    <definedName name="LICITA">#REF!</definedName>
    <definedName name="LICITACION">#REF!</definedName>
    <definedName name="LICITACION_PUBLICA">#REF!</definedName>
    <definedName name="LIDA">#REF!</definedName>
    <definedName name="lides">#REF!</definedName>
    <definedName name="lidsa"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EH">#REF!</definedName>
    <definedName name="LIGBOQ">#REF!</definedName>
    <definedName name="LIGGARDE">#REF!</definedName>
    <definedName name="LIGRECAP">#REF!</definedName>
    <definedName name="LIGTITRE">#REF!</definedName>
    <definedName name="LIJA">'[126]LISTADO DE MATERIALES Y EQUIPOS'!$B$108</definedName>
    <definedName name="LIJOIJOI">#REF!</definedName>
    <definedName name="liliana" localSheetId="4" hidden="1">{"krl1",#N/A,FALSE,"kr";"krl2",#N/A,FALSE,"kr";"compara",#N/A,FALSE,"kr";"desconp1",#N/A,FALSE,"kr";"desconp12",#N/A,FALSE,"kr";"krnp1",#N/A,FALSE,"kr";"krnp2",#N/A,FALSE,"kr";"krp12avg",#N/A,FALSE,"kr";"krp1avg",#N/A,FALSE,"kr"}</definedName>
    <definedName name="liliana" hidden="1">{"krl1",#N/A,FALSE,"kr";"krl2",#N/A,FALSE,"kr";"compara",#N/A,FALSE,"kr";"desconp1",#N/A,FALSE,"kr";"desconp12",#N/A,FALSE,"kr";"krnp1",#N/A,FALSE,"kr";"krnp2",#N/A,FALSE,"kr";"krp12avg",#N/A,FALSE,"kr";"krp1avg",#N/A,FALSE,"kr"}</definedName>
    <definedName name="lim">'[504]A.P.U'!$F$927</definedName>
    <definedName name="LIMA">#REF!</definedName>
    <definedName name="Limahoya_asbt_cemt">#REF!</definedName>
    <definedName name="Limahoya_asbt_cemt_11">#REF!</definedName>
    <definedName name="limat">#REF!</definedName>
    <definedName name="LIMATESA">#REF!</definedName>
    <definedName name="Limatesa_asbt_cemt">#REF!</definedName>
    <definedName name="Limatesa_asbt_cemt_11">#REF!</definedName>
    <definedName name="Limatesa_thermo">'[144]LISTADO '!$F$104</definedName>
    <definedName name="limcount" hidden="1">1</definedName>
    <definedName name="LiMo">#REF!</definedName>
    <definedName name="LIMP">[67]TUBERIA!$F$86</definedName>
    <definedName name="LIMPIADOR">#REF!</definedName>
    <definedName name="LIMPIADOR_TUBERIA_PVC">'[107]LISTA DE MATERIALES'!$D$165</definedName>
    <definedName name="LIMPIADORPVC">#REF!</definedName>
    <definedName name="LIMPIO">#REF!</definedName>
    <definedName name="LIN">'[85]Estructuras Concreto'!$D$70</definedName>
    <definedName name="LINA">#REF!</definedName>
    <definedName name="linc1">[94]Dimensiones!$B$15</definedName>
    <definedName name="linc2">[94]Dimensiones!$B$19</definedName>
    <definedName name="linc3">[94]Dimensiones!$B$23</definedName>
    <definedName name="linc4">[94]Dimensiones!$B$27</definedName>
    <definedName name="linc5">[94]Dimensiones!$B$31</definedName>
    <definedName name="LINDA">#REF!</definedName>
    <definedName name="LINEA">[251]DATOS!$B$16</definedName>
    <definedName name="lineapare">[123]APU!#REF!</definedName>
    <definedName name="lineatecho">[123]APU!#REF!</definedName>
    <definedName name="Liner_Bolts">'[434]Fixed Plant Maintenance'!$C$12:$AA$32</definedName>
    <definedName name="LINIERO">#REF!</definedName>
    <definedName name="lio" localSheetId="4" hidden="1">{#N/A,#N/A,TRUE,"A"}</definedName>
    <definedName name="lio" hidden="1">{#N/A,#N/A,TRUE,"A"}</definedName>
    <definedName name="liq">[10]!ERR</definedName>
    <definedName name="liq_2">#N/A</definedName>
    <definedName name="liq_4">#N/A</definedName>
    <definedName name="Liquor.SG">#REF!</definedName>
    <definedName name="LisaCodSAO">#REF!</definedName>
    <definedName name="LISBASE">#REF!</definedName>
    <definedName name="LISBASE1">'[505]Lista Base'!$A$4:$C$2691</definedName>
    <definedName name="LISBASE2">'[506]Lista Base'!$A$4:$D$1999</definedName>
    <definedName name="LisEH">#REF!</definedName>
    <definedName name="LisEquiHerra">#REF!</definedName>
    <definedName name="LisMat">#REF!</definedName>
    <definedName name="LisMo">#REF!</definedName>
    <definedName name="LIST">#REF!</definedName>
    <definedName name="List_cuadrillas">[346]Salarios!$D$8:$P$8</definedName>
    <definedName name="List_Insum_APU">'[189]BD_INSUMOS (2)'!$D$9:$D$1048576</definedName>
    <definedName name="List_Pr">#REF!</definedName>
    <definedName name="LISTA">#REF!</definedName>
    <definedName name="LISTA_APU">[189]LISTA_APUS!$B$5:$G$1048576</definedName>
    <definedName name="LISTA_APU_DNP">[189]LISTA_APUS_DNP!$B$4:$G$1048576</definedName>
    <definedName name="LISTA_COD_APUS">[189]LISTA_APUS!$B$39:$B$1048576</definedName>
    <definedName name="LISTA_DE_PRECIOS">#REF!</definedName>
    <definedName name="LISTA_DE_UNITARIOS">'[507]LISTA DE UNITARIOS'!#REF!</definedName>
    <definedName name="Lista_Mater">#REF!</definedName>
    <definedName name="LISTA_MATERIALES">'[508]RH&amp;H'!$B$4:$B$136</definedName>
    <definedName name="Lista_MO">#REF!</definedName>
    <definedName name="LISTA.EQUIP">#REF!</definedName>
    <definedName name="LISTA.M.OBRA">#REF!</definedName>
    <definedName name="LISTA.MATERIALES2">#REF!</definedName>
    <definedName name="LISTA1">#REF!</definedName>
    <definedName name="LISTA2">'[509]LISTA DE PRECIOS'!$A$4:$A$26</definedName>
    <definedName name="LISTA22">#REF!</definedName>
    <definedName name="lista3">[510]Hoja2!$C$2:$C$5</definedName>
    <definedName name="lista6">'[511]LISTA6-revisión'!$O$9:$O$36</definedName>
    <definedName name="LISTAACT">[512]aactividad!$A$3:$A$15</definedName>
    <definedName name="listabase2015">#REF!</definedName>
    <definedName name="Listacanti">#REF!</definedName>
    <definedName name="ListaCantidad">#REF!</definedName>
    <definedName name="LISTACUADR">#REF!</definedName>
    <definedName name="Listado">#REF!</definedName>
    <definedName name="LISTADO_ACTIVIDADES">#REF!</definedName>
    <definedName name="Listado_de_materiales">#REF!</definedName>
    <definedName name="listado1" localSheetId="4" hidden="1">{#N/A,#N/A,FALSE,"PROPON.2001"}</definedName>
    <definedName name="listado1" hidden="1">{#N/A,#N/A,FALSE,"PROPON.2001"}</definedName>
    <definedName name="LISTADO3" hidden="1">#REF!</definedName>
    <definedName name="LISTADO4">#REF!</definedName>
    <definedName name="LISTADOEQUIPOS">[128]Equipo!$A$16:$A$80</definedName>
    <definedName name="LISTADOMATERIALES">[128]Material!$A$11:$A$1009</definedName>
    <definedName name="LISTADOMO">[128]M.Obra!$A$21:$A$50</definedName>
    <definedName name="LISTADOTRANSPORTES">[128]Transp.!$A$16:$A$50</definedName>
    <definedName name="LISTAEQUIPOS">#REF!</definedName>
    <definedName name="ListaItem">#REF!</definedName>
    <definedName name="LISTAITEMS1">#REF!</definedName>
    <definedName name="LISTAM">'[513]Listado Materiales'!$A$7:$A$3000</definedName>
    <definedName name="LISTAMATERIALES">#REF!</definedName>
    <definedName name="LISTAPUS">#REF!</definedName>
    <definedName name="LISTATRANSP">#REF!</definedName>
    <definedName name="ListaUni">[514]TOTALES!$D$7:$D$654</definedName>
    <definedName name="LISTAUNITARIOS">#REF!</definedName>
    <definedName name="LISTAYRUTCC">#REF!</definedName>
    <definedName name="listequi">#REF!</definedName>
    <definedName name="listmat">#REF!</definedName>
    <definedName name="ListOffset" hidden="1">1</definedName>
    <definedName name="LISTON">[441]INSUMOS!$D$563</definedName>
    <definedName name="LISTON_2_2">'[129]LISTADO '!$F$22</definedName>
    <definedName name="LISTON_2_4">'[129]LISTADO '!$F$21</definedName>
    <definedName name="Liston_2x2">'[126]LISTADO DE MATERIALES Y EQUIPOS'!$B$25</definedName>
    <definedName name="LISTON_DE_2X4X15">#REF!</definedName>
    <definedName name="LISTON_ORDINARO__L__2_2">'[107]LISTA DE MATERIALES'!$D$166</definedName>
    <definedName name="LISTON103">#REF!</definedName>
    <definedName name="LISTON1033">#REF!</definedName>
    <definedName name="LISTON2">[515]PRECIOS!$B$90</definedName>
    <definedName name="LISTON2_11">#REF!</definedName>
    <definedName name="LISTON2.4">[317]PREC!$C$99</definedName>
    <definedName name="liston2x4">#REF!</definedName>
    <definedName name="LISTON2x4x15">[515]PRECIOS!$B$45</definedName>
    <definedName name="LISTON4">#REF!</definedName>
    <definedName name="LISTON4_11">#REF!</definedName>
    <definedName name="liston4x4">#REF!</definedName>
    <definedName name="LISTON55">#REF!</definedName>
    <definedName name="listones">#REF!</definedName>
    <definedName name="LisTra">#REF!</definedName>
    <definedName name="LisTrans">#REF!</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IVIDINISA">#REF!</definedName>
    <definedName name="Lj">#REF!</definedName>
    <definedName name="LJHJKJH">#N/A</definedName>
    <definedName name="LJJ">#REF!</definedName>
    <definedName name="Lk">#REF!</definedName>
    <definedName name="LKHLKH">#N/A</definedName>
    <definedName name="LKI">#REF!</definedName>
    <definedName name="lkj" localSheetId="4" hidden="1">{"via1",#N/A,TRUE,"general";"via2",#N/A,TRUE,"general";"via3",#N/A,TRUE,"general"}</definedName>
    <definedName name="lkj" hidden="1">{"via1",#N/A,TRUE,"general";"via2",#N/A,TRUE,"general";"via3",#N/A,TRUE,"general"}</definedName>
    <definedName name="LKJH">#N/A</definedName>
    <definedName name="LKJHFSS">#REF!</definedName>
    <definedName name="LKJJHHHHH">#REF!</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klhlkjl" localSheetId="4" hidden="1">{#N/A,#N/A,FALSE,"CCTV"}</definedName>
    <definedName name="lklhlkjl" hidden="1">{#N/A,#N/A,FALSE,"CCTV"}</definedName>
    <definedName name="ll">#REF!</definedName>
    <definedName name="ll_1">NA()</definedName>
    <definedName name="LL_10">"[0]!err"</definedName>
    <definedName name="ll_11">NA()</definedName>
    <definedName name="ll_12">NA()</definedName>
    <definedName name="LL_13">"[0]!err"</definedName>
    <definedName name="LL_1P1">[39]CONCRETO!$AH$5:$AH$71</definedName>
    <definedName name="LL_1P2">[39]CONCRETO!$AI$5:$AI$71</definedName>
    <definedName name="LL_1P3">[39]CONCRETO!$AJ$5:$AJ$71</definedName>
    <definedName name="LL_2P1">[39]CONCRETO!$AM$5:$AM$71</definedName>
    <definedName name="LL_2P2">[39]CONCRETO!$AN$5:$AN$71</definedName>
    <definedName name="LL_2P3">[39]CONCRETO!$AO$5:$AO$71</definedName>
    <definedName name="LL_3P1">[39]CONCRETO!$AR$5:$AR$71</definedName>
    <definedName name="LL_3P2">[39]CONCRETO!$AS$5:$AS$71</definedName>
    <definedName name="LL_3P3">[39]CONCRETO!$AT$5:$AT$71</definedName>
    <definedName name="LL_4">#N/A</definedName>
    <definedName name="LL_4P1">[39]CONCRETO!$AW$5:$AW$71</definedName>
    <definedName name="LL_4P2">[39]CONCRETO!$AX$5:$AX$71</definedName>
    <definedName name="LL_4P3">[39]CONCRETO!$AY$5:$AY$71</definedName>
    <definedName name="LL_5">"[0]!err"</definedName>
    <definedName name="ll_6">NA()</definedName>
    <definedName name="ll_7">NA()</definedName>
    <definedName name="ll_8">NA()</definedName>
    <definedName name="ll_9">NA()</definedName>
    <definedName name="LLAC12">[77]BASE!$D$376</definedName>
    <definedName name="llam">#REF!</definedName>
    <definedName name="LLANTAS">#REF!</definedName>
    <definedName name="LLAP12">[77]BASE!$D$375</definedName>
    <definedName name="LLAVE">#REF!</definedName>
    <definedName name="LLAVE_DE_CHORRO_1_2">#REF!</definedName>
    <definedName name="LLAVE_DE_PASO_1_2">#REF!</definedName>
    <definedName name="LLAVE_DE_PASO_DE_BOLA_DE_3_4">'[107]LISTA DE MATERIALES'!$D$169</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C_north_perc">50</definedName>
    <definedName name="LLC_south_perc">100</definedName>
    <definedName name="LLENACUADRO">[201]Formatos!$N$5:$O$1000</definedName>
    <definedName name="llenomatexc">[123]APU!#REF!</definedName>
    <definedName name="LLENOS">[76]PRESUPUESTO!#REF!</definedName>
    <definedName name="llenoselecionado">[123]APU!$G$320</definedName>
    <definedName name="llenov">#REF!</definedName>
    <definedName name="LLJJJJAGGGAGGA">#REF!</definedName>
    <definedName name="llkk">#N/A</definedName>
    <definedName name="llkk_6">#N/A</definedName>
    <definedName name="llkk_7">#N/A</definedName>
    <definedName name="llkk_8">#N/A</definedName>
    <definedName name="Lll">#REF!</definedName>
    <definedName name="llll">#REF!</definedName>
    <definedName name="llllenomatexc">[123]APU!#REF!</definedName>
    <definedName name="LLLLL">#REF!</definedName>
    <definedName name="lllllh" localSheetId="4" hidden="1">{"via1",#N/A,TRUE,"general";"via2",#N/A,TRUE,"general";"via3",#N/A,TRUE,"general"}</definedName>
    <definedName name="lllllh" hidden="1">{"via1",#N/A,TRUE,"general";"via2",#N/A,TRUE,"general";"via3",#N/A,TRUE,"general"}</definedName>
    <definedName name="llllll">#REF!</definedName>
    <definedName name="LLLLLLL">#REF!</definedName>
    <definedName name="LLLLLLLL">#REF!</definedName>
    <definedName name="lllllllllll">#REF!</definedName>
    <definedName name="LLLLLLLLLLLLLLLLLLLLLLLLLLLLLLLL">[79]materiales!#REF!</definedName>
    <definedName name="lllllllo" localSheetId="4" hidden="1">{"via1",#N/A,TRUE,"general";"via2",#N/A,TRUE,"general";"via3",#N/A,TRUE,"general"}</definedName>
    <definedName name="lllllllo" hidden="1">{"via1",#N/A,TRUE,"general";"via2",#N/A,TRUE,"general";"via3",#N/A,TRUE,"general"}</definedName>
    <definedName name="LLPIU_CCFA">#REF!</definedName>
    <definedName name="LLPIU_PCFA">#REF!</definedName>
    <definedName name="LLUVIA">#REF!</definedName>
    <definedName name="LM">#REF!</definedName>
    <definedName name="LM_DI_16">#REF!</definedName>
    <definedName name="LM_DI_32">#REF!</definedName>
    <definedName name="LM_DO_16">#REF!</definedName>
    <definedName name="LM_DO_32">#REF!</definedName>
    <definedName name="Lmat">#REF!</definedName>
    <definedName name="LMATERIALES">'[516]Listado Materiales'!$A$7:$A$2276</definedName>
    <definedName name="Lmats">#REF!</definedName>
    <definedName name="Lmatss">#REF!</definedName>
    <definedName name="lmf">'[517]BASE DE DATOS ORIG'!#REF!</definedName>
    <definedName name="LMH">#REF!</definedName>
    <definedName name="LMO">[518]MO!$A$2:$A$188</definedName>
    <definedName name="Ln">#REF!</definedName>
    <definedName name="LNA">[102]CLAVES!#REF!</definedName>
    <definedName name="LNAS">[102]CLAVES!#REF!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l">#REF!</definedName>
    <definedName name="LÑÑÑÑ">#REF!</definedName>
    <definedName name="LÑP">#REF!</definedName>
    <definedName name="Lo">#REF!</definedName>
    <definedName name="Loan_Amount">#REF!</definedName>
    <definedName name="Loan_Start">#REF!</definedName>
    <definedName name="Loan_Years">#REF!</definedName>
    <definedName name="loc">[519]INDICE!#REF!</definedName>
    <definedName name="Loc_rep">'[189]LISTA ITEMS'!$D$6</definedName>
    <definedName name="LOCA">#N/A</definedName>
    <definedName name="LOCA1">[520]!absc</definedName>
    <definedName name="LOCA2">[521]!absc</definedName>
    <definedName name="LOCAL">'[67]1.1'!$F$46</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[123]APU!$G$34</definedName>
    <definedName name="LOCALIZACION">#REF!</definedName>
    <definedName name="localización">#REF!</definedName>
    <definedName name="LOCALIZACION_Y_REPLANTEO">#REF!</definedName>
    <definedName name="LOCALIZACIÓN_Y_REPLANTEO._ESTRUCTURAS">[321]INDICE!#REF!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V">#REF!</definedName>
    <definedName name="localizamuro">#REF!</definedName>
    <definedName name="LOCAT1999" localSheetId="4" hidden="1">{"SUMINISTRO E INSTALACIÓN CANALETAS L=7.50"}</definedName>
    <definedName name="LOCAT1999" hidden="1">{"SUMINISTRO E INSTALACIÓN CANALETAS L=7.50"}</definedName>
    <definedName name="location">'[341]REF - Listas'!$B$41:$B$47</definedName>
    <definedName name="location1">#REF!</definedName>
    <definedName name="LOGIS">#REF!</definedName>
    <definedName name="LOGIT">#REF!</definedName>
    <definedName name="logLiquida">#REF!</definedName>
    <definedName name="LOGO">#N/A</definedName>
    <definedName name="LOGO_1">#N/A</definedName>
    <definedName name="LOGO_10">#N/A</definedName>
    <definedName name="LOGO_11">"err"</definedName>
    <definedName name="LOGO_12">"err"</definedName>
    <definedName name="LOGO_13">"err"</definedName>
    <definedName name="LOGO_2">#N/A</definedName>
    <definedName name="LOGO_3">#N/A</definedName>
    <definedName name="LOGO_3_10">"err"</definedName>
    <definedName name="LOGO_3_11">"err"</definedName>
    <definedName name="LOGO_3_12">"err"</definedName>
    <definedName name="LOGO_3_13">"err"</definedName>
    <definedName name="LOGO_3_5">"err"</definedName>
    <definedName name="LOGO_3_7">"err"</definedName>
    <definedName name="LOGO_4">#N/A</definedName>
    <definedName name="LOGO_4_10">"err"</definedName>
    <definedName name="LOGO_4_11">"err"</definedName>
    <definedName name="LOGO_4_12">"err"</definedName>
    <definedName name="LOGO_4_13">"err"</definedName>
    <definedName name="LOGO_4_5">"err"</definedName>
    <definedName name="LOGO_4_7">"err"</definedName>
    <definedName name="LOGO_5">#N/A</definedName>
    <definedName name="LOGO_5_1">"err"</definedName>
    <definedName name="LOGO_5_10">"err"</definedName>
    <definedName name="LOGO_5_11">"err"</definedName>
    <definedName name="LOGO_5_12">"err"</definedName>
    <definedName name="LOGO_5_13">"err"</definedName>
    <definedName name="LOGO_5_5">"err"</definedName>
    <definedName name="LOGO_5_7">"err"</definedName>
    <definedName name="LOGO_6">#N/A</definedName>
    <definedName name="LOGO_6_10">"err"</definedName>
    <definedName name="LOGO_6_11">"err"</definedName>
    <definedName name="LOGO_6_12">"err"</definedName>
    <definedName name="LOGO_6_13">"err"</definedName>
    <definedName name="LOGO_6_5">"err"</definedName>
    <definedName name="LOGO_6_7">"err"</definedName>
    <definedName name="LOGO_7">#N/A</definedName>
    <definedName name="LOGO_8">#N/A</definedName>
    <definedName name="LOGO_9">#N/A</definedName>
    <definedName name="LOGO1">[10]!ERR</definedName>
    <definedName name="LOI">#REF!</definedName>
    <definedName name="lojk" localSheetId="4"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K">[490]PRESUPUESTO!#REF!</definedName>
    <definedName name="LOLA">#REF!</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averde">[123]INSUMOS!$F$29</definedName>
    <definedName name="LONG">#REF!</definedName>
    <definedName name="Long_MCond">#REF!</definedName>
    <definedName name="LONG_PMT">[189]DATOS!$E$77</definedName>
    <definedName name="LONG_PROY">#REF!</definedName>
    <definedName name="Longitud">#REF!</definedName>
    <definedName name="Longitud1">#REF!</definedName>
    <definedName name="Longitud2">#REF!</definedName>
    <definedName name="longituddesarenador">#REF!</definedName>
    <definedName name="LongitudTubo">IF(COUNT([522]GENERAL!$A$8)=0,0,ABS([522]GENERAL!$A$8))</definedName>
    <definedName name="LONGO" localSheetId="4" hidden="1">{#N/A,#N/A,TRUE,"Summary"}</definedName>
    <definedName name="LONGO" hidden="1">{#N/A,#N/A,TRUE,"Summary"}</definedName>
    <definedName name="loo">#REF!</definedName>
    <definedName name="look">#REF!</definedName>
    <definedName name="lookup">#REF!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ra">#REF!</definedName>
    <definedName name="LORE">#REF!</definedName>
    <definedName name="LORENa">#REF!</definedName>
    <definedName name="losaaligerada">[123]APU!$G$819</definedName>
    <definedName name="losaaligerada2">[123]APU!$G$857</definedName>
    <definedName name="losae25">[123]APU!$G$782</definedName>
    <definedName name="losaesp40cm">[123]APU!#REF!</definedName>
    <definedName name="losamaciza">[123]APU!#REF!</definedName>
    <definedName name="losamazcub">[123]APU!#REF!</definedName>
    <definedName name="LOTE">'[523]Primera Prueba'!$EI$11:$EI$90</definedName>
    <definedName name="LOZAENCONCRETO">#REF!</definedName>
    <definedName name="Lp">#REF!</definedName>
    <definedName name="LP_1P1">[39]CONCRETO!$BA$5:$BA$71</definedName>
    <definedName name="LP_1P2">[39]CONCRETO!$BB$5:$BB$71</definedName>
    <definedName name="LP_1P3">[39]CONCRETO!$BC$5:$BC$71</definedName>
    <definedName name="LP_2P1">[39]CONCRETO!$BE$5:$BE$71</definedName>
    <definedName name="LP_2P2">[39]CONCRETO!$BF$5:$BF$71</definedName>
    <definedName name="LP_2P3">[39]CONCRETO!$BG$5:$BG$71</definedName>
    <definedName name="LPCeldCap">#REF!</definedName>
    <definedName name="LPISOC">'[85]Estructuras Concreto'!$D$348</definedName>
    <definedName name="lplpl" localSheetId="4" hidden="1">{"via1",#N/A,TRUE,"general";"via2",#N/A,TRUE,"general";"via3",#N/A,TRUE,"general"}</definedName>
    <definedName name="lplpl" hidden="1">{"via1",#N/A,TRUE,"general";"via2",#N/A,TRUE,"general";"via3",#N/A,TRUE,"general"}</definedName>
    <definedName name="LPOR2">'[85]Estructuras Concreto'!$D$270</definedName>
    <definedName name="LPOR3">'[85]Estructuras Concreto'!$D$393</definedName>
    <definedName name="LPZ">#REF!</definedName>
    <definedName name="Lq">#REF!</definedName>
    <definedName name="Lr">#REF!</definedName>
    <definedName name="lrr">#REF!</definedName>
    <definedName name="Ls">#REF!</definedName>
    <definedName name="LSEC">'[85]Estructuras Concreto'!$D$81</definedName>
    <definedName name="lsfadv">#REF!</definedName>
    <definedName name="lsfadv2">#REF!</definedName>
    <definedName name="lsfadv3">#REF!</definedName>
    <definedName name="lsfbase">#REF!</definedName>
    <definedName name="lsfbase2">#REF!</definedName>
    <definedName name="lsfbase3">#REF!</definedName>
    <definedName name="lsffac">#REF!</definedName>
    <definedName name="lsfpcnt">#REF!</definedName>
    <definedName name="lsfstd">#REF!</definedName>
    <definedName name="lsfstd2">#REF!</definedName>
    <definedName name="lsfstd3">#REF!</definedName>
    <definedName name="lsttros">#REF!</definedName>
    <definedName name="Lt">#REF!</definedName>
    <definedName name="LTC">'[85]Estructuras Concreto'!$D$103</definedName>
    <definedName name="ltemp">'[524]Lista Base'!$A$4:$K$823</definedName>
    <definedName name="Ltr">#REF!</definedName>
    <definedName name="Ltrs">#REF!</definedName>
    <definedName name="LTT">'[85]Estructuras Concreto'!$D$36</definedName>
    <definedName name="Lu">#REF!</definedName>
    <definedName name="LubeCostOutput">#REF!</definedName>
    <definedName name="LUBRI">[77]BASE!$D$365</definedName>
    <definedName name="LUBRICANTE">[124]Materiales!#REF!</definedName>
    <definedName name="LUCY" localSheetId="4">OFFSET(Full_Print,0,0,LOCA)</definedName>
    <definedName name="LUCY" localSheetId="8">OFFSET([0]!Full_Print,0,0,[0]!LOCA)</definedName>
    <definedName name="LUCY">OFFSET(Full_Print,0,0,LOCA)</definedName>
    <definedName name="Luis">#N/A</definedName>
    <definedName name="LUISA">#REF!</definedName>
    <definedName name="LUMINARIA_AHORRADORA_32_WATS">'[107]LISTA DE MATERIALES'!$D$171</definedName>
    <definedName name="lun">'[182]Res-Accide-10'!#REF!</definedName>
    <definedName name="LUNINARIA_DE_SODIO_TIPO_PEDESTAL_CON_FOTOCELDA">'[107]LISTA DE MATERIALES'!$D$183</definedName>
    <definedName name="LUPVC">#REF!</definedName>
    <definedName name="LUPVC_">[161]BASE!$D$76</definedName>
    <definedName name="LUPVT">[77]BASE!$D$78</definedName>
    <definedName name="LUZ" localSheetId="4" hidden="1">{#N/A,#N/A,FALSE,"PROPON.2001"}</definedName>
    <definedName name="LUZ" hidden="1">{#N/A,#N/A,FALSE,"PROPON.2001"}</definedName>
    <definedName name="Luz_pilotos">#REF!</definedName>
    <definedName name="LV">'[85]Obras preliminares'!$D$15</definedName>
    <definedName name="LV_1">#N/A</definedName>
    <definedName name="LVAC">'[85]Estructuras Concreto'!$D$344</definedName>
    <definedName name="LVC">'[85]Estructuras Concreto'!$D$345</definedName>
    <definedName name="LvcT">'[85]Estructuras Concreto'!$D$182</definedName>
    <definedName name="LvT">'[85]Estructuras Concreto'!$D$149</definedName>
    <definedName name="Lw">[57]Cálculo!$B$130</definedName>
    <definedName name="lx">#REF!</definedName>
    <definedName name="ly">#REF!</definedName>
    <definedName name="Lz">#REF!</definedName>
    <definedName name="LZC">'[85]Estructuras Concreto'!$D$337</definedName>
    <definedName name="M">[235]TABLAS!$E$63:$E$78</definedName>
    <definedName name="M_A_L_G_A">#N/A</definedName>
    <definedName name="M_AI_CPC">#REF!</definedName>
    <definedName name="M_AI_LM">#REF!</definedName>
    <definedName name="M_AO">#REF!</definedName>
    <definedName name="M_AO_CPC">#REF!</definedName>
    <definedName name="M_AO_LM">#REF!</definedName>
    <definedName name="M_CANT_NUEVAS">[189]FORM_NUEVAS_CANT!$B$13:$R$1048576</definedName>
    <definedName name="M_CANT_RANG">#REF!</definedName>
    <definedName name="M_CANT_RANG_ESTAB">[189]CANT_ESTAB!$B$13:$R$1048576</definedName>
    <definedName name="M_DI">#REF!</definedName>
    <definedName name="M_DI_CPC">#REF!</definedName>
    <definedName name="M_DO">#REF!</definedName>
    <definedName name="M_DO_CPC_16">#REF!</definedName>
    <definedName name="M_EQUIPOS">'[470]I. EQUIPOS'!$B$6:$D$114</definedName>
    <definedName name="M_HLAI">#REF!</definedName>
    <definedName name="M_L_N_G">#N/A</definedName>
    <definedName name="M_LLAI">#REF!</definedName>
    <definedName name="M_LLAI_LM">#REF!</definedName>
    <definedName name="M_LLMUX">#REF!</definedName>
    <definedName name="M_MATERIALES">'[470]II. MATERIALES'!$B$6:$D$589</definedName>
    <definedName name="M_P_D_P">#N/A</definedName>
    <definedName name="M_PERSONAL">'[470]IV. PESONAL'!$B$8:$F$78</definedName>
    <definedName name="M_PI">#REF!</definedName>
    <definedName name="M_PI_CPC">#REF!</definedName>
    <definedName name="M_PI_LM">#REF!</definedName>
    <definedName name="M_SDO_CPC_8">#REF!</definedName>
    <definedName name="M_SI">#REF!</definedName>
    <definedName name="M_STIM">#REF!</definedName>
    <definedName name="M_TC_CPC_16">#REF!</definedName>
    <definedName name="M_TC_CPC_32">#REF!</definedName>
    <definedName name="M_TC_LM">#REF!</definedName>
    <definedName name="M.DE.OBRA">[395]basicos!$A$47:$D$61</definedName>
    <definedName name="m.o">[210]APU!#REF!</definedName>
    <definedName name="M.O_D18C">#REF!</definedName>
    <definedName name="M.R.SOLARTE">#REF!</definedName>
    <definedName name="M101A">'[245]1.1'!$J$23</definedName>
    <definedName name="M1101A">'[245]PAGA-3,1,1'!$J$23</definedName>
    <definedName name="M120K">#REF!</definedName>
    <definedName name="M201A">'[245]2.1'!$J$23</definedName>
    <definedName name="M202A">'[245]2.2'!$J$23</definedName>
    <definedName name="M240K">#REF!</definedName>
    <definedName name="M280K">#REF!</definedName>
    <definedName name="M301A">'[245]3.1'!$J$23</definedName>
    <definedName name="M302A">'[245]3.2'!$J$23</definedName>
    <definedName name="M303P">'[245]3.3.2 (P)'!$J$23</definedName>
    <definedName name="M303S">'[245]3.3.1 (S)'!$J$23</definedName>
    <definedName name="M304P">'[245]3.4.2 (P)'!$J$25</definedName>
    <definedName name="M304S">'[245]3.4.1 (S)'!$J$25</definedName>
    <definedName name="M401P">'[245]4.1.2 (P)'!$J$24</definedName>
    <definedName name="M401S">'[245]4.1.1 (S)'!$J$24</definedName>
    <definedName name="M501P">'[245]5.1.2 (P)'!$J$25</definedName>
    <definedName name="M501S">'[245]5.1.1 (S)'!$J$25</definedName>
    <definedName name="M601P">'[245]6.1.2 (P)'!$J$30</definedName>
    <definedName name="M601S">'[245]6.1.1 (S)'!$J$30</definedName>
    <definedName name="M602P">'[245]6.2.2 (P)'!$J$24</definedName>
    <definedName name="M602S">'[245]6.2.1 (S)'!$J$24</definedName>
    <definedName name="M603P">'[245]6.3.2 (P)'!$J$24</definedName>
    <definedName name="M603S">'[245]6.3.1 (S)'!$J$24</definedName>
    <definedName name="M604P">#REF!</definedName>
    <definedName name="M604S">'[245]6.4.1 (S)'!$J$23</definedName>
    <definedName name="M62_">#REF!</definedName>
    <definedName name="M701P">'[245]7.1.2 (P)'!$J$22</definedName>
    <definedName name="M701S">'[245]7.1.1 (S)'!$J$22</definedName>
    <definedName name="M702A">'[245]7.2'!$J$27</definedName>
    <definedName name="M703P">'[245]7.3.2 (P)'!$J$27</definedName>
    <definedName name="M703S">'[245]7.3.1 (S)'!$J$27</definedName>
    <definedName name="M704P">'[245]7.4.2 (P)'!$J$27</definedName>
    <definedName name="M704S">'[245]7.4.1 (S)'!$J$27</definedName>
    <definedName name="M801A">'[245]8.1'!$J$27</definedName>
    <definedName name="M802P">'[245]8.2.2 (P)'!$J$23</definedName>
    <definedName name="M802S">'[245]8.2.1 (S)'!$J$23</definedName>
    <definedName name="Ma">#REF!</definedName>
    <definedName name="MAA">[10]!ERR</definedName>
    <definedName name="mac">#REF!</definedName>
    <definedName name="MACO">#REF!</definedName>
    <definedName name="MACR">#REF!</definedName>
    <definedName name="MACRDEL">'[6]7422CW00'!#REF!</definedName>
    <definedName name="Macro5">#REF!</definedName>
    <definedName name="Macroactividad">#REF!</definedName>
    <definedName name="MACROMEDIDOR__3__B_x_B">#REF!</definedName>
    <definedName name="MACROMEDIDOR_4__B_x_B">#REF!</definedName>
    <definedName name="MACROMEDIDORES">#REF!</definedName>
    <definedName name="MADCJ">#REF!</definedName>
    <definedName name="Maestro">'[129]M.O.'!$F$16</definedName>
    <definedName name="Maestro_de_Obra">[127]CUADRILLAS!$B$13</definedName>
    <definedName name="mafdsf" localSheetId="4" hidden="1">{"via1",#N/A,TRUE,"general";"via2",#N/A,TRUE,"general";"via3",#N/A,TRUE,"general"}</definedName>
    <definedName name="mafdsf" hidden="1">{"via1",#N/A,TRUE,"general";"via2",#N/A,TRUE,"general";"via3",#N/A,TRUE,"general"}</definedName>
    <definedName name="mafe">#REF!</definedName>
    <definedName name="MAGU">#N/A</definedName>
    <definedName name="Maint_Labour_Factor">[525]Index!$U$62</definedName>
    <definedName name="MaintManHours">[215]Parameters!$R$19</definedName>
    <definedName name="MAL">#REF!&lt;2.5</definedName>
    <definedName name="MALLA">#REF!</definedName>
    <definedName name="Malla_4x4">'[126]LISTADO DE MATERIALES Y EQUIPOS'!$B$30</definedName>
    <definedName name="Malla_Electrosoldada">'[126]LISTADO DE MATERIALES Y EQUIPOS'!$B$29</definedName>
    <definedName name="MALLA_ELECTROSOLDADA_5MM_0_15_X_0_15">'[107]LISTA DE MATERIALES'!$D$186</definedName>
    <definedName name="MALLA_ELECTROSOLDADA_5MM_0_25_X_0_25">'[107]LISTA DE MATERIALES'!$D$185</definedName>
    <definedName name="Malla_redoblon">#REF!</definedName>
    <definedName name="Malla_redoblon_11">#REF!</definedName>
    <definedName name="MALLA1">#REF!</definedName>
    <definedName name="MALLA2">#REF!</definedName>
    <definedName name="MALLA3">#REF!</definedName>
    <definedName name="MALLA4">#REF!</definedName>
    <definedName name="malla4mm">[123]INSUMOS!$F$24</definedName>
    <definedName name="mallae">[380]Materiales!$D$36</definedName>
    <definedName name="MALLAS">#REF!</definedName>
    <definedName name="MALLLLLL">#REF!</definedName>
    <definedName name="MALO">'[526]ESTADO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[467]!ERR</definedName>
    <definedName name="mama" hidden="1">'[408]Datos-Gráfica-Apartada'!#REF!</definedName>
    <definedName name="mammma">#N/A</definedName>
    <definedName name="MAMPOSTERIA">#REF!</definedName>
    <definedName name="MAN">'[135]Datos Generales'!#REF!</definedName>
    <definedName name="MANB1">'[135]Datos Generales'!$B$30</definedName>
    <definedName name="MANB2">'[135]Datos Generales'!$B$31</definedName>
    <definedName name="MANB3">'[135]Datos Generales'!$B$32</definedName>
    <definedName name="MANC1">'[135]Datos Generales'!$B$35</definedName>
    <definedName name="MANC2">'[135]Datos Generales'!$B$36</definedName>
    <definedName name="MANCAR">'[135]Datos Generales'!$B$38</definedName>
    <definedName name="MANCO">'[135]Datos Generales'!$B$40</definedName>
    <definedName name="MANEX">'[135]Datos Generales'!$B$34</definedName>
    <definedName name="MANGLE">#REF!</definedName>
    <definedName name="MANGLE_11">#REF!</definedName>
    <definedName name="MANGUERA_CONEXION">'[116]LISTA DE PRECIO'!$E$60</definedName>
    <definedName name="Manguera_Hidr._1_2">#REF!</definedName>
    <definedName name="Manguera_Hidr._1_2_11">#REF!</definedName>
    <definedName name="manguera_pf_diám._1_2_pg">#REF!</definedName>
    <definedName name="MANMO">'[135]Datos Generales'!$B$33</definedName>
    <definedName name="Manning">#REF!</definedName>
    <definedName name="MANO">'[527]MANO '!$A:$IV</definedName>
    <definedName name="MANO_DE_OBRA">#REF!</definedName>
    <definedName name="MANO1">#REF!</definedName>
    <definedName name="MANO10">#REF!</definedName>
    <definedName name="MANO100">#REF!</definedName>
    <definedName name="MANO101">#REF!</definedName>
    <definedName name="MANO102">#REF!</definedName>
    <definedName name="MANO103">#REF!</definedName>
    <definedName name="MANO104">#REF!</definedName>
    <definedName name="MANO105">#REF!</definedName>
    <definedName name="MANO106">#REF!</definedName>
    <definedName name="MANO107">#REF!</definedName>
    <definedName name="MANO108">#REF!</definedName>
    <definedName name="MANO109">#REF!</definedName>
    <definedName name="MANO11">#REF!</definedName>
    <definedName name="MANO110">#REF!</definedName>
    <definedName name="MANO111">#REF!</definedName>
    <definedName name="MANO112">#REF!</definedName>
    <definedName name="MANO113">#REF!</definedName>
    <definedName name="MANO114">#REF!</definedName>
    <definedName name="MANO115">#REF!</definedName>
    <definedName name="MANO116">#REF!</definedName>
    <definedName name="MANO117">#REF!</definedName>
    <definedName name="MANO118">#REF!</definedName>
    <definedName name="MANO119">#REF!</definedName>
    <definedName name="MANO12">#REF!</definedName>
    <definedName name="MANO120">#REF!</definedName>
    <definedName name="MANO121">#REF!</definedName>
    <definedName name="MANO122">#REF!</definedName>
    <definedName name="MANO123">#REF!</definedName>
    <definedName name="MANO124">#REF!</definedName>
    <definedName name="MANO125">#REF!</definedName>
    <definedName name="MANO126">#REF!</definedName>
    <definedName name="MANO127">#REF!</definedName>
    <definedName name="MANO128">#REF!</definedName>
    <definedName name="MANO129">#REF!</definedName>
    <definedName name="MANO13">#REF!</definedName>
    <definedName name="MANO130">#REF!</definedName>
    <definedName name="MANO131">#REF!</definedName>
    <definedName name="MANO132">#REF!</definedName>
    <definedName name="MANO133">#REF!</definedName>
    <definedName name="MANO134">#REF!</definedName>
    <definedName name="MANO135">#REF!</definedName>
    <definedName name="MANO136">#REF!</definedName>
    <definedName name="MANO137">#REF!</definedName>
    <definedName name="MANO138">#REF!</definedName>
    <definedName name="MANO139">#REF!</definedName>
    <definedName name="MANO14">#REF!</definedName>
    <definedName name="MANO140">#REF!</definedName>
    <definedName name="MANO141">#REF!</definedName>
    <definedName name="MANO142">#REF!</definedName>
    <definedName name="MANO143">#REF!</definedName>
    <definedName name="MANO144">#REF!</definedName>
    <definedName name="MANO145">#REF!</definedName>
    <definedName name="MANO146">#REF!</definedName>
    <definedName name="MANO147">#REF!</definedName>
    <definedName name="MANO148">#REF!</definedName>
    <definedName name="MANO149">#REF!</definedName>
    <definedName name="MANO15">#REF!</definedName>
    <definedName name="MANO150">#REF!</definedName>
    <definedName name="MANO151">[243]APU!#REF!</definedName>
    <definedName name="MANO152">[243]APU!#REF!</definedName>
    <definedName name="MANO153">[243]APU!#REF!</definedName>
    <definedName name="MANO154">[243]APU!#REF!</definedName>
    <definedName name="MANO155">[243]APU!#REF!</definedName>
    <definedName name="MANO156">[243]APU!#REF!</definedName>
    <definedName name="MANO157">[243]APU!#REF!</definedName>
    <definedName name="MANO158">[243]APU!#REF!</definedName>
    <definedName name="MANO159">[243]APU!#REF!</definedName>
    <definedName name="MANO16">#REF!</definedName>
    <definedName name="MANO160">[243]APU!#REF!</definedName>
    <definedName name="MANO161">[243]APU!#REF!</definedName>
    <definedName name="MANO162">[243]APU!#REF!</definedName>
    <definedName name="MANO163">[243]APU!#REF!</definedName>
    <definedName name="MANO164">[243]APU!#REF!</definedName>
    <definedName name="MANO165">[243]APU!#REF!</definedName>
    <definedName name="MANO166">[243]APU!#REF!</definedName>
    <definedName name="MANO167">[243]APU!#REF!</definedName>
    <definedName name="MANO168">[243]APU!#REF!</definedName>
    <definedName name="MANO169">[243]APU!#REF!</definedName>
    <definedName name="MANO17">#REF!</definedName>
    <definedName name="MANO170">[243]APU!#REF!</definedName>
    <definedName name="MANO171">[243]APU!#REF!</definedName>
    <definedName name="MANO172">[243]APU!#REF!</definedName>
    <definedName name="MANO173">[243]APU!#REF!</definedName>
    <definedName name="MANO174">[243]APU!#REF!</definedName>
    <definedName name="MANO175">[243]APU!#REF!</definedName>
    <definedName name="MANO176">[243]APU!#REF!</definedName>
    <definedName name="MANO177">[243]APU!#REF!</definedName>
    <definedName name="MANO178">[243]APU!#REF!</definedName>
    <definedName name="MANO179">[243]APU!#REF!</definedName>
    <definedName name="MANO18">#REF!</definedName>
    <definedName name="MANO180">[243]APU!#REF!</definedName>
    <definedName name="MANO181">[243]APU!#REF!</definedName>
    <definedName name="MANO182">[243]APU!#REF!</definedName>
    <definedName name="MANO183">[243]APU!#REF!</definedName>
    <definedName name="MANO184">[243]APU!#REF!</definedName>
    <definedName name="MANO185">[243]APU!#REF!</definedName>
    <definedName name="MANO186">[243]APU!#REF!</definedName>
    <definedName name="MANO187">[243]APU!#REF!</definedName>
    <definedName name="MANO188">[243]APU!#REF!</definedName>
    <definedName name="MANO189">[243]APU!#REF!</definedName>
    <definedName name="MANO19">#REF!</definedName>
    <definedName name="MANO190">[243]APU!#REF!</definedName>
    <definedName name="MANO191">[243]APU!#REF!</definedName>
    <definedName name="MANO192">[243]APU!#REF!</definedName>
    <definedName name="MANO193">[243]APU!#REF!</definedName>
    <definedName name="MANO194">[243]APU!#REF!</definedName>
    <definedName name="MANO195">[243]APU!#REF!</definedName>
    <definedName name="MANO196">[243]APU!#REF!</definedName>
    <definedName name="MANO197">[243]APU!#REF!</definedName>
    <definedName name="MANO198">[243]APU!#REF!</definedName>
    <definedName name="MANO199">[243]APU!#REF!</definedName>
    <definedName name="MANO2">#REF!</definedName>
    <definedName name="MANO20">#REF!</definedName>
    <definedName name="MANO200">[243]APU!#REF!</definedName>
    <definedName name="MANO201">[243]APU!#REF!</definedName>
    <definedName name="MANO202">[243]APU!#REF!</definedName>
    <definedName name="MANO203">[243]APU!#REF!</definedName>
    <definedName name="MANO204">[243]APU!#REF!</definedName>
    <definedName name="MANO205">[243]APU!#REF!</definedName>
    <definedName name="MANO206">[243]APU!#REF!</definedName>
    <definedName name="MANO21">#REF!</definedName>
    <definedName name="MANO22">#REF!</definedName>
    <definedName name="MANO23">#REF!</definedName>
    <definedName name="MANO24">#REF!</definedName>
    <definedName name="MANO25">#REF!</definedName>
    <definedName name="MANO26">#REF!</definedName>
    <definedName name="MANO27">#REF!</definedName>
    <definedName name="MANO28">#REF!</definedName>
    <definedName name="MANO29">#REF!</definedName>
    <definedName name="MANO3">#REF!</definedName>
    <definedName name="MANO30">#REF!</definedName>
    <definedName name="MANO31">#REF!</definedName>
    <definedName name="MANO32">#REF!</definedName>
    <definedName name="MANO33">#REF!</definedName>
    <definedName name="MANO34">#REF!</definedName>
    <definedName name="MANO35">#REF!</definedName>
    <definedName name="MANO36">#REF!</definedName>
    <definedName name="MANO37">#REF!</definedName>
    <definedName name="MANO38">#REF!</definedName>
    <definedName name="MANO39">#REF!</definedName>
    <definedName name="MANO4">#REF!</definedName>
    <definedName name="MANO40">#REF!</definedName>
    <definedName name="MANO41">#REF!</definedName>
    <definedName name="MANO42">#REF!</definedName>
    <definedName name="MANO43">#REF!</definedName>
    <definedName name="MANO44">#REF!</definedName>
    <definedName name="MANO45">#REF!</definedName>
    <definedName name="MANO46">#REF!</definedName>
    <definedName name="MANO47">#REF!</definedName>
    <definedName name="MANO48">#REF!</definedName>
    <definedName name="MANO49">#REF!</definedName>
    <definedName name="MANO5">#REF!</definedName>
    <definedName name="MANO50">#REF!</definedName>
    <definedName name="MANO51">#REF!</definedName>
    <definedName name="MANO52">#REF!</definedName>
    <definedName name="MANO53">#REF!</definedName>
    <definedName name="MANO54">#REF!</definedName>
    <definedName name="MANO55">#REF!</definedName>
    <definedName name="MANO56">#REF!</definedName>
    <definedName name="MANO57">#REF!</definedName>
    <definedName name="MANO58">#REF!</definedName>
    <definedName name="MANO59">#REF!</definedName>
    <definedName name="MANO6">#REF!</definedName>
    <definedName name="MANO60">#REF!</definedName>
    <definedName name="MANO61">#REF!</definedName>
    <definedName name="MANO62">#REF!</definedName>
    <definedName name="MANO63">#REF!</definedName>
    <definedName name="MANO64">#REF!</definedName>
    <definedName name="MANO65">#REF!</definedName>
    <definedName name="MANO66">#REF!</definedName>
    <definedName name="MANO67">#REF!</definedName>
    <definedName name="MANO68">#REF!</definedName>
    <definedName name="MANO69">#REF!</definedName>
    <definedName name="MANO7">#REF!</definedName>
    <definedName name="MANO70">#REF!</definedName>
    <definedName name="MANO71">#REF!</definedName>
    <definedName name="MANO72">#REF!</definedName>
    <definedName name="MANO73">#REF!</definedName>
    <definedName name="MANO74">#REF!</definedName>
    <definedName name="MANO75">#REF!</definedName>
    <definedName name="MANO76">#REF!</definedName>
    <definedName name="MANO77">#REF!</definedName>
    <definedName name="MANO78">#REF!</definedName>
    <definedName name="MANO79">#REF!</definedName>
    <definedName name="MANO8">#REF!</definedName>
    <definedName name="MANO80">#REF!</definedName>
    <definedName name="MANO81">#REF!</definedName>
    <definedName name="MANO82">#REF!</definedName>
    <definedName name="MANO83">#REF!</definedName>
    <definedName name="MANO84">#REF!</definedName>
    <definedName name="MANO85">#REF!</definedName>
    <definedName name="MANO86">#REF!</definedName>
    <definedName name="MANO87">#REF!</definedName>
    <definedName name="MANO88">#REF!</definedName>
    <definedName name="MANO89">#REF!</definedName>
    <definedName name="MANO9">#REF!</definedName>
    <definedName name="MANO90">#REF!</definedName>
    <definedName name="MANO91">#REF!</definedName>
    <definedName name="MANO92">#REF!</definedName>
    <definedName name="MANO93">#REF!</definedName>
    <definedName name="MANO94">#REF!</definedName>
    <definedName name="MANO95">#REF!</definedName>
    <definedName name="MANO96">#REF!</definedName>
    <definedName name="MANO97">#REF!</definedName>
    <definedName name="MANO98">#REF!</definedName>
    <definedName name="MANO99">#REF!</definedName>
    <definedName name="MANOAA">#REF!</definedName>
    <definedName name="MANOBB">#REF!</definedName>
    <definedName name="MANOBRA">'[393]MANO DE OBRA'!$B$6:$B$56</definedName>
    <definedName name="MANOBRALL">'[393]MANO DE OBRA'!$B$6:$E$56</definedName>
    <definedName name="MANOCALIFICADA">#REF!</definedName>
    <definedName name="MANOCC">#REF!</definedName>
    <definedName name="MANODD">#REF!</definedName>
    <definedName name="MANODEOBRA">[128]M.Obra!$A$21:$I$50</definedName>
    <definedName name="MANOEE">#REF!</definedName>
    <definedName name="MANOO">#REF!</definedName>
    <definedName name="MANOOBRA">[528]MATERIALES!$A$6:$D$59</definedName>
    <definedName name="MANPOSTERIA">#REF!</definedName>
    <definedName name="MANSOL">'[135]Datos Generales'!$B$41</definedName>
    <definedName name="mantenimiento">'[529]COSTOS OFICINA'!#REF!</definedName>
    <definedName name="MANTO">'[225]BASE DE DATOS ORIG'!#REF!</definedName>
    <definedName name="MANUAL">#REF!</definedName>
    <definedName name="manuals">#REF!</definedName>
    <definedName name="manuals2">#REF!</definedName>
    <definedName name="manufactures_lead_time">#REF!</definedName>
    <definedName name="MANV">'[135]Datos Generales'!$B$37</definedName>
    <definedName name="MANVOL">'[135]Datos Generales'!$B$39</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ge">#N/A</definedName>
    <definedName name="maow" localSheetId="4" hidden="1">{"via1",#N/A,TRUE,"general";"via2",#N/A,TRUE,"general";"via3",#N/A,TRUE,"general"}</definedName>
    <definedName name="maow" hidden="1">{"via1",#N/A,TRUE,"general";"via2",#N/A,TRUE,"general";"via3",#N/A,TRUE,"general"}</definedName>
    <definedName name="MAP">#REF!</definedName>
    <definedName name="maq">[480]insumos!$G$8:$G$40</definedName>
    <definedName name="MAQUINA" hidden="1">#REF!</definedName>
    <definedName name="MAQUINA2">#REF!</definedName>
    <definedName name="MAQUINAR">[530]Insum!$A$68:$H$98</definedName>
    <definedName name="Maquinaria">#REF!</definedName>
    <definedName name="MAQUINARIAMATRIZ">#REF!</definedName>
    <definedName name="MAQUINARIAPESADA">#REF!</definedName>
    <definedName name="MAQUINARIATOTAL">#REF!</definedName>
    <definedName name="MAR">#REF!</definedName>
    <definedName name="Mar_C">[381]MAR!$A$35:$H$51</definedName>
    <definedName name="mar00">[63]Dólar!#REF!</definedName>
    <definedName name="MARABA">#REF!</definedName>
    <definedName name="MarAbr">'[382]Mar-Abr'!$A$12:$H$34</definedName>
    <definedName name="MARAVILLA" localSheetId="4" hidden="1">{"PRES REHAB ARM-PER POR ITEMS  KM A KM",#N/A,TRUE,"Rehabilitacion Arm-Per"}</definedName>
    <definedName name="MARAVILLA" hidden="1">{"PRES REHAB ARM-PER POR ITEMS  KM A KM",#N/A,TRUE,"Rehabilitacion Arm-Per"}</definedName>
    <definedName name="marc06">[63]Gastos!#REF!</definedName>
    <definedName name="marco">'[360]Cap 1'!#REF!</definedName>
    <definedName name="MARCO_H">#REF!</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COANJEO">#REF!</definedName>
    <definedName name="marcolegal">[484]Listado!$T$2:$T$12</definedName>
    <definedName name="MARCOS_EN_ALUMINIO">'[107]LISTA DE MATERIALES'!$D$188</definedName>
    <definedName name="marga">[531]Gastos!#REF!</definedName>
    <definedName name="MargenComercial">#REF!</definedName>
    <definedName name="MargenFinanciero">#REF!</definedName>
    <definedName name="MARIA" localSheetId="4" hidden="1">{#N/A,#N/A,FALSE,"PROPON.2001"}</definedName>
    <definedName name="MARIA" hidden="1">{#N/A,#N/A,FALSE,"PROPON.2001"}</definedName>
    <definedName name="marina">'[532]Informe Semanal 1'!#REF!</definedName>
    <definedName name="MARIO">#REF!</definedName>
    <definedName name="Maritimo">[373]SAL_BPX!#REF!</definedName>
    <definedName name="MarkP" localSheetId="4"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MOL">[123]INSUMOS!$F$54</definedName>
    <definedName name="MARMOLINA">'[136]MATERIALES '!$E$70</definedName>
    <definedName name="marol">#REF!</definedName>
    <definedName name="marol1">#REF!</definedName>
    <definedName name="MARS">#REF!</definedName>
    <definedName name="MARTA">#N/A</definedName>
    <definedName name="MARTHA">[251]DATOS!$A$9</definedName>
    <definedName name="MARU">#REF!</definedName>
    <definedName name="MARYLUZ" localSheetId="4" hidden="1">{"PRES REHAB ARM-PER POR ITEMS  KM A KM",#N/A,TRUE,"Rehabilitacion Arm-Per"}</definedName>
    <definedName name="MARYLUZ" hidden="1">{"PRES REHAB ARM-PER POR ITEMS  KM A KM",#N/A,TRUE,"Rehabilitacion Arm-Per"}</definedName>
    <definedName name="MASA" hidden="1">'[533]OBRAS DE DRENAJE'!$A$16:$A$17,'[533]OBRAS DE DRENAJE'!$F$16:$F$17,'[533]OBRAS DE DRENAJE'!$A$19,'[533]OBRAS DE DRENAJE'!$F$19,'[533]OBRAS DE DRENAJE'!$A$21:$A$22,'[533]OBRAS DE DRENAJE'!$F$21:$F$22,'[533]OBRAS DE DRENAJE'!$A$24,'[533]OBRAS DE DRENAJE'!$F$24,'[533]OBRAS DE DRENAJE'!$A$26,'[533]OBRAS DE DRENAJE'!$A$28,'[533]OBRAS DE DRENAJE'!$F$28,'[533]OBRAS DE DRENAJE'!$A$30,'[533]OBRAS DE DRENAJE'!$F$30,'[533]OBRAS DE DRENAJE'!$A$32,'[533]OBRAS DE DRENAJE'!$F$32,'[533]OBRAS DE DRENAJE'!$A$34,'[533]OBRAS DE DRENAJE'!$F$34,'[533]OBRAS DE DRENAJE'!#REF!,'[533]OBRAS DE DRENAJE'!#REF!</definedName>
    <definedName name="MASILLA">'[126]LISTADO DE MATERIALES Y EQUIPOS'!$B$106</definedName>
    <definedName name="masor" localSheetId="4" hidden="1">{"via1",#N/A,TRUE,"general";"via2",#N/A,TRUE,"general";"via3",#N/A,TRUE,"general"}</definedName>
    <definedName name="masor" hidden="1">{"via1",#N/A,TRUE,"general";"via2",#N/A,TRUE,"general";"via3",#N/A,TRUE,"general"}</definedName>
    <definedName name="MastDetail">#REF!</definedName>
    <definedName name="MastHeading">#REF!</definedName>
    <definedName name="MAT">[534]Materiales!$A:$IV</definedName>
    <definedName name="MAT_CICLOPEA">#REF!</definedName>
    <definedName name="MAT_P">#N/A</definedName>
    <definedName name="MAT.">'[245]L. MAT.'!$B$6:$E$41</definedName>
    <definedName name="MATE">[321]Materiales!$A:$IV</definedName>
    <definedName name="MATE1">#REF!</definedName>
    <definedName name="MATE10">#REF!</definedName>
    <definedName name="MATE100">#REF!</definedName>
    <definedName name="MATE101">#REF!</definedName>
    <definedName name="MATE102">#REF!</definedName>
    <definedName name="MATE103">#REF!</definedName>
    <definedName name="MATE104">#REF!</definedName>
    <definedName name="MATE105">#REF!</definedName>
    <definedName name="MATE106">#REF!</definedName>
    <definedName name="MATE107">#REF!</definedName>
    <definedName name="MATE108">#REF!</definedName>
    <definedName name="MATE109">#REF!</definedName>
    <definedName name="MATE11">#REF!</definedName>
    <definedName name="MATE110">#REF!</definedName>
    <definedName name="MATE111">#REF!</definedName>
    <definedName name="MATE112">#REF!</definedName>
    <definedName name="MATE113">#REF!</definedName>
    <definedName name="MATE114">#REF!</definedName>
    <definedName name="MATE115">#REF!</definedName>
    <definedName name="MATE116">#REF!</definedName>
    <definedName name="MATE117">#REF!</definedName>
    <definedName name="MATE118">#REF!</definedName>
    <definedName name="MATE119">#REF!</definedName>
    <definedName name="MATE12">#REF!</definedName>
    <definedName name="MATE120">#REF!</definedName>
    <definedName name="MATE121">#REF!</definedName>
    <definedName name="MATE122">#REF!</definedName>
    <definedName name="MATE123">#REF!</definedName>
    <definedName name="MATE124">#REF!</definedName>
    <definedName name="MATE125">#REF!</definedName>
    <definedName name="MATE126">#REF!</definedName>
    <definedName name="MATE127">#REF!</definedName>
    <definedName name="MATE128">#REF!</definedName>
    <definedName name="MATE129">#REF!</definedName>
    <definedName name="MATE13">#REF!</definedName>
    <definedName name="MATE130">#REF!</definedName>
    <definedName name="MATE131">#REF!</definedName>
    <definedName name="MATE132">#REF!</definedName>
    <definedName name="MATE133">#REF!</definedName>
    <definedName name="MATE134">#REF!</definedName>
    <definedName name="MATE135">#REF!</definedName>
    <definedName name="MATE136">#REF!</definedName>
    <definedName name="MATE137">#REF!</definedName>
    <definedName name="MATE138">#REF!</definedName>
    <definedName name="MATE139">#REF!</definedName>
    <definedName name="MATE14">#REF!</definedName>
    <definedName name="MATE140">#REF!</definedName>
    <definedName name="MATE141">#REF!</definedName>
    <definedName name="MATE142">#REF!</definedName>
    <definedName name="MATE143">#REF!</definedName>
    <definedName name="MATE144">#REF!</definedName>
    <definedName name="MATE145">#REF!</definedName>
    <definedName name="MATE146">#REF!</definedName>
    <definedName name="MATE147">#REF!</definedName>
    <definedName name="MATE148">#REF!</definedName>
    <definedName name="MATE149">#REF!</definedName>
    <definedName name="MATE15">#REF!</definedName>
    <definedName name="MATE150">#REF!</definedName>
    <definedName name="MATE151">[243]APU!#REF!</definedName>
    <definedName name="MATE152">[243]APU!#REF!</definedName>
    <definedName name="MATE153">[243]APU!#REF!</definedName>
    <definedName name="MATE154">[243]APU!#REF!</definedName>
    <definedName name="MATE155">[243]APU!#REF!</definedName>
    <definedName name="MATE156">[243]APU!#REF!</definedName>
    <definedName name="MATE157">[243]APU!#REF!</definedName>
    <definedName name="MATE158">[243]APU!#REF!</definedName>
    <definedName name="MATE159">[243]APU!#REF!</definedName>
    <definedName name="MATE16">#REF!</definedName>
    <definedName name="MATE160">[243]APU!#REF!</definedName>
    <definedName name="MATE161">[243]APU!#REF!</definedName>
    <definedName name="MATE162">[243]APU!#REF!</definedName>
    <definedName name="MATE163">[243]APU!#REF!</definedName>
    <definedName name="MATE164">[243]APU!#REF!</definedName>
    <definedName name="MATE165">[243]APU!#REF!</definedName>
    <definedName name="MATE166">[243]APU!#REF!</definedName>
    <definedName name="MATE167">[243]APU!#REF!</definedName>
    <definedName name="MATE168">[243]APU!#REF!</definedName>
    <definedName name="MATE169">[243]APU!#REF!</definedName>
    <definedName name="MATE17">#REF!</definedName>
    <definedName name="MATE170">[243]APU!#REF!</definedName>
    <definedName name="MATE171">[243]APU!#REF!</definedName>
    <definedName name="MATE172">[243]APU!#REF!</definedName>
    <definedName name="MATE173">[243]APU!#REF!</definedName>
    <definedName name="MATE174">[243]APU!#REF!</definedName>
    <definedName name="MATE175">[243]APU!#REF!</definedName>
    <definedName name="MATE176">[243]APU!#REF!</definedName>
    <definedName name="MATE177">[243]APU!#REF!</definedName>
    <definedName name="MATE178">[243]APU!#REF!</definedName>
    <definedName name="MATE179">[243]APU!#REF!</definedName>
    <definedName name="MATE18">#REF!</definedName>
    <definedName name="MATE180">[243]APU!#REF!</definedName>
    <definedName name="MATE181">[243]APU!#REF!</definedName>
    <definedName name="MATE182">[243]APU!#REF!</definedName>
    <definedName name="MATE183">[243]APU!#REF!</definedName>
    <definedName name="MATE184">[243]APU!#REF!</definedName>
    <definedName name="MATE185">[243]APU!#REF!</definedName>
    <definedName name="MATE186">[243]APU!#REF!</definedName>
    <definedName name="MATE187">[243]APU!#REF!</definedName>
    <definedName name="MATE188">[243]APU!#REF!</definedName>
    <definedName name="MATE189">[243]APU!#REF!</definedName>
    <definedName name="MATE19">#REF!</definedName>
    <definedName name="MATE190">[243]APU!#REF!</definedName>
    <definedName name="MATE191">[243]APU!#REF!</definedName>
    <definedName name="MATE192">[243]APU!#REF!</definedName>
    <definedName name="MATE193">[243]APU!#REF!</definedName>
    <definedName name="MATE194">[243]APU!#REF!</definedName>
    <definedName name="MATE195">[243]APU!#REF!</definedName>
    <definedName name="MATE196">[243]APU!#REF!</definedName>
    <definedName name="MATE197">[243]APU!#REF!</definedName>
    <definedName name="MATE198">[243]APU!#REF!</definedName>
    <definedName name="MATE199">[243]APU!#REF!</definedName>
    <definedName name="MATE2">#REF!</definedName>
    <definedName name="MATE20">#REF!</definedName>
    <definedName name="MATE200">[243]APU!#REF!</definedName>
    <definedName name="MATE201">[243]APU!#REF!</definedName>
    <definedName name="MATE202">[243]APU!#REF!</definedName>
    <definedName name="MATE203">[243]APU!#REF!</definedName>
    <definedName name="MATE204">[243]APU!#REF!</definedName>
    <definedName name="MATE205">[243]APU!#REF!</definedName>
    <definedName name="MATE206">[243]APU!#REF!</definedName>
    <definedName name="MATE21">#REF!</definedName>
    <definedName name="MATE22">#REF!</definedName>
    <definedName name="MATE23">#REF!</definedName>
    <definedName name="MATE24">#REF!</definedName>
    <definedName name="MATE25">#REF!</definedName>
    <definedName name="MATE26">#REF!</definedName>
    <definedName name="MATE27">#REF!</definedName>
    <definedName name="MATE28">#REF!</definedName>
    <definedName name="MATE29">#REF!</definedName>
    <definedName name="MATE3">#REF!</definedName>
    <definedName name="MATE30">#REF!</definedName>
    <definedName name="MATE31">#REF!</definedName>
    <definedName name="MATE32">#REF!</definedName>
    <definedName name="MATE33">#REF!</definedName>
    <definedName name="MATE34">#REF!</definedName>
    <definedName name="MATE35">#REF!</definedName>
    <definedName name="MATE36">#REF!</definedName>
    <definedName name="MATE37">#REF!</definedName>
    <definedName name="MATE38">#REF!</definedName>
    <definedName name="MATE39">#REF!</definedName>
    <definedName name="MATE4">#REF!</definedName>
    <definedName name="MATE40">#REF!</definedName>
    <definedName name="MATE41">#REF!</definedName>
    <definedName name="MATE42">#REF!</definedName>
    <definedName name="MATE43">#REF!</definedName>
    <definedName name="MATE44">#REF!</definedName>
    <definedName name="MATE45">#REF!</definedName>
    <definedName name="MATE46">#REF!</definedName>
    <definedName name="MATE47">#REF!</definedName>
    <definedName name="MATE48">#REF!</definedName>
    <definedName name="MATE49">#REF!</definedName>
    <definedName name="MATE5">#REF!</definedName>
    <definedName name="MATE50">#REF!</definedName>
    <definedName name="MATE51">#REF!</definedName>
    <definedName name="MATE52">#REF!</definedName>
    <definedName name="MATE53">#REF!</definedName>
    <definedName name="MATE54">#REF!</definedName>
    <definedName name="MATE55">#REF!</definedName>
    <definedName name="MATE56">#REF!</definedName>
    <definedName name="MATE57">#REF!</definedName>
    <definedName name="MATE58">#REF!</definedName>
    <definedName name="MATE59">#REF!</definedName>
    <definedName name="MATE6">#REF!</definedName>
    <definedName name="MATE60">#REF!</definedName>
    <definedName name="MATE61">#REF!</definedName>
    <definedName name="MATE62">#REF!</definedName>
    <definedName name="MATE63">#REF!</definedName>
    <definedName name="MATE64">#REF!</definedName>
    <definedName name="MATE65">#REF!</definedName>
    <definedName name="MATE66">#REF!</definedName>
    <definedName name="MATE67">#REF!</definedName>
    <definedName name="MATE68">#REF!</definedName>
    <definedName name="MATE69">#REF!</definedName>
    <definedName name="MATE7">#REF!</definedName>
    <definedName name="MATE70">#REF!</definedName>
    <definedName name="MATE71">#REF!</definedName>
    <definedName name="MATE72">#REF!</definedName>
    <definedName name="MATE73">#REF!</definedName>
    <definedName name="MATE74">#REF!</definedName>
    <definedName name="MATE75">#REF!</definedName>
    <definedName name="MATE76">#REF!</definedName>
    <definedName name="MATE77">#REF!</definedName>
    <definedName name="MATE78">#REF!</definedName>
    <definedName name="MATE79">#REF!</definedName>
    <definedName name="MATE8">#REF!</definedName>
    <definedName name="MATE80">#REF!</definedName>
    <definedName name="MATE81">#REF!</definedName>
    <definedName name="MATE82">#REF!</definedName>
    <definedName name="MATE83">#REF!</definedName>
    <definedName name="MATE84">#REF!</definedName>
    <definedName name="MATE85">#REF!</definedName>
    <definedName name="MATE86">#REF!</definedName>
    <definedName name="MATE87">#REF!</definedName>
    <definedName name="MATE88">#REF!</definedName>
    <definedName name="MATE89">#REF!</definedName>
    <definedName name="MATE9">#REF!</definedName>
    <definedName name="MATE90">#REF!</definedName>
    <definedName name="MATE91">#REF!</definedName>
    <definedName name="MATE92">#REF!</definedName>
    <definedName name="MATE93">#REF!</definedName>
    <definedName name="MATE94">#REF!</definedName>
    <definedName name="MATE95">#REF!</definedName>
    <definedName name="MATE96">#REF!</definedName>
    <definedName name="MATE97">#REF!</definedName>
    <definedName name="MATE98">#REF!</definedName>
    <definedName name="MATE99">#REF!</definedName>
    <definedName name="Matecivil">#REF!</definedName>
    <definedName name="Matelec">#REF!</definedName>
    <definedName name="mater">'[251]precios-básicos2002'!$C$59:$C$127</definedName>
    <definedName name="MATERIAL">[201]Materiales!$A$5:$A$1785</definedName>
    <definedName name="MATERIAL_AMARILLO_SELECCIONADO">[124]Materiales!#REF!</definedName>
    <definedName name="MATERIAL_FILTRANTE">#REF!</definedName>
    <definedName name="Material_seleccionado">'[129]LISTADO '!$F$11</definedName>
    <definedName name="MATERIAL1">[535]materiales!$A$11:$E$123</definedName>
    <definedName name="MATERIAL2">[535]materiales!$A$131:$E$183</definedName>
    <definedName name="Materiales">#REF!</definedName>
    <definedName name="MATERIALES_2">[392]materiales!$A$7:$A$1317</definedName>
    <definedName name="materiales1">#REF!</definedName>
    <definedName name="materiales2">[536]Materiales!$B$9:$B$679</definedName>
    <definedName name="MATERIALS">#REF!</definedName>
    <definedName name="MATERIALSELECCIONADO">#REF!</definedName>
    <definedName name="MaterialTub">#REF!</definedName>
    <definedName name="Materie_prime">#REF!,#REF!</definedName>
    <definedName name="matgranular">[167]lisprecios!#REF!</definedName>
    <definedName name="MATOS">[102]CLAVES!$G$385</definedName>
    <definedName name="MATPR">[77]BASE!$D$56</definedName>
    <definedName name="matriz">#REF!,#REF!</definedName>
    <definedName name="matriz_2">#REF!</definedName>
    <definedName name="Matriz_3">#REF!</definedName>
    <definedName name="matriz_4">#REF!</definedName>
    <definedName name="MATRIZ_A">#REF!</definedName>
    <definedName name="MATRIZ_DE_DATOS">#REF!</definedName>
    <definedName name="Matriz_economicas_mensuales">[537]Variables!$F$38:$SO$56</definedName>
    <definedName name="MATRIZ_IND_IMPACTO" localSheetId="12">#REF!</definedName>
    <definedName name="MATRIZ_IND_IMPACTO">#REF!</definedName>
    <definedName name="MATRIZ.D">#REF!</definedName>
    <definedName name="MATRIZ.E">#REF!</definedName>
    <definedName name="MATRIZ2">#REF!</definedName>
    <definedName name="MATRIZ3">#REF!</definedName>
    <definedName name="MATRIZ5">#REF!</definedName>
    <definedName name="MATRIZAPU">#REF!</definedName>
    <definedName name="MATRIZRICS">'[538]RICS NUEVA HOJA DIARIA'!$A$1:$AB$42</definedName>
    <definedName name="mats">#REF!</definedName>
    <definedName name="mats2">#REF!</definedName>
    <definedName name="Matss">#REF!</definedName>
    <definedName name="matss1">#REF!</definedName>
    <definedName name="MATSUB">[96]INSUMOS!$D$115</definedName>
    <definedName name="MAUL">#N/A</definedName>
    <definedName name="MAX">[539]INDICE!$1:$1048576</definedName>
    <definedName name="maxcosto">#REF!</definedName>
    <definedName name="maxdeficit">#REF!</definedName>
    <definedName name="MAY">#REF!</definedName>
    <definedName name="may00">[63]Dólar!#REF!</definedName>
    <definedName name="MayJun">'[382]May-Jun'!$A$12:$H$32</definedName>
    <definedName name="MayJun_C">'[492]May-Jun'!$A$33:$H$52</definedName>
    <definedName name="Mb">#REF!</definedName>
    <definedName name="MBAS" localSheetId="4" hidden="1">{"'ADV&amp;DP'!$A$4:$C$25"}</definedName>
    <definedName name="MBAS" hidden="1">{"'ADV&amp;DP'!$A$4:$C$25"}</definedName>
    <definedName name="MBAT">#N/A</definedName>
    <definedName name="mbs" localSheetId="4" hidden="1">{"'ADV&amp;DP'!$A$4:$C$25"}</definedName>
    <definedName name="mbs" hidden="1">{"'ADV&amp;DP'!$A$4:$C$25"}</definedName>
    <definedName name="mc" localSheetId="4" hidden="1">{"krl1",#N/A,FALSE,"kr";"krl2",#N/A,FALSE,"kr";"compara",#N/A,FALSE,"kr";"desconp1",#N/A,FALSE,"kr";"desconp12",#N/A,FALSE,"kr";"krnp1",#N/A,FALSE,"kr";"krnp2",#N/A,FALSE,"kr";"krp12avg",#N/A,FALSE,"kr";"krp1avg",#N/A,FALSE,"kr"}</definedName>
    <definedName name="mc" hidden="1">{"krl1",#N/A,FALSE,"kr";"krl2",#N/A,FALSE,"kr";"compara",#N/A,FALSE,"kr";"desconp1",#N/A,FALSE,"kr";"desconp12",#N/A,FALSE,"kr";"krnp1",#N/A,FALSE,"kr";"krnp2",#N/A,FALSE,"kr";"krp12avg",#N/A,FALSE,"kr";"krp1avg",#N/A,FALSE,"kr"}</definedName>
    <definedName name="MC4CM">#REF!</definedName>
    <definedName name="MCALCULOS">#REF!</definedName>
    <definedName name="MCCs">#REF!</definedName>
    <definedName name="MCIR">#N/A</definedName>
    <definedName name="Mcotas">#REF!</definedName>
    <definedName name="MCVC">'[85]Estructuras Concreto'!$D$346</definedName>
    <definedName name="md">#REF!</definedName>
    <definedName name="MDC">#REF!</definedName>
    <definedName name="mdc2a">'[97]Lista de inventario'!$D$30</definedName>
    <definedName name="mdd" localSheetId="4" hidden="1">{"via1",#N/A,TRUE,"general";"via2",#N/A,TRUE,"general";"via3",#N/A,TRUE,"general"}</definedName>
    <definedName name="mdd" hidden="1">{"via1",#N/A,TRUE,"general";"via2",#N/A,TRUE,"general";"via3",#N/A,TRUE,"general"}</definedName>
    <definedName name="MDEO">#N/A</definedName>
    <definedName name="MDFdiseño">#REF!</definedName>
    <definedName name="mdo">'[251]precios-básicos2002'!$C$131:$C$140</definedName>
    <definedName name="ME">#REF!</definedName>
    <definedName name="ME_22">[102]CLAVES!#REF!</definedName>
    <definedName name="ME_22S">[102]CLAVES!#REF!</definedName>
    <definedName name="ME247S">[102]CLAVES!#REF!</definedName>
    <definedName name="ME26S">[102]CLAVES!#REF!</definedName>
    <definedName name="ME35S">[102]CLAVES!#REF!</definedName>
    <definedName name="MECACE">[231]FORPLA!$BW$1:$CD$57,[231]FORPLA!$CF$2:$CI$60,[231]FORPLA!$AU$1:$BM$45</definedName>
    <definedName name="mecanico" localSheetId="4"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[540]BASE!$D$354</definedName>
    <definedName name="MEDFAM">#REF!</definedName>
    <definedName name="media">#REF!</definedName>
    <definedName name="MediaH">#REF!</definedName>
    <definedName name="mediah_reposo_comida">'[541]CCP,LEYES, Y DEC.'!#REF!</definedName>
    <definedName name="MEDID">#REF!</definedName>
    <definedName name="MEDIDA">#REF!</definedName>
    <definedName name="medidas">#REF!</definedName>
    <definedName name="MEDIDOR">'[67]MANO DE OBRA'!$F$47</definedName>
    <definedName name="MEDIO">#REF!</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#REF!</definedName>
    <definedName name="mejoramientosubrasante">#REF!</definedName>
    <definedName name="mem" localSheetId="4" hidden="1">{#N/A,#N/A,FALSE,"Costos Productos 6A";#N/A,#N/A,FALSE,"Costo Unitario Total H-94-12"}</definedName>
    <definedName name="mem" hidden="1">{#N/A,#N/A,FALSE,"Costos Productos 6A";#N/A,#N/A,FALSE,"Costo Unitario Total H-94-12"}</definedName>
    <definedName name="MEMOFRI" localSheetId="4" hidden="1">{#N/A,#N/A,TRUE,"Unifilar"}</definedName>
    <definedName name="MEMOFRI" hidden="1">{#N/A,#N/A,TRUE,"Unifilar"}</definedName>
    <definedName name="MEMORIAS">[186]MEMORIAS!$A:$H</definedName>
    <definedName name="MEMORIASDECALCULOTRINCHERASCANAL" localSheetId="4">{"";"un";"dos";"tres";"cuatro";"cinco";"seis";"siete";"ocho";"nueve"}</definedName>
    <definedName name="MEMORIASDECALCULOTRINCHERASCANAL">{"";"un";"dos";"tres";"cuatro";"cinco";"seis";"siete";"ocho";"nueve"}</definedName>
    <definedName name="memoru" hidden="1">#REF!</definedName>
    <definedName name="MEMPYGH" localSheetId="4" hidden="1">{#N/A,#N/A,FALSE,"Costos Productos 6A";#N/A,#N/A,FALSE,"Costo Unitario Total H-94-12"}</definedName>
    <definedName name="MEMPYGH" hidden="1">{#N/A,#N/A,FALSE,"Costos Productos 6A";#N/A,#N/A,FALSE,"Costo Unitario Total H-94-12"}</definedName>
    <definedName name="MEMPYGHIS" localSheetId="4"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OR">[201]Datos!$A$22</definedName>
    <definedName name="MENSAJERO">#REF!</definedName>
    <definedName name="MENU">'[288]SALARIO LEGAL'!#REF!</definedName>
    <definedName name="MENU1">'[6]7422CW00'!#REF!</definedName>
    <definedName name="MENU2">'[6]7422CW00'!#REF!</definedName>
    <definedName name="MENU3">'[6]7422CW00'!#REF!</definedName>
    <definedName name="MENU4">'[6]7422CW00'!#REF!</definedName>
    <definedName name="MENU5">'[6]7422CW00'!#REF!</definedName>
    <definedName name="MENU6">'[6]7422CW00'!#REF!</definedName>
    <definedName name="Mercado">#REF!</definedName>
    <definedName name="merchandCostos">#REF!</definedName>
    <definedName name="Merchandisig">#REF!</definedName>
    <definedName name="MES">#REF!</definedName>
    <definedName name="Mes_de_Ensamblaje">'[180]Ensamblaje&amp;Tests'!$M$5</definedName>
    <definedName name="mesaflp">#REF!</definedName>
    <definedName name="mesalcn">#REF!</definedName>
    <definedName name="mesaZ">#REF!</definedName>
    <definedName name="MESC">#N/A</definedName>
    <definedName name="MesCotiz">'[32]LIQ-NOM'!$H$3</definedName>
    <definedName name="MesCotizacion">'[204]LIQUIDA-NOMINA'!$H$3</definedName>
    <definedName name="meses" localSheetId="8">#REF!</definedName>
    <definedName name="meses">'[340]POA-1'!$Q$2:$Q$13</definedName>
    <definedName name="MesesMora">'[32]LIQ-NOM'!$I$3</definedName>
    <definedName name="MesIn">#REF!</definedName>
    <definedName name="MESMARZO">[220]_MARZO!$D$6:$DO$104</definedName>
    <definedName name="MESON">#REF!</definedName>
    <definedName name="Meson_acero_inox.con_bandeja">#REF!</definedName>
    <definedName name="Meson_acero_inox.con_bandeja_11">#REF!</definedName>
    <definedName name="mesonacero">[123]APU!#REF!</definedName>
    <definedName name="mesonacero2">[123]APU!#REF!</definedName>
    <definedName name="mesonacero3">[123]APU!#REF!</definedName>
    <definedName name="mesonacero4">[123]APU!#REF!</definedName>
    <definedName name="mesonacero5">[123]APU!#REF!</definedName>
    <definedName name="MESONGRANITO">#REF!</definedName>
    <definedName name="MESONGRANITO_11">#REF!</definedName>
    <definedName name="met" localSheetId="4" hidden="1">{#N/A,#N/A,TRUE,"1842CWN0"}</definedName>
    <definedName name="met" hidden="1">{#N/A,#N/A,TRUE,"1842CWN0"}</definedName>
    <definedName name="met_1" localSheetId="4" hidden="1">{#N/A,#N/A,TRUE,"1842CWN0"}</definedName>
    <definedName name="met_1" hidden="1">{#N/A,#N/A,TRUE,"1842CWN0"}</definedName>
    <definedName name="met_2" localSheetId="4" hidden="1">{#N/A,#N/A,TRUE,"1842CWN0"}</definedName>
    <definedName name="met_2" hidden="1">{#N/A,#N/A,TRUE,"1842CWN0"}</definedName>
    <definedName name="met_dep">[484]Listado!$AA$2:$AA$2</definedName>
    <definedName name="Meta1">#REF!</definedName>
    <definedName name="Meta2">#REF!</definedName>
    <definedName name="Meta3">#REF!</definedName>
    <definedName name="metal" localSheetId="4" hidden="1">{#N/A,#N/A,TRUE,"1842CWN0"}</definedName>
    <definedName name="metal" hidden="1">{#N/A,#N/A,TRUE,"1842CWN0"}</definedName>
    <definedName name="metal_1" localSheetId="4" hidden="1">{#N/A,#N/A,TRUE,"1842CWN0"}</definedName>
    <definedName name="metal_1" hidden="1">{#N/A,#N/A,TRUE,"1842CWN0"}</definedName>
    <definedName name="metal_2" localSheetId="4" hidden="1">{#N/A,#N/A,TRUE,"1842CWN0"}</definedName>
    <definedName name="metal_2" hidden="1">{#N/A,#N/A,TRUE,"1842CWN0"}</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ORS_CUBICOS_OFICIALES">#REF!</definedName>
    <definedName name="METROAGUA">#REF!</definedName>
    <definedName name="METROS_CUBICOS">#REF!</definedName>
    <definedName name="METROS_CUBICOS_COMERCIALES">#REF!</definedName>
    <definedName name="METROS_CUBICOS_INDUSTRIALES">#REF!</definedName>
    <definedName name="METROS_CUBICOS_OFICIALES">#REF!</definedName>
    <definedName name="METROS_CUBICOS...">#REF!</definedName>
    <definedName name="MetSumDetail">#REF!</definedName>
    <definedName name="MetSumHeading">#REF!</definedName>
    <definedName name="mez">#REF!</definedName>
    <definedName name="MEZASF">#REF!</definedName>
    <definedName name="MEZCL">[96]INSUMOS!$D$158</definedName>
    <definedName name="MEZCLA">#REF!</definedName>
    <definedName name="MEZCLA_11">#REF!</definedName>
    <definedName name="Mezcladora">'[129]LISTADO '!$L$4</definedName>
    <definedName name="Mezcladora_Apolo_1__bulto">#REF!</definedName>
    <definedName name="Mezcladora_Apolo_1__bulto_11">#REF!</definedName>
    <definedName name="MEZCLADORA_DE_CONCRETO">[182]Equipo!$F$10</definedName>
    <definedName name="Mezcladora_trompo_a_gasolina__Inc._combustible">'[127]Equipo y transporte'!$D$19</definedName>
    <definedName name="MezclaEntregaOportuna">#REF!</definedName>
    <definedName name="MezclaSolicitada">#REF!</definedName>
    <definedName name="MezclasVentas">#REF!</definedName>
    <definedName name="mf">#REF!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fsaifasidf">[10]!ERR</definedName>
    <definedName name="MG_MO_AA">[469]Parametros!$B$7</definedName>
    <definedName name="mghm" localSheetId="4" hidden="1">{"via1",#N/A,TRUE,"general";"via2",#N/A,TRUE,"general";"via3",#N/A,TRUE,"general"}</definedName>
    <definedName name="mghm" hidden="1">{"via1",#N/A,TRUE,"general";"via2",#N/A,TRUE,"general";"via3",#N/A,TRUE,"general"}</definedName>
    <definedName name="mh">#REF!</definedName>
    <definedName name="MH_1">#REF!</definedName>
    <definedName name="MH_2">#REF!</definedName>
    <definedName name="MH_3">#REF!</definedName>
    <definedName name="MH_4">#REF!</definedName>
    <definedName name="MH_5">#REF!</definedName>
    <definedName name="mhg">#REF!</definedName>
    <definedName name="mht">#REF!</definedName>
    <definedName name="MHU7GT" hidden="1">#REF!</definedName>
    <definedName name="mhy">#REF!</definedName>
    <definedName name="MI">#REF!,#REF!,#REF!,#REF!,#REF!,#REF!,#REF!</definedName>
    <definedName name="Mi_Salida">#REF!</definedName>
    <definedName name="Mi_Salida1">#REF!</definedName>
    <definedName name="MICR">#REF!</definedName>
    <definedName name="Micro?">#REF!</definedName>
    <definedName name="MIEMBRO">#REF!</definedName>
    <definedName name="MIESCUDO" hidden="1">'[542]PANEL DE CONTROL'!$B$1</definedName>
    <definedName name="mil">#REF!</definedName>
    <definedName name="MILESTONE">[294]CURVA!$CR$7:$CT$30</definedName>
    <definedName name="Mill_Head_H2O.Total_Volume">#REF!</definedName>
    <definedName name="Mill_Screen_H2O.Total_Volume">#REF!</definedName>
    <definedName name="Mill_Weight">#REF!</definedName>
    <definedName name="milquin">'[360]Cap 1'!#REF!</definedName>
    <definedName name="min">#REF!</definedName>
    <definedName name="MIN_MAX_sma">#REF!</definedName>
    <definedName name="minbillps">#REF!</definedName>
    <definedName name="minbilltps">#REF!</definedName>
    <definedName name="minbillunif">#REF!</definedName>
    <definedName name="Mine_Equip_Hrs">'[277]Mine Hours'!$A$11:$BX$30</definedName>
    <definedName name="Mine_Equip_Hrs_MARC">'[277]Mine Hours'!$A$94:$BX$112</definedName>
    <definedName name="Mine_Equip_Hrs_Remaining">'[543]Equipment Hours TODOS'!#REF!</definedName>
    <definedName name="MineUsed">[328]Sheet1!$M$18:$M$977</definedName>
    <definedName name="Minimo">#REF!</definedName>
    <definedName name="Mínimo">#REF!</definedName>
    <definedName name="Minutos">#REF!</definedName>
    <definedName name="MIO">[544]INDICE!$1:$1048576</definedName>
    <definedName name="mios">#REF!</definedName>
    <definedName name="MiT">#REF!</definedName>
    <definedName name="MiV">#REF!</definedName>
    <definedName name="mj">'[450]Base de Datos'!$B$14:$D$29</definedName>
    <definedName name="mjh">#REF!</definedName>
    <definedName name="mjjkj">#REF!</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KJHTYU">#REF!</definedName>
    <definedName name="MKK" localSheetId="4" hidden="1">{"'下期集計（10.27迄・速報値）'!$Q$16"}</definedName>
    <definedName name="MKK" hidden="1">{"'下期集計（10.27迄・速報値）'!$Q$16"}</definedName>
    <definedName name="mkljlk">#REF!</definedName>
    <definedName name="MKLÑ">#N/A</definedName>
    <definedName name="MKMIKM">[467]!ERR</definedName>
    <definedName name="MKMK">#REF!</definedName>
    <definedName name="mknbjkl" hidden="1">#REF!</definedName>
    <definedName name="mku">#REF!</definedName>
    <definedName name="ML">#REF!</definedName>
    <definedName name="MLAB">#N/A</definedName>
    <definedName name="MLJK">#REF!</definedName>
    <definedName name="MLK">#REF!</definedName>
    <definedName name="MLKJ" localSheetId="4" hidden="1">{#N/A,#N/A,FALSE,"Costos Productos 6A";#N/A,#N/A,FALSE,"Costo Unitario Total H-94-12"}</definedName>
    <definedName name="MLKJ" hidden="1">{#N/A,#N/A,FALSE,"Costos Productos 6A";#N/A,#N/A,FALSE,"Costo Unitario Total H-94-12"}</definedName>
    <definedName name="MLKMLK">'[103]1'!#REF!</definedName>
    <definedName name="MLÑ">#N/A</definedName>
    <definedName name="mm">#REF!</definedName>
    <definedName name="MMH">'[545]MMH WORKINGS'!$A$1:$A$65536</definedName>
    <definedName name="MMHBS">#REF!</definedName>
    <definedName name="mmhcosts">'[546]Cost Ledger 30-6-99'!$A$1:$C$84</definedName>
    <definedName name="MMHJUN02">#REF!</definedName>
    <definedName name="mmhmarch2000">#REF!</definedName>
    <definedName name="MmIL">#REF!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l">#REF!</definedName>
    <definedName name="MMM">'[111]A.P.U'!#REF!</definedName>
    <definedName name="mmmh" localSheetId="4" hidden="1">{"via1",#N/A,TRUE,"general";"via2",#N/A,TRUE,"general";"via3",#N/A,TRUE,"general"}</definedName>
    <definedName name="mmmh" hidden="1">{"via1",#N/A,TRUE,"general";"via2",#N/A,TRUE,"general";"via3",#N/A,TRUE,"general"}</definedName>
    <definedName name="MMMM">#REF!</definedName>
    <definedName name="mmmmm" localSheetId="4" hidden="1">{#N/A,#N/A,FALSE,"CCTV"}</definedName>
    <definedName name="mmmmm" hidden="1">{#N/A,#N/A,FALSE,"CCTV"}</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'[103]1'!#REF!</definedName>
    <definedName name="Mmto">#REF!</definedName>
    <definedName name="MN" localSheetId="4" hidden="1">{"via1",#N/A,TRUE,"general";"via2",#N/A,TRUE,"general";"via3",#N/A,TRUE,"general"}</definedName>
    <definedName name="MN" hidden="1">{"via1",#N/A,TRUE,"general";"via2",#N/A,TRUE,"general";"via3",#N/A,TRUE,"general"}</definedName>
    <definedName name="MNB">#N/A</definedName>
    <definedName name="MNBBB">#REF!</definedName>
    <definedName name="MNBGHT">#REF!</definedName>
    <definedName name="MNBGHTY">#REF!</definedName>
    <definedName name="mnbv">#REF!</definedName>
    <definedName name="MNBVC">#REF!</definedName>
    <definedName name="MNBVFG">#REF!</definedName>
    <definedName name="MNGHTY">#REF!</definedName>
    <definedName name="MNHJYTR">#REF!</definedName>
    <definedName name="MNHTYU">#REF!</definedName>
    <definedName name="MNJH">#REF!</definedName>
    <definedName name="MNO">#REF!</definedName>
    <definedName name="MO">#REF!</definedName>
    <definedName name="MO_2_OFICIALES">#REF!</definedName>
    <definedName name="MO_AYUDANTE">#REF!</definedName>
    <definedName name="MO_AYUDANTE_1">'[466]Costos Cuadrillas'!$D$8</definedName>
    <definedName name="MO_INTERNA">[547]NOMINA!$A$4:$A$9</definedName>
    <definedName name="MO_OFICIALES_2">'[466]Costos Cuadrillas'!$D$4</definedName>
    <definedName name="mo_oficiales_3">'[466]Costos Cuadrillas'!$D$5</definedName>
    <definedName name="MO_OFICIALES_LINIEROS">'[466]Costos Cuadrillas'!$D$6</definedName>
    <definedName name="MO_P">#N/A</definedName>
    <definedName name="MO120K">#REF!</definedName>
    <definedName name="MO240K">#REF!</definedName>
    <definedName name="MO280K">#REF!</definedName>
    <definedName name="MOA" localSheetId="4" hidden="1">{#N/A,#N/A,FALSE,"Hoja1";#N/A,#N/A,FALSE,"Hoja2"}</definedName>
    <definedName name="MOA" hidden="1">{#N/A,#N/A,FALSE,"Hoja1";#N/A,#N/A,FALSE,"Hoja2"}</definedName>
    <definedName name="MOAYU">[102]CLAVES!$E$237</definedName>
    <definedName name="mob">#REF!</definedName>
    <definedName name="MOBI">#REF!</definedName>
    <definedName name="mobil06">[63]Gastos!#REF!</definedName>
    <definedName name="MOBILE" localSheetId="4" hidden="1">{"'ADV&amp;DP'!$A$4:$C$25"}</definedName>
    <definedName name="MOBILE" hidden="1">{"'ADV&amp;DP'!$A$4:$C$25"}</definedName>
    <definedName name="MOBILIARIO_SEG_ELECTRON_ITEM">[158]Presupuesto!#REF!</definedName>
    <definedName name="mobiliario_urbano">#REF!</definedName>
    <definedName name="MOBILIARIOOFIC_ITEM">[158]Presupuesto!#REF!</definedName>
    <definedName name="mobra">'[251]precios-básicos2002'!$C$131:$E$140</definedName>
    <definedName name="MOBRAS">[201]Mobra!$A$4:$D$1000</definedName>
    <definedName name="mocal">#REF!</definedName>
    <definedName name="MOCAMP">[102]CLAVES!#REF!</definedName>
    <definedName name="MOCAMPS">[102]CLAVES!#REF!</definedName>
    <definedName name="MOCARG">#REF!</definedName>
    <definedName name="MOCBM80aS">[102]CLAVES!$G$242</definedName>
    <definedName name="MOCCO">[102]CLAVES!$E$266</definedName>
    <definedName name="MOCCPM101aS">[102]CLAVES!$G$247</definedName>
    <definedName name="MOCDR">[102]CLAVES!#REF!</definedName>
    <definedName name="MOCDRS">[102]CLAVES!#REF!</definedName>
    <definedName name="MOCG">[102]CLAVES!$E$248</definedName>
    <definedName name="MOCGS">[102]CLAVES!$G$248</definedName>
    <definedName name="MOD">#REF!</definedName>
    <definedName name="MOD_EXTERNA">[547]NOMINA!$A$24:$A$37</definedName>
    <definedName name="MODALIDAD">#REF!</definedName>
    <definedName name="Modalità_rimborso">#REF!</definedName>
    <definedName name="MODE">[102]CLAVES!$E$272</definedName>
    <definedName name="MODES">[102]CLAVES!$G$272</definedName>
    <definedName name="MODIF" hidden="1">#REF!</definedName>
    <definedName name="modif1">#REF!</definedName>
    <definedName name="MODIF2" hidden="1">#REF!</definedName>
    <definedName name="MODIFICACION1">[79]materiales!#REF!</definedName>
    <definedName name="MOdificad" hidden="1">#REF!</definedName>
    <definedName name="MODIG" hidden="1">#REF!</definedName>
    <definedName name="MODIVejec" localSheetId="4" hidden="1">{#N/A,#N/A,FALSE,"Hoja1";#N/A,#N/A,FALSE,"Hoja2"}</definedName>
    <definedName name="MODIVejec" hidden="1">{#N/A,#N/A,FALSE,"Hoja1";#N/A,#N/A,FALSE,"Hoja2"}</definedName>
    <definedName name="ModLCN">#REF!</definedName>
    <definedName name="ModMicro">#REF!</definedName>
    <definedName name="Módulo3.anexo1">[31]!Módulo3.anexo1</definedName>
    <definedName name="Módulo3.anexo10">[31]!Módulo3.anexo10</definedName>
    <definedName name="Módulo3.anexo11">[31]!Módulo3.anexo11</definedName>
    <definedName name="Módulo3.anexo12">[31]!Módulo3.anexo12</definedName>
    <definedName name="Módulo3.anexo3">[31]!Módulo3.anexo3</definedName>
    <definedName name="Módulo3.anexo4">[31]!Módulo3.anexo4</definedName>
    <definedName name="Módulo3.anexo5">[31]!Módulo3.anexo5</definedName>
    <definedName name="Módulo3.anexo6">[31]!Módulo3.anexo6</definedName>
    <definedName name="Módulo8.anexo16">[31]!Módulo8.anexo16</definedName>
    <definedName name="MODULOSEÑALIZACION">#REF!</definedName>
    <definedName name="modulotecnico">[123]APU!#REF!</definedName>
    <definedName name="MOE" localSheetId="4" hidden="1">{#N/A,#N/A,FALSE,"Hoja1";#N/A,#N/A,FALSE,"Hoja2"}</definedName>
    <definedName name="MOE" hidden="1">{#N/A,#N/A,FALSE,"Hoja1";#N/A,#N/A,FALSE,"Hoja2"}</definedName>
    <definedName name="moelect">'[103]1'!#REF!</definedName>
    <definedName name="moelect2">'[103]1'!#REF!</definedName>
    <definedName name="MOELECT222">'[103]1'!#REF!</definedName>
    <definedName name="MOELECT234567">'[103]1'!#REF!</definedName>
    <definedName name="MOENC">#REF!</definedName>
    <definedName name="MOEX">[102]CLAVES!$E$278</definedName>
    <definedName name="MOEXS">[102]CLAVES!$G$278</definedName>
    <definedName name="mog" hidden="1">#REF!</definedName>
    <definedName name="MOIHF">#REF!</definedName>
    <definedName name="MOMATECA">#REF!</definedName>
    <definedName name="MOMO">#REF!</definedName>
    <definedName name="MOMSMKSJDLAKJDAKLSJD">'[103]1'!#REF!</definedName>
    <definedName name="mon">#REF!</definedName>
    <definedName name="MONEDA">[548]Tablas!$AO$6:$AO$7</definedName>
    <definedName name="MONEDAS">#REF!</definedName>
    <definedName name="MONETARY">#REF!</definedName>
    <definedName name="money">'[262]Read Me'!$B$23</definedName>
    <definedName name="MONI">#REF!</definedName>
    <definedName name="monmec">[549]Mechanical!$I$159</definedName>
    <definedName name="mono">#REF!</definedName>
    <definedName name="monocal">#REF!</definedName>
    <definedName name="MONTAJE">#REF!</definedName>
    <definedName name="Montenegro">#REF!</definedName>
    <definedName name="MontoVigenciasA1">#REF!</definedName>
    <definedName name="MontoVigenciasA2">#REF!</definedName>
    <definedName name="MontoVigenciasA3">#REF!</definedName>
    <definedName name="MontoVigenciasA4">#REF!</definedName>
    <definedName name="MontoVigenciasA5">#REF!</definedName>
    <definedName name="montub">[549]Tuberia!$L$88</definedName>
    <definedName name="MOPRE">#REF!</definedName>
    <definedName name="MOR">#REF!</definedName>
    <definedName name="MOR1_4">#REF!</definedName>
    <definedName name="Mora">[32]EMPRESA!$I$29</definedName>
    <definedName name="MORET2a">[102]CLAVES!$E$287</definedName>
    <definedName name="MORET2aS">[102]CLAVES!$G$287</definedName>
    <definedName name="MORET4a">[102]CLAVES!$E$289</definedName>
    <definedName name="MORET4aS">[102]CLAVES!$G$289</definedName>
    <definedName name="MORET6a">[102]CLAVES!$E$291</definedName>
    <definedName name="MORET6aS">[102]CLAVES!$G$291</definedName>
    <definedName name="MORET7a">[102]CLAVES!$E$292</definedName>
    <definedName name="MORET7aS">[102]CLAVES!$G$292</definedName>
    <definedName name="MORON">#REF!</definedName>
    <definedName name="MORP">[102]CLAVES!$C$291</definedName>
    <definedName name="MORS">[102]CLAVES!$C$292</definedName>
    <definedName name="MORT_1_4">[116]BASICOS!$C$203</definedName>
    <definedName name="MORT13">#REF!</definedName>
    <definedName name="mort15">'[360]Cap 1'!#REF!</definedName>
    <definedName name="mort4">600000</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_IMPERMEABILIZANTE1_3">[213]BASICOS!#REF!</definedName>
    <definedName name="MORTER_JUNTAS_BORDILLO_PREFABRICADO">[213]BASICOS!#REF!</definedName>
    <definedName name="MORTER1_1">[213]BASICOS!#REF!</definedName>
    <definedName name="MORTER1_2">[213]BASICOS!#REF!</definedName>
    <definedName name="MORTER1_3">[213]BASICOS!#REF!</definedName>
    <definedName name="MORTER1_4">[213]BASICOS!#REF!</definedName>
    <definedName name="mortero">#REF!</definedName>
    <definedName name="Mortero_1_10">'[126]APUS BASIC'!$G$296</definedName>
    <definedName name="Mortero_1_3">'[129]Apu Basicos'!$F$74</definedName>
    <definedName name="MORTERO_1_4">#REF!</definedName>
    <definedName name="MORTERO_1_4_11">#REF!</definedName>
    <definedName name="Mortero_1_5">'[126]APUS BASIC'!$G$208</definedName>
    <definedName name="MORTERO_1_5_11">#REF!</definedName>
    <definedName name="Mortero_1_6">'[126]APUS BASIC'!$G$252</definedName>
    <definedName name="MORTERO_1_8">#REF!</definedName>
    <definedName name="MORTERO_1_8_11">#REF!</definedName>
    <definedName name="mortero_2">#N/A</definedName>
    <definedName name="mortero_4">#N/A</definedName>
    <definedName name="MORTERO_DE_PEGA_JUNTAS_BORDILLO_PREFABRICADO">[213]BASICOS!#REF!</definedName>
    <definedName name="MORTERO_IMPER">[224]BASICOS!$C$232</definedName>
    <definedName name="MORTERO12">#REF!</definedName>
    <definedName name="MORTERO13">#REF!</definedName>
    <definedName name="mortero14">'[291]APU''s'!#REF!</definedName>
    <definedName name="mortero15">'[291]APU''s'!#REF!</definedName>
    <definedName name="MORTERO4">#REF!</definedName>
    <definedName name="MORTERO4_11">#REF!</definedName>
    <definedName name="MORTERO5">#REF!</definedName>
    <definedName name="MORTERO5_11">#REF!</definedName>
    <definedName name="morteropendiente">[123]APU!$G$1695</definedName>
    <definedName name="MOSA">[119]CLAVES!$E$253</definedName>
    <definedName name="MOSAS">[119]CLAVES!$G$253</definedName>
    <definedName name="MOSUB">[102]CLAVES!#REF!</definedName>
    <definedName name="mot">#REF!</definedName>
    <definedName name="MOTO">#REF!</definedName>
    <definedName name="MOTO3">'[436]Actual Data (STX)'!$A$10:$B$17</definedName>
    <definedName name="motobomba">'[167]PRESTACIONES SOCIALES'!#REF!</definedName>
    <definedName name="Motobomba_0_5_HP">#REF!</definedName>
    <definedName name="Motobomba_0_5_HP_11">#REF!</definedName>
    <definedName name="MOTON">#REF!</definedName>
    <definedName name="MOTONIVELADORA">#REF!</definedName>
    <definedName name="Motoniveladora_120_HP.">'[127]Equipo y transporte'!$D$10</definedName>
    <definedName name="Motoniveladora_Baukema_SHM_5">#REF!</definedName>
    <definedName name="Motoniveladora_Baukema_SHM_5_11">#REF!</definedName>
    <definedName name="Motoniveladora_Champion_710A">#REF!</definedName>
    <definedName name="Motoniveladora_Champion_710A_11">#REF!</definedName>
    <definedName name="MOTOP">[77]BASE!$D$14</definedName>
    <definedName name="Motor">'[436]Actual Data (MAP)'!$B$1:$C$8</definedName>
    <definedName name="MOTORES">#REF!</definedName>
    <definedName name="MOTORÖL_1.000Bh">#REF!</definedName>
    <definedName name="MOTORÖL_10.000Bh">#REF!</definedName>
    <definedName name="MOTORÖL_100Bh">#REF!</definedName>
    <definedName name="MOTORÖL_10Bh">#REF!</definedName>
    <definedName name="MOTORÖL_15.000Bh">#REF!</definedName>
    <definedName name="MOTORÖL_20.000Bh">#REF!</definedName>
    <definedName name="MOTORÖL_250Bh">#REF!</definedName>
    <definedName name="MOTORÖL_3.000Bh">#REF!</definedName>
    <definedName name="MOTORÖL_30.000Bh">#REF!</definedName>
    <definedName name="MOTORÖL_5.000Bh">#REF!</definedName>
    <definedName name="MOTORÖL_500Bh">#REF!</definedName>
    <definedName name="MOTORÖL_7.500Bh">#REF!</definedName>
    <definedName name="motosierra">#REF!</definedName>
    <definedName name="MOV" localSheetId="4" hidden="1">{#N/A,#N/A,FALSE,"Hoja1";#N/A,#N/A,FALSE,"Hoja2"}</definedName>
    <definedName name="MOV" hidden="1">{#N/A,#N/A,FALSE,"Hoja1";#N/A,#N/A,FALSE,"Hoja2"}</definedName>
    <definedName name="MOV_TIERRA_ITEM">[158]Presupuesto!#REF!</definedName>
    <definedName name="MOVIMIENTOS_DE_TIERRA">[76]PRESUPUESTO!#REF!</definedName>
    <definedName name="MOVOL">[77]BASE!$D$16</definedName>
    <definedName name="MP_Resp_MPT">[189]DATOS!$E$29</definedName>
    <definedName name="MP_Resp_PAGA">[189]DATOS!$E$35</definedName>
    <definedName name="MPA" localSheetId="4" hidden="1">{"'Sheet1'!$A$1:$G$85"}</definedName>
    <definedName name="MPA" hidden="1">{"'Sheet1'!$A$1:$G$85"}</definedName>
    <definedName name="mpaok">#REF!</definedName>
    <definedName name="mpio">#REF!</definedName>
    <definedName name="MPMC">#REF!</definedName>
    <definedName name="MPMDetail">#REF!</definedName>
    <definedName name="MPMHeading">#REF!</definedName>
    <definedName name="MPP">#REF!</definedName>
    <definedName name="mPr">#REF!</definedName>
    <definedName name="mpsclm">#REF!</definedName>
    <definedName name="mr">#REF!</definedName>
    <definedName name="MR_DESCRIPTION">#REF!</definedName>
    <definedName name="mres" localSheetId="4" hidden="1">{#N/A,#N/A,FALSE,"Portada";#N/A,#N/A,FALSE,"Cotizaciones";#N/A,#N/A,FALSE,"Of_Merc_Lin";#N/A,#N/A,FALSE,"Productos";#N/A,#N/A,FALSE,"Aprov_Prod";#N/A,#N/A,FALSE,"CV_PetrocAlg";#N/A,#N/A,FALSE,"CVD (2)"}</definedName>
    <definedName name="mres" hidden="1">{#N/A,#N/A,FALSE,"Portada";#N/A,#N/A,FALSE,"Cotizaciones";#N/A,#N/A,FALSE,"Of_Merc_Lin";#N/A,#N/A,FALSE,"Productos";#N/A,#N/A,FALSE,"Aprov_Prod";#N/A,#N/A,FALSE,"CV_PetrocAlg";#N/A,#N/A,FALSE,"CVD (2)"}</definedName>
    <definedName name="mres0" localSheetId="4"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LART">[4]STRSUMM0!#REF!</definedName>
    <definedName name="MRNumber">#REF!</definedName>
    <definedName name="MRO">[245]CYM!$B$108:$G$110</definedName>
    <definedName name="MRRfunded">#REF!</definedName>
    <definedName name="MRSUPDET">[227]steel!#REF!</definedName>
    <definedName name="MSMSMSMSMSMSMSMSM">#REF!</definedName>
    <definedName name="MT_Responsable">[189]DATOS!$E$23</definedName>
    <definedName name="MTD_Days">#REF!</definedName>
    <definedName name="MTD.ROM1_PercentFed">#REF!</definedName>
    <definedName name="MTD.ROM2_PercentFed">#REF!</definedName>
    <definedName name="MTD.ROM3_PercentFed">#REF!</definedName>
    <definedName name="MTD.ROM4_PercentFed">#REF!</definedName>
    <definedName name="MTD.ROM5_PercentFed">#REF!</definedName>
    <definedName name="MTL" hidden="1">#REF!</definedName>
    <definedName name="Mtotalizado">#REF!</definedName>
    <definedName name="Mtz_Avance">#REF!</definedName>
    <definedName name="MU">'[203]CIRCUITOS CODENSA'!#REF!</definedName>
    <definedName name="MUEBLEINFTOT">#REF!</definedName>
    <definedName name="MUEBLEINFTOT_11">#REF!</definedName>
    <definedName name="MUEBLES_BAÑOS_ITEM">[158]Presupuesto!#REF!</definedName>
    <definedName name="MUEBLES_COC_ITEM">[158]Presupuesto!#REF!</definedName>
    <definedName name="MUEBLES_COC_VALOR">[158]Presupuesto!#REF!</definedName>
    <definedName name="MUEBLES_MADERA_FIJ_ITEM">[158]Presupuesto!#REF!</definedName>
    <definedName name="MUEBLES_Y_CARPINTERIA">[76]PRESUPUESTO!#REF!</definedName>
    <definedName name="Muestra">[39]CONCRETO!$A$5:$A$71</definedName>
    <definedName name="MuestraN">[39]lim!$AR$6</definedName>
    <definedName name="MuestraNo">'[39]GRAF_G¾"'!$AG$6</definedName>
    <definedName name="mult">#REF!</definedName>
    <definedName name="MULTIPLI">#REF!</definedName>
    <definedName name="muni1">[127]Hoja1!$B$3</definedName>
    <definedName name="muni2">[127]Hoja1!$B$4</definedName>
    <definedName name="muni3">[127]Hoja1!$B$5</definedName>
    <definedName name="muni4">[127]Hoja1!$B$6</definedName>
    <definedName name="muni5">[127]Hoja1!$B$7</definedName>
    <definedName name="muni6">[127]Hoja1!$B$8</definedName>
    <definedName name="muni7">[127]Hoja1!$B$9</definedName>
    <definedName name="Municipio" hidden="1">"VILLAGÓMEZ"</definedName>
    <definedName name="municipios1">[550]Hoja1!$B$2:$B$1120</definedName>
    <definedName name="muro">#REF!</definedName>
    <definedName name="muro.">#REF!</definedName>
    <definedName name="muro10">'[133]A.P.U AULA CANO PESCAO'!$G$644</definedName>
    <definedName name="muro25cm">[123]APU!#REF!</definedName>
    <definedName name="muro30cm">[123]APU!#REF!</definedName>
    <definedName name="MUROALAVISTA">#REF!</definedName>
    <definedName name="MUROBC">#REF!</definedName>
    <definedName name="murocon">[123]APU!#REF!</definedName>
    <definedName name="muroconcreto">[123]APU!#REF!</definedName>
    <definedName name="murocontencion">#REF!</definedName>
    <definedName name="MUROCV">#REF!</definedName>
    <definedName name="MUROLADRILLOVISTA">#REF!</definedName>
    <definedName name="muros">#REF!</definedName>
    <definedName name="MUROS_BLOQ_PLOMO_ITEM">[158]Presupuesto!#REF!</definedName>
    <definedName name="MUROS_BLOQ_PLOMO_VALOR">[158]Presupuesto!$G$62:$G$66</definedName>
    <definedName name="MUROTOLETE">#REF!</definedName>
    <definedName name="MUROTRE">#REF!</definedName>
    <definedName name="MUROTRES">#REF!</definedName>
    <definedName name="MUROTRES.">#REF!</definedName>
    <definedName name="MURTOLETE">#REF!</definedName>
    <definedName name="MuxBox">#REF!</definedName>
    <definedName name="Mv">#REF!</definedName>
    <definedName name="mvcx">#REF!</definedName>
    <definedName name="mvndg">#REF!</definedName>
    <definedName name="MXMXMXMXMXM">#REF!</definedName>
    <definedName name="MXSMAR">#REF!</definedName>
    <definedName name="MY">VLOOKUP([178]INS!XFD1,[178]MY!$A$2:$B$12,2,FALSE)</definedName>
    <definedName name="MYC_DRYWALLITEM">[158]Presupuesto!#REF!,[158]Presupuesto!#REF!,[158]Presupuesto!#REF!</definedName>
    <definedName name="MYCIELOS_DRYWALLVALOR">[158]Presupuesto!#REF!</definedName>
    <definedName name="MYPUERTAS_MAD_ITEM">[158]Presupuesto!#REF!</definedName>
    <definedName name="MYPUERTAS_MET_ITEM">[158]Presupuesto!#REF!</definedName>
    <definedName name="MZ">'[203]CIRCUITOS CODENSA'!#REF!</definedName>
    <definedName name="N">#REF!</definedName>
    <definedName name="N__FUND_">#REF!</definedName>
    <definedName name="N__FUND____0">#REF!</definedName>
    <definedName name="N__FUND____1">#REF!</definedName>
    <definedName name="N__FUND____2">#REF!</definedName>
    <definedName name="N_1">#REF!</definedName>
    <definedName name="N_metal">[237]D_AWG!$C$25</definedName>
    <definedName name="N._FUND.">[241]BASES!$C$4:$C$12</definedName>
    <definedName name="N11.4">#REF!</definedName>
    <definedName name="N115KV">#REF!</definedName>
    <definedName name="N220V">#REF!</definedName>
    <definedName name="N34.5">#REF!</definedName>
    <definedName name="Na">#REF!</definedName>
    <definedName name="Nada">[323]!Nada</definedName>
    <definedName name="Nafta_2">'[551] ASR+Nafta'!$K$19:$AS$19</definedName>
    <definedName name="Nafta1">#N/A</definedName>
    <definedName name="Nafta2">#N/A</definedName>
    <definedName name="Nafta3">#N/A</definedName>
    <definedName name="name">#REF!</definedName>
    <definedName name="nana">#REF!</definedName>
    <definedName name="nancy">[552]Tabla!$A$3:$C$38</definedName>
    <definedName name="NANCY_POLO">#REF!</definedName>
    <definedName name="NARIÑO">#REF!</definedName>
    <definedName name="NARIÑO2">#REF!</definedName>
    <definedName name="NAS">#N/A</definedName>
    <definedName name="NAVAS">#REF!</definedName>
    <definedName name="NAVAS1">#REF!</definedName>
    <definedName name="NAVAS2">#REF!</definedName>
    <definedName name="NAVAS3">#REF!</definedName>
    <definedName name="Nb">#REF!</definedName>
    <definedName name="nbnbv">#REF!</definedName>
    <definedName name="nbo">[10]!ERR</definedName>
    <definedName name="nbv">#REF!</definedName>
    <definedName name="nbvnv" localSheetId="4" hidden="1">{"via1",#N/A,TRUE,"general";"via2",#N/A,TRUE,"general";"via3",#N/A,TRUE,"general"}</definedName>
    <definedName name="nbvnv" hidden="1">{"via1",#N/A,TRUE,"general";"via2",#N/A,TRUE,"general";"via3",#N/A,TRUE,"general"}</definedName>
    <definedName name="Nc">#REF!</definedName>
    <definedName name="Nd">#REF!</definedName>
    <definedName name="ND_1">#REF!</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OLAI">#REF!</definedName>
    <definedName name="NES">#REF!</definedName>
    <definedName name="Nett_Rev_COL_Nom">[279]W_REV!$H$115:$AP$115</definedName>
    <definedName name="new" localSheetId="4"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J">#REF!</definedName>
    <definedName name="NEWNAME" localSheetId="4" hidden="1">{#N/A,#N/A,FALSE,"CCTV"}</definedName>
    <definedName name="NEWNAME" hidden="1">{#N/A,#N/A,FALSE,"CCTV"}</definedName>
    <definedName name="NEYI1">[553]Hoja2!$B$2:$G$47</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hfgh">#REF!</definedName>
    <definedName name="NFGHRTY" hidden="1">#REF!</definedName>
    <definedName name="nfgn" localSheetId="4" hidden="1">{"via1",#N/A,TRUE,"general";"via2",#N/A,TRUE,"general";"via3",#N/A,TRUE,"general"}</definedName>
    <definedName name="nfgn" hidden="1">{"via1",#N/A,TRUE,"general";"via2",#N/A,TRUE,"general";"via3",#N/A,TRUE,"general"}</definedName>
    <definedName name="NFGNFGNF" localSheetId="4" hidden="1">{"via1",#N/A,TRUE,"general";"via2",#N/A,TRUE,"general";"via3",#N/A,TRUE,"general"}</definedName>
    <definedName name="NFGNFGNF" hidden="1">{"via1",#N/A,TRUE,"general";"via2",#N/A,TRUE,"general";"via3",#N/A,TRUE,"general"}</definedName>
    <definedName name="nfianzas">#REF!</definedName>
    <definedName name="Ng">#REF!</definedName>
    <definedName name="NG_1">[39]CONCRETO!#REF!</definedName>
    <definedName name="NG_2">[39]CONCRETO!#REF!</definedName>
    <definedName name="NG_3">[39]CONCRETO!#REF!</definedName>
    <definedName name="NG_4">[39]CONCRETO!#REF!</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#N/A</definedName>
    <definedName name="NHG">#REF!</definedName>
    <definedName name="NHHHHH">#REF!</definedName>
    <definedName name="NHHUUGGFSESESR">#REF!</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HWHWHDW">#REF!</definedName>
    <definedName name="NI">#REF!</definedName>
    <definedName name="nic_nis">[554]Hoja1!$A$1:$IV$65536</definedName>
    <definedName name="NIM_R">#REF!</definedName>
    <definedName name="NIM_S">#REF!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qui">#REF!</definedName>
    <definedName name="Nit">[204]EMPRESA!$F$8</definedName>
    <definedName name="NIU">#REF!</definedName>
    <definedName name="NIVEL">'[225]BASE DE DATOS ORIG'!#REF!</definedName>
    <definedName name="Nivel1">#REF!</definedName>
    <definedName name="Nivel2">#REF!</definedName>
    <definedName name="Nivel3">#REF!</definedName>
    <definedName name="Nivel4">#REF!</definedName>
    <definedName name="Niveles">#REF!</definedName>
    <definedName name="NJ" localSheetId="4" hidden="1">{"TAB1",#N/A,TRUE,"GENERAL";"TAB2",#N/A,TRUE,"GENERAL";"TAB3",#N/A,TRUE,"GENERAL";"TAB4",#N/A,TRUE,"GENERAL";"TAB5",#N/A,TRUE,"GENERAL"}</definedName>
    <definedName name="NJ" hidden="1">{"TAB1",#N/A,TRUE,"GENERAL";"TAB2",#N/A,TRUE,"GENERAL";"TAB3",#N/A,TRUE,"GENERAL";"TAB4",#N/A,TRUE,"GENERAL";"TAB5",#N/A,TRUE,"GENERAL"}</definedName>
    <definedName name="NJH">#REF!</definedName>
    <definedName name="NJYHT" localSheetId="4" hidden="1">{"via1",#N/A,TRUE,"general";"via2",#N/A,TRUE,"general";"via3",#N/A,TRUE,"general"}</definedName>
    <definedName name="NJYHT" hidden="1">{"via1",#N/A,TRUE,"general";"via2",#N/A,TRUE,"general";"via3",#N/A,TRUE,"general"}</definedName>
    <definedName name="nkknk" localSheetId="4" hidden="1">{#N/A,#N/A,FALSE,"CCTV"}</definedName>
    <definedName name="nkknk" hidden="1">{#N/A,#N/A,FALSE,"CCTV"}</definedName>
    <definedName name="nm">#REF!</definedName>
    <definedName name="Nmax">#REF!</definedName>
    <definedName name="nmdlf">#REF!</definedName>
    <definedName name="NMJHGL">#REF!</definedName>
    <definedName name="nmkjnjk">#REF!</definedName>
    <definedName name="nmmmm" localSheetId="4" hidden="1">{"via1",#N/A,TRUE,"general";"via2",#N/A,TRUE,"general";"via3",#N/A,TRUE,"general"}</definedName>
    <definedName name="nmmmm" hidden="1">{"via1",#N/A,TRUE,"general";"via2",#N/A,TRUE,"general";"via3",#N/A,TRUE,"general"}</definedName>
    <definedName name="nn">'[450]Base de Datos'!$B$61:$B$233</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'[450]Base de Datos'!$B$36:$B$55</definedName>
    <definedName name="nnnhd" localSheetId="4" hidden="1">{"via1",#N/A,TRUE,"general";"via2",#N/A,TRUE,"general";"via3",#N/A,TRUE,"general"}</definedName>
    <definedName name="nnnhd" hidden="1">{"via1",#N/A,TRUE,"general";"via2",#N/A,TRUE,"general";"via3",#N/A,TRUE,"general"}</definedName>
    <definedName name="NNNN">#REF!</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nnnnn">#REF!</definedName>
    <definedName name="NNNNNNN">#REF!</definedName>
    <definedName name="NO">#N/A</definedName>
    <definedName name="NO_1">#N/A</definedName>
    <definedName name="NO_10">#N/A</definedName>
    <definedName name="NO_11">"err"</definedName>
    <definedName name="NO_12">"err"</definedName>
    <definedName name="NO_13">"err"</definedName>
    <definedName name="NO_2">#N/A</definedName>
    <definedName name="NO_3">#N/A</definedName>
    <definedName name="NO_3_10">"err"</definedName>
    <definedName name="NO_3_11">"err"</definedName>
    <definedName name="NO_3_12">"err"</definedName>
    <definedName name="NO_3_13">"err"</definedName>
    <definedName name="NO_3_5">"err"</definedName>
    <definedName name="NO_3_7">"err"</definedName>
    <definedName name="NO_4">#N/A</definedName>
    <definedName name="NO_4_10">"err"</definedName>
    <definedName name="NO_4_11">"err"</definedName>
    <definedName name="NO_4_12">"err"</definedName>
    <definedName name="NO_4_13">"err"</definedName>
    <definedName name="NO_4_5">"err"</definedName>
    <definedName name="NO_4_7">"err"</definedName>
    <definedName name="NO_5">#N/A</definedName>
    <definedName name="NO_5_1">"err"</definedName>
    <definedName name="NO_5_10">"err"</definedName>
    <definedName name="NO_5_11">"err"</definedName>
    <definedName name="NO_5_12">"err"</definedName>
    <definedName name="NO_5_13">"err"</definedName>
    <definedName name="NO_5_5">"err"</definedName>
    <definedName name="NO_5_7">"err"</definedName>
    <definedName name="NO_6">#N/A</definedName>
    <definedName name="NO_6_10">"err"</definedName>
    <definedName name="NO_6_11">"err"</definedName>
    <definedName name="NO_6_12">"err"</definedName>
    <definedName name="NO_6_13">"err"</definedName>
    <definedName name="NO_6_5">"err"</definedName>
    <definedName name="NO_6_7">"err"</definedName>
    <definedName name="NO_7">#N/A</definedName>
    <definedName name="NO_8">#N/A</definedName>
    <definedName name="NO_9">#N/A</definedName>
    <definedName name="No_desarrolladas">#N/A</definedName>
    <definedName name="No.">#REF!</definedName>
    <definedName name="No._de_ordenes">'[180]Ensamblaje&amp;Tests'!$L$212</definedName>
    <definedName name="No._Dibujos">#REF!</definedName>
    <definedName name="No._TABS">#REF!</definedName>
    <definedName name="No._tanques">[94]Dimensiones!$D$36</definedName>
    <definedName name="No.APMd">#REF!</definedName>
    <definedName name="No.APMs">#REF!</definedName>
    <definedName name="No.Bornas_CFs">#REF!</definedName>
    <definedName name="No.Bornas_ST">#REF!</definedName>
    <definedName name="No.Bornas_TC">#REF!</definedName>
    <definedName name="No.copias">'[337]FIRMAS y DATOS'!$N$1:$N$6</definedName>
    <definedName name="No.estSCAN">#REF!</definedName>
    <definedName name="No.MicroTDC">#REF!</definedName>
    <definedName name="No.Rieles">#REF!</definedName>
    <definedName name="NOA_4">#REF!</definedName>
    <definedName name="NOA_7">#REF!</definedName>
    <definedName name="Nocal2m"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des">#REF!</definedName>
    <definedName name="noemi" localSheetId="4" hidden="1">{#N/A,#N/A,FALSE,"Costos Productos 6A";#N/A,#N/A,FALSE,"Costo Unitario Total H-94-12"}</definedName>
    <definedName name="noemi" hidden="1">{#N/A,#N/A,FALSE,"Costos Productos 6A";#N/A,#N/A,FALSE,"Costo Unitario Total H-94-12"}</definedName>
    <definedName name="NoFacturable">#REF!</definedName>
    <definedName name="Nom_Mpio1">[189]DATOS!$E$9</definedName>
    <definedName name="Nom_proy1">[189]DATOS!$E$13</definedName>
    <definedName name="Nom_Resp_PAGA">[189]DATOS!$E$33</definedName>
    <definedName name="Nom_Resp_PMT">[189]DATOS!$E$27</definedName>
    <definedName name="NOM1.1">'[555]Pto. general'!$E$8</definedName>
    <definedName name="NOMB5">#REF!</definedName>
    <definedName name="nombre">#REF!</definedName>
    <definedName name="NOMBRE_1" hidden="1">[164]Presentacion!#REF!</definedName>
    <definedName name="Nombre_APU">'[189]LISTA ITEMS'!$B:$E</definedName>
    <definedName name="NOMBRE1">#REF!</definedName>
    <definedName name="NOMBRE2">#REF!</definedName>
    <definedName name="NOMBRE3">#REF!</definedName>
    <definedName name="NombreCoordinador">#REF!</definedName>
    <definedName name="NombreDependencia">#REF!</definedName>
    <definedName name="NOMBREOBRA">#REF!</definedName>
    <definedName name="nombreproyecto">#REF!</definedName>
    <definedName name="Nombres">#REF!</definedName>
    <definedName name="NombreVicepresidencia">#REF!</definedName>
    <definedName name="NOMINA">#REF!</definedName>
    <definedName name="Nomina06">[63]Gastos!#REF!</definedName>
    <definedName name="NOMINA10">#REF!</definedName>
    <definedName name="NOMO">#REF!</definedName>
    <definedName name="NOMPROY">#REF!</definedName>
    <definedName name="NOOOOOOOOOOOOOOOOOOOOOOOOOOOOOOJOOOOOOOOOOOOOOOOOOOOOOOOOOOOOOOOOODAAAAAAAAAAAAAAAAAAAAAAAAAAAAAAAAAAAAAAAAAAAAAAAAAAAAAAAAAAAAAAA">'[103]1'!#REF!</definedName>
    <definedName name="NORDEN">#REF!</definedName>
    <definedName name="NoRepAtEnd">#REF!</definedName>
    <definedName name="Norte">#REF!</definedName>
    <definedName name="NORTERO">#REF!</definedName>
    <definedName name="North_sales">[257]Royalties!#REF!</definedName>
    <definedName name="NOTARIA">#REF!</definedName>
    <definedName name="notes">#REF!</definedName>
    <definedName name="NOV">#REF!</definedName>
    <definedName name="nov00">[63]Dólar!#REF!</definedName>
    <definedName name="novafort160">#REF!</definedName>
    <definedName name="novafort200">#REF!</definedName>
    <definedName name="NovDic">'[382]Nov-Dic'!$A$12:$H$34</definedName>
    <definedName name="NOVENTA">#REF!,#REF!</definedName>
    <definedName name="NOW">[10]!ERR</definedName>
    <definedName name="np">#REF!</definedName>
    <definedName name="NPAGE">[4]STRSUMM0!#REF!</definedName>
    <definedName name="npPOR2">'[85]Estructuras Concreto'!$D$279</definedName>
    <definedName name="npPOR3">'[85]Estructuras Concreto'!$D$402</definedName>
    <definedName name="nr">#REF!</definedName>
    <definedName name="NRMR">[10]!ERR</definedName>
    <definedName name="NroCODIGO">#REF!</definedName>
    <definedName name="NroDOCUMENTO">#REF!</definedName>
    <definedName name="NSEM">#REF!</definedName>
    <definedName name="nt">#REF!</definedName>
    <definedName name="NTAET">#REF!</definedName>
    <definedName name="NTAUL">#REF!</definedName>
    <definedName name="NTCORE">#REF!</definedName>
    <definedName name="NTDS">#REF!</definedName>
    <definedName name="ntdsre">#REF!</definedName>
    <definedName name="NTDVRS">#REF!</definedName>
    <definedName name="NTOS">#REF!</definedName>
    <definedName name="NTRO">#REF!</definedName>
    <definedName name="NTRUN">#REF!</definedName>
    <definedName name="ntrune">#REF!</definedName>
    <definedName name="ntsvrpe">#REF!</definedName>
    <definedName name="NU">#REF!</definedName>
    <definedName name="Nudo_2725">#REF!</definedName>
    <definedName name="NUEBA">#REF!</definedName>
    <definedName name="NUEVA">[556]PRESUPUESTO!#REF!,[556]PRESUPUESTO!#REF!,[556]PRESUPUESTO!#REF!,[556]PRESUPUESTO!#REF!,[556]PRESUPUESTO!$D$172,[556]PRESUPUESTO!$D$30,[556]PRESUPUESTO!#REF!</definedName>
    <definedName name="nueva2">#N/A</definedName>
    <definedName name="NUEVO">#REF!</definedName>
    <definedName name="Num_Pmt_Per_Year">#REF!</definedName>
    <definedName name="Num_shares">#REF!</definedName>
    <definedName name="Number_of_Payments" localSheetId="4">MATCH(0.01,End_Bal,-1)+1</definedName>
    <definedName name="Number_of_Payments" localSheetId="8">MATCH(0.01,[0]!End_Bal,-1)+1</definedName>
    <definedName name="Number_of_Payments">MATCH(0.01,End_Bal,-1)+1</definedName>
    <definedName name="NUMCHECK">AND(ISNUMBER(#REF!),ISNUMBER(#REF!),ISNUMBER(#REF!),ISNUMBER(#REF!))</definedName>
    <definedName name="Numero">[496]letraCOP!$BL$1:$BL$11</definedName>
    <definedName name="NumPropAdjud">#REF!</definedName>
    <definedName name="NumPropPresentadas">#REF!</definedName>
    <definedName name="NumTotalAuditorias">#REF!</definedName>
    <definedName name="NumTotalEncuestas">#REF!</definedName>
    <definedName name="NumTotalNC">#REF!</definedName>
    <definedName name="NumTotalPropHabil">#REF!</definedName>
    <definedName name="NumTotalQyR">#REF!</definedName>
    <definedName name="NUNI">#REF!</definedName>
    <definedName name="NUX">IF(MATCH(MAX([178]APU!$I1:$L1),[178]APU!$I1:$L1,0)=2,1,IF(MATCH(MAX([178]APU!$I1:$L1),[178]APU!$I1:$L1,0)=1,6,IF(MATCH(MAX([178]APU!$I1:$L1),[178]APU!$I1:$L1,0)=3,2,4)))</definedName>
    <definedName name="nvfy">#REF!</definedName>
    <definedName name="NVOCD">[206]INSUMOS!$P$6</definedName>
    <definedName name="NVVGBN">#REF!</definedName>
    <definedName name="nxn" localSheetId="4" hidden="1">{"via1",#N/A,TRUE,"general";"via2",#N/A,TRUE,"general";"via3",#N/A,TRUE,"general"}</definedName>
    <definedName name="nxn" hidden="1">{"via1",#N/A,TRUE,"general";"via2",#N/A,TRUE,"general";"via3",#N/A,TRUE,"general"}</definedName>
    <definedName name="NY">#REF!</definedName>
    <definedName name="NY_1">#REF!</definedName>
    <definedName name="NZAPATAS">'[85]Estructuras Concreto'!$D$340</definedName>
    <definedName name="Ñ">#REF!</definedName>
    <definedName name="ñjskdfljlas">#REF!</definedName>
    <definedName name="ñl">#REF!</definedName>
    <definedName name="ÑLK">#REF!</definedName>
    <definedName name="ñlkh">#REF!</definedName>
    <definedName name="ÑLKJH">#REF!</definedName>
    <definedName name="ÑLKJN">#REF!</definedName>
    <definedName name="ÑLKJU">#REF!</definedName>
    <definedName name="ÑLKJUI">#REF!</definedName>
    <definedName name="ÑLKLIO">#REF!</definedName>
    <definedName name="ÑLKYUI">#REF!</definedName>
    <definedName name="ÑLÑ">#N/A</definedName>
    <definedName name="ñlo" localSheetId="4" hidden="1">{#N/A,#N/A,TRUE,"A"}</definedName>
    <definedName name="ñlo" hidden="1">{#N/A,#N/A,TRUE,"A"}</definedName>
    <definedName name="ÑLOOP">#REF!</definedName>
    <definedName name="ÑLOP00">#REF!</definedName>
    <definedName name="ÑLPO">#REF!</definedName>
    <definedName name="ññ">#REF!</definedName>
    <definedName name="ÑÑ_1">"[0]!err"</definedName>
    <definedName name="ÑÑ_10">"[0]!err"</definedName>
    <definedName name="ÑÑ_11">"[0]!err"</definedName>
    <definedName name="ÑÑ_12">"[0]!err"</definedName>
    <definedName name="ÑÑ_13">"[0]!err"</definedName>
    <definedName name="ÑÑ_4">#N/A</definedName>
    <definedName name="ÑÑ_5">"[0]!err"</definedName>
    <definedName name="ÑÑ_7">"[0]!err"</definedName>
    <definedName name="ÑÑL">[556]PRESUPUESTO!#REF!,[556]PRESUPUESTO!#REF!,[556]PRESUPUESTO!#REF!,[556]PRESUPUESTO!#REF!,[556]PRESUPUESTO!$D$172,[556]PRESUPUESTO!$D$30,[556]PRESUPUESTO!#REF!</definedName>
    <definedName name="ÑÑLKJU">#REF!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Ñ">#REF!</definedName>
    <definedName name="ÑÑÑOOOOOOOO">#REF!</definedName>
    <definedName name="ñok">#REF!</definedName>
    <definedName name="ñp">#REF!</definedName>
    <definedName name="ñpl"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O" localSheetId="4" hidden="1">{"TAB1",#N/A,TRUE,"GENERAL";"TAB2",#N/A,TRUE,"GENERAL";"TAB3",#N/A,TRUE,"GENERAL";"TAB4",#N/A,TRUE,"GENERAL";"TAB5",#N/A,TRUE,"GENERAL"}</definedName>
    <definedName name="ÑPLO" hidden="1">{"TAB1",#N/A,TRUE,"GENERAL";"TAB2",#N/A,TRUE,"GENERAL";"TAB3",#N/A,TRUE,"GENERAL";"TAB4",#N/A,TRUE,"GENERAL";"TAB5",#N/A,TRUE,"GENERAL"}</definedName>
    <definedName name="ñpñpñ" localSheetId="4" hidden="1">{"via1",#N/A,TRUE,"general";"via2",#N/A,TRUE,"general";"via3",#N/A,TRUE,"general"}</definedName>
    <definedName name="ñpñpñ" hidden="1">{"via1",#N/A,TRUE,"general";"via2",#N/A,TRUE,"general";"via3",#N/A,TRUE,"general"}</definedName>
    <definedName name="ñpo">#REF!</definedName>
    <definedName name="O">#REF!</definedName>
    <definedName name="O´L" hidden="1">#REF!</definedName>
    <definedName name="º1">#REF!</definedName>
    <definedName name="O1001A">'[245]PMT 1,11 y 2,11'!$J$39</definedName>
    <definedName name="O101A">'[245]1.1'!$J$38</definedName>
    <definedName name="O1101A">'[245]PAGA-3,1,1'!$J$39</definedName>
    <definedName name="O201A">'[245]2.1'!$J$38</definedName>
    <definedName name="O202A">'[245]2.2'!$J$38</definedName>
    <definedName name="O301A">'[245]3.1'!$J$38</definedName>
    <definedName name="O302A">'[245]3.2'!$J$38</definedName>
    <definedName name="O303P">'[245]3.3.2 (P)'!$J$38</definedName>
    <definedName name="O303S">'[245]3.3.1 (S)'!$J$38</definedName>
    <definedName name="O304P">'[245]3.4.2 (P)'!$J$40</definedName>
    <definedName name="O304S">'[245]3.4.1 (S)'!$J$40</definedName>
    <definedName name="O401P">'[245]4.1.2 (P)'!$J$39</definedName>
    <definedName name="O401S">'[245]4.1.1 (S)'!$J$39</definedName>
    <definedName name="O501P">'[245]5.1.2 (P)'!$J$40</definedName>
    <definedName name="O501S">'[245]5.1.1 (S)'!$J$40</definedName>
    <definedName name="O601P">'[245]6.1.2 (P)'!$J$46</definedName>
    <definedName name="O601S">'[245]6.1.1 (S)'!$J$46</definedName>
    <definedName name="O602P">'[245]6.2.2 (P)'!$J$40</definedName>
    <definedName name="O602S">'[245]6.2.1 (S)'!$J$40</definedName>
    <definedName name="O603P">'[245]6.3.2 (P)'!$J$39</definedName>
    <definedName name="O603S">'[245]6.3.1 (S)'!$J$39</definedName>
    <definedName name="O604P">#REF!</definedName>
    <definedName name="O604S">'[245]6.4.1 (S)'!$J$39</definedName>
    <definedName name="O701P">'[245]7.1.2 (P)'!$J$38</definedName>
    <definedName name="O701S">'[245]7.1.1 (S)'!$J$38</definedName>
    <definedName name="O702A">'[245]7.2'!$J$43</definedName>
    <definedName name="O703P">'[245]7.3.2 (P)'!$J$43</definedName>
    <definedName name="O703S">'[245]7.3.1 (S)'!$J$43</definedName>
    <definedName name="O704P">'[245]7.4.2 (P)'!$J$43</definedName>
    <definedName name="O704S">'[245]7.4.1 (S)'!$J$43</definedName>
    <definedName name="O801A">'[245]8.1'!$J$43</definedName>
    <definedName name="O802P">'[245]8.2.2 (P)'!$J$39</definedName>
    <definedName name="O802S">'[245]8.2.1 (S)'!$J$39</definedName>
    <definedName name="o9o9" localSheetId="4" hidden="1">{"via1",#N/A,TRUE,"general";"via2",#N/A,TRUE,"general";"via3",#N/A,TRUE,"general"}</definedName>
    <definedName name="o9o9" hidden="1">{"via1",#N/A,TRUE,"general";"via2",#N/A,TRUE,"general";"via3",#N/A,TRUE,"general"}</definedName>
    <definedName name="ob">'[557]1'!$F$42</definedName>
    <definedName name="OBJ">#REF!</definedName>
    <definedName name="OBJ_CONTRATO">#REF!</definedName>
    <definedName name="ObjetivoProyecto">#REF!</definedName>
    <definedName name="objetivospolítica">'[558]Objetivos de Política'!$B$2:$B$365</definedName>
    <definedName name="OBJETO">'[559]Presupuesto Total'!$A$1</definedName>
    <definedName name="OBJETO.CONTRATO">"#n/a"</definedName>
    <definedName name="OBR">'[92]BASE DATOS GENERALES'!$A$1</definedName>
    <definedName name="Obra">#REF!</definedName>
    <definedName name="OBRAS">#REF!</definedName>
    <definedName name="obras_complementarias">#REF!</definedName>
    <definedName name="OBRAS_VARIAS">[76]PRESUPUESTO!#REF!</definedName>
    <definedName name="obras1">#N/A</definedName>
    <definedName name="obras11" hidden="1">#REF!</definedName>
    <definedName name="obras111">#N/A</definedName>
    <definedName name="OBRE">'[92]BASE DATOS GENERALES'!$B$14</definedName>
    <definedName name="OBRERO">'[107]MANO DE OBRA'!$D$6</definedName>
    <definedName name="OBS_Data_Col" hidden="1">#REF!</definedName>
    <definedName name="OBSERV">#REF!</definedName>
    <definedName name="OBSERVACIONES">#REF!</definedName>
    <definedName name="ocase">#REF!</definedName>
    <definedName name="occidente">[141]Listado!$D$10:$D$17</definedName>
    <definedName name="OCD">[42]Tablas!#REF!</definedName>
    <definedName name="OCD1_1">[42]Tablas!#REF!</definedName>
    <definedName name="OCD1_1_1">[42]Tablas!#REF!</definedName>
    <definedName name="OCEquipData">#REF!</definedName>
    <definedName name="OCHENTA">#REF!,#REF!</definedName>
    <definedName name="OCI">[42]Tablas!#REF!</definedName>
    <definedName name="OCI1_1">[42]Tablas!#REF!</definedName>
    <definedName name="OCI1_1_1">[42]Tablas!#REF!</definedName>
    <definedName name="OCT">#REF!</definedName>
    <definedName name="oct00">[63]Dólar!#REF!</definedName>
    <definedName name="octavoH">#REF!</definedName>
    <definedName name="octogonal">[159]Materiales!$C$20</definedName>
    <definedName name="OCTUBRE" localSheetId="4"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localSheetId="4" hidden="1">{#N/A,#N/A,FALSE,"Aging Summary";#N/A,#N/A,FALSE,"Ratio Analysis";#N/A,#N/A,FALSE,"Test 120 Day Accts";#N/A,#N/A,FALSE,"Tickmarks"}</definedName>
    <definedName name="oera" hidden="1">{#N/A,#N/A,FALSE,"Aging Summary";#N/A,#N/A,FALSE,"Ratio Analysis";#N/A,#N/A,FALSE,"Test 120 Day Accts";#N/A,#N/A,FALSE,"Tickmarks"}</definedName>
    <definedName name="OF">#REF!</definedName>
    <definedName name="OFE">#REF!</definedName>
    <definedName name="OFERTAS">'[444]MERCADO 2-GEOREF'!$R$4:$R$17</definedName>
    <definedName name="Off_High_Cov">#REF!</definedName>
    <definedName name="OFFER">#REF!</definedName>
    <definedName name="OFFICE_ENTITY">#REF!</definedName>
    <definedName name="OFI">'[92]BASE DATOS GENERALES'!$B$13</definedName>
    <definedName name="OFICI">[77]BASE!$D$11</definedName>
    <definedName name="OFICI_">[161]BASE!$D$11</definedName>
    <definedName name="ofici1">[540]BASE!$D$11</definedName>
    <definedName name="OFICIAL">[560]PRECIOS!$B$17</definedName>
    <definedName name="OFICIALGRANITERO">#REF!</definedName>
    <definedName name="OficialHR">[206]F.Prestacional!$G$11</definedName>
    <definedName name="Oficina">#REF!</definedName>
    <definedName name="OFICINAS">#REF!</definedName>
    <definedName name="OFICINAS1">#REF!</definedName>
    <definedName name="Oficios_Varios">[127]CUADRILLAS!$B$25</definedName>
    <definedName name="ofyaydnt">'[561]mano de obra'!$E$30</definedName>
    <definedName name="OHaulCostOutput">#REF!</definedName>
    <definedName name="OI">#N/A</definedName>
    <definedName name="oililui" localSheetId="4" hidden="1">{#N/A,#N/A,FALSE,"CCTV"}</definedName>
    <definedName name="oililui" hidden="1">{#N/A,#N/A,FALSE,"CCTV"}</definedName>
    <definedName name="oin">#REF!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IUY">#REF!</definedName>
    <definedName name="ojjj">#N/A</definedName>
    <definedName name="Ojo" hidden="1">#REF!</definedName>
    <definedName name="ojuojoijojoijdlf">#REF!</definedName>
    <definedName name="OK">#REF!</definedName>
    <definedName name="OK_FILT_CUM_10">#REF!</definedName>
    <definedName name="OK_FILT_CUM_100">#REF!</definedName>
    <definedName name="OK_FILT_CUM_1000">#REF!</definedName>
    <definedName name="OK_FILT_CUM_10000">#REF!</definedName>
    <definedName name="OK_FILT_CUM_15000">#REF!</definedName>
    <definedName name="OK_FILT_CUM_20000">#REF!</definedName>
    <definedName name="OK_FILT_CUM_250">#REF!</definedName>
    <definedName name="OK_FILT_CUM_3000">#REF!</definedName>
    <definedName name="OK_FILT_CUM_30000">#REF!</definedName>
    <definedName name="OK_FILT_CUM_500">#REF!</definedName>
    <definedName name="OK_FILT_CUM_5000">#REF!</definedName>
    <definedName name="OK_FILT_CUM_7500">#REF!</definedName>
    <definedName name="OKEY">#REF!</definedName>
    <definedName name="OKIS">#REF!</definedName>
    <definedName name="OL" localSheetId="4" hidden="1">{"via1",#N/A,TRUE,"general";"via2",#N/A,TRUE,"general";"via3",#N/A,TRUE,"general"}</definedName>
    <definedName name="OL" hidden="1">{"via1",#N/A,TRUE,"general";"via2",#N/A,TRUE,"general";"via3",#N/A,TRUE,"general"}</definedName>
    <definedName name="OLE_LINK1">#REF!</definedName>
    <definedName name="OLE_LINK1_6">'[414]Presupuesto obra'!#REF!</definedName>
    <definedName name="OLE_LINK2_6">'[414]Presupuesto obra'!#REF!</definedName>
    <definedName name="olt1234567" hidden="1">#REF!</definedName>
    <definedName name="om">'[27]CALCULO POI'!$B$120:$C$154</definedName>
    <definedName name="OMAR">#REF!</definedName>
    <definedName name="OMP_escalator">#REF!</definedName>
    <definedName name="OMP_Selected_Year">#REF!</definedName>
    <definedName name="ON">#REF!</definedName>
    <definedName name="OnceThru">0</definedName>
    <definedName name="OÑ">#REF!</definedName>
    <definedName name="oo">#REF!</definedName>
    <definedName name="OOL">#REF!</definedName>
    <definedName name="OOMMOOMM">#REF!</definedName>
    <definedName name="ooo" localSheetId="4" hidden="1">{"via1",#N/A,TRUE,"general";"via2",#N/A,TRUE,"general";"via3",#N/A,TRUE,"general"}</definedName>
    <definedName name="ooo" hidden="1">{"via1",#N/A,TRUE,"general";"via2",#N/A,TRUE,"general";"via3",#N/A,TRUE,"general"}</definedName>
    <definedName name="oooiiiiiiiiiiiiiyyyyyyyyyyyyyy">#REF!</definedName>
    <definedName name="oooo">#REF!</definedName>
    <definedName name="OOOOALLALLAIIIIA">#REF!</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o">#N/A</definedName>
    <definedName name="OOOOOAAALALAKKA">#REF!</definedName>
    <definedName name="OOOOOO">#REF!</definedName>
    <definedName name="OOOOOOAKAKKAKAKA">#REF!</definedName>
    <definedName name="oooooookkkkkkkkkkkkkuuuuuuuuuuuuuuuyyyyyyyyyyyyy">#REF!</definedName>
    <definedName name="ooooooooooooooo">#REF!</definedName>
    <definedName name="ooooooooooooouuuuuuuuuuuu">#REF!</definedName>
    <definedName name="oooos" localSheetId="4" hidden="1">{"via1",#N/A,TRUE,"general";"via2",#N/A,TRUE,"general";"via3",#N/A,TRUE,"general"}</definedName>
    <definedName name="oooos" hidden="1">{"via1",#N/A,TRUE,"general";"via2",#N/A,TRUE,"general";"via3",#N/A,TRUE,"general"}</definedName>
    <definedName name="ooouuuygfrdefrg658">#REF!</definedName>
    <definedName name="OP">#REF!</definedName>
    <definedName name="opcion">#N/A</definedName>
    <definedName name="OPCION3">#N/A</definedName>
    <definedName name="Open_Price">#REF!</definedName>
    <definedName name="Openingpb" hidden="1">#REF!</definedName>
    <definedName name="OpEquip">#REF!</definedName>
    <definedName name="OPERADOR">[95]MODELO!$A$4</definedName>
    <definedName name="Operario">#N/A</definedName>
    <definedName name="OpexFac">[215]Sensitivities!$I$12</definedName>
    <definedName name="optcount">#REF!</definedName>
    <definedName name="optcountstart">#REF!</definedName>
    <definedName name="Option">[257]Title!$L$28</definedName>
    <definedName name="options">#REF!</definedName>
    <definedName name="optsonly">#REF!</definedName>
    <definedName name="OR">#REF!</definedName>
    <definedName name="OR_FAPU">IF(OR([178]FAPU!$L1048576=0,[178]FAPU!$L1048576=""),ROW([178]FAPU!$B1)-ROW([178]FAPU!$B1048576),[178]FAPU!$L1048576+1)</definedName>
    <definedName name="ORAS">#REF!</definedName>
    <definedName name="ORD">#REF!</definedName>
    <definedName name="Orden">[562]Hoja2!$C$2:$C$6</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der_Type">[563]Details!$F$9</definedName>
    <definedName name="OreToStorage.Check_tonne_error">#REF!</definedName>
    <definedName name="OreToStorage.Check_Tonnes">#REF!</definedName>
    <definedName name="OreToStorage.Check_Volume">#REF!</definedName>
    <definedName name="OreToStorage.Pulp_Density">#REF!</definedName>
    <definedName name="orga">[564]Gastos!#REF!</definedName>
    <definedName name="ORIGEN">#REF!</definedName>
    <definedName name="OrigenConsultoria">#REF!</definedName>
    <definedName name="OrigenObra">#REF!</definedName>
    <definedName name="ORIGINAL" localSheetId="4"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ES">'[107]LISTA DE MATERIALES'!$D$190</definedName>
    <definedName name="ORO">#REF!</definedName>
    <definedName name="OROZCO" hidden="1">[22]INST!#REF!</definedName>
    <definedName name="ORTROPA">#REF!</definedName>
    <definedName name="os">#REF!</definedName>
    <definedName name="OSCAR">#REF!</definedName>
    <definedName name="OSIRWOIEROWIRJIWOEJR">'[103]1'!#REF!</definedName>
    <definedName name="OSL">#REF!</definedName>
    <definedName name="OtherCosts">#REF!</definedName>
    <definedName name="OTR">[534]Otros!$A:$IV</definedName>
    <definedName name="otra">#REF!</definedName>
    <definedName name="OTRO">[321]Otros!$A:$IV</definedName>
    <definedName name="otro2">[389]Otros!$A:$IV</definedName>
    <definedName name="otrocd">#REF!</definedName>
    <definedName name="otroci">#REF!</definedName>
    <definedName name="otroimprev">#REF!</definedName>
    <definedName name="otros">'[565]Datos del 2005 CONTRATO'!#REF!</definedName>
    <definedName name="OTROS_2">[392]otros!$A$6:$A$1235</definedName>
    <definedName name="Otros_Equipos">'[180]Ensamblaje&amp;Tests'!$K$155</definedName>
    <definedName name="Otros_Materiales">#REF!</definedName>
    <definedName name="Otros_Módulos">#REF!</definedName>
    <definedName name="OTROS1">#REF!</definedName>
    <definedName name="OtrosCargos_Total">'[566]a)TablaFactores'!$N$9</definedName>
    <definedName name="OtrosServicios">#REF!</definedName>
    <definedName name="OtrosServiciosCostos">#REF!</definedName>
    <definedName name="otyyteytyey">#REF!</definedName>
    <definedName name="OU_1">#REF!</definedName>
    <definedName name="OU_2">#REF!</definedName>
    <definedName name="OU_3">#REF!</definedName>
    <definedName name="OU_4">#REF!</definedName>
    <definedName name="OU_5">#REF!</definedName>
    <definedName name="ØuRn1v">[567]Cálculo!#REF!</definedName>
    <definedName name="ØuRn2v">[567]Cálculo!#REF!</definedName>
    <definedName name="OUT">#REF!</definedName>
    <definedName name="OUTPUT">#N/A</definedName>
    <definedName name="OUTPUTE">#N/A</definedName>
    <definedName name="OUTPUTPR">#N/A</definedName>
    <definedName name="OVER">#REF!</definedName>
    <definedName name="OWNER" hidden="1">#REF!</definedName>
    <definedName name="P">[235]TABLAS!$C$252:$C$256</definedName>
    <definedName name="P_0001">#REF!</definedName>
    <definedName name="P_0002">#REF!</definedName>
    <definedName name="P_0003">#REF!</definedName>
    <definedName name="P_0004">#REF!</definedName>
    <definedName name="P_0005">#REF!</definedName>
    <definedName name="P_0006">#REF!</definedName>
    <definedName name="P_0007">#REF!</definedName>
    <definedName name="P_0008">#REF!</definedName>
    <definedName name="P_0009">#REF!</definedName>
    <definedName name="P_0010">#REF!</definedName>
    <definedName name="P_0011">#REF!</definedName>
    <definedName name="P_0012">#REF!</definedName>
    <definedName name="P_0013">#REF!</definedName>
    <definedName name="P_0014">#REF!</definedName>
    <definedName name="P_0015">#REF!</definedName>
    <definedName name="P_0016">#REF!</definedName>
    <definedName name="P_0017">#REF!</definedName>
    <definedName name="P_0018">#REF!</definedName>
    <definedName name="P_0019">#REF!</definedName>
    <definedName name="P_0020">#REF!</definedName>
    <definedName name="P_0021">#REF!</definedName>
    <definedName name="P_0022">#REF!</definedName>
    <definedName name="P_0023">#REF!</definedName>
    <definedName name="P_0024">#REF!</definedName>
    <definedName name="P_0025">#REF!</definedName>
    <definedName name="P_0026">#REF!</definedName>
    <definedName name="P_0027">#REF!</definedName>
    <definedName name="P_0028">#REF!</definedName>
    <definedName name="P_0029">#REF!</definedName>
    <definedName name="P_0030">#REF!</definedName>
    <definedName name="P_0031">#REF!</definedName>
    <definedName name="P_0032">#REF!</definedName>
    <definedName name="P_0033">#REF!</definedName>
    <definedName name="P_0034">#REF!</definedName>
    <definedName name="P_0035">#REF!</definedName>
    <definedName name="P_0036">#REF!</definedName>
    <definedName name="P_0037">#REF!</definedName>
    <definedName name="P_0038">#REF!</definedName>
    <definedName name="P_0039">#REF!</definedName>
    <definedName name="P_0040">#REF!</definedName>
    <definedName name="P_0041">#REF!</definedName>
    <definedName name="P_0042">#REF!</definedName>
    <definedName name="P_0043">#REF!</definedName>
    <definedName name="P_0044">#REF!</definedName>
    <definedName name="P_0045">#REF!</definedName>
    <definedName name="P_0046">#REF!</definedName>
    <definedName name="P_0047">#REF!</definedName>
    <definedName name="P_0048">#REF!</definedName>
    <definedName name="P_0049">#REF!</definedName>
    <definedName name="P_0050">#REF!</definedName>
    <definedName name="P_0051">#REF!</definedName>
    <definedName name="P_0052">#REF!</definedName>
    <definedName name="P_0053">#REF!</definedName>
    <definedName name="P_0054">#REF!</definedName>
    <definedName name="P_0055">#REF!</definedName>
    <definedName name="P_0056">#REF!</definedName>
    <definedName name="P_0057">#REF!</definedName>
    <definedName name="P_0058">#REF!</definedName>
    <definedName name="P_0059">#REF!</definedName>
    <definedName name="P_0060">#REF!</definedName>
    <definedName name="P_0061">#REF!</definedName>
    <definedName name="P_0062">#REF!</definedName>
    <definedName name="P_0063">#REF!</definedName>
    <definedName name="P_0064">#REF!</definedName>
    <definedName name="P_0065">#REF!</definedName>
    <definedName name="P_0066">#REF!</definedName>
    <definedName name="P_0067">#REF!</definedName>
    <definedName name="P_0068">#REF!</definedName>
    <definedName name="P_0069">#REF!</definedName>
    <definedName name="P_0070">#REF!</definedName>
    <definedName name="P_0071">#REF!</definedName>
    <definedName name="P_0072">#REF!</definedName>
    <definedName name="P_0073">#REF!</definedName>
    <definedName name="P_0074">#REF!</definedName>
    <definedName name="P_0075">#REF!</definedName>
    <definedName name="P_0076">#REF!</definedName>
    <definedName name="P_0077">#REF!</definedName>
    <definedName name="P_0078">#REF!</definedName>
    <definedName name="P_0079">#REF!</definedName>
    <definedName name="P_0080">#REF!</definedName>
    <definedName name="P_0081">#REF!</definedName>
    <definedName name="P_0082">#REF!</definedName>
    <definedName name="P_0083">#REF!</definedName>
    <definedName name="P_0084">#REF!</definedName>
    <definedName name="P_0085">#REF!</definedName>
    <definedName name="P_0086">#REF!</definedName>
    <definedName name="P_0087">#REF!</definedName>
    <definedName name="P_0088">#REF!</definedName>
    <definedName name="P_0089">#REF!</definedName>
    <definedName name="P_0090">#REF!</definedName>
    <definedName name="P_0091">#REF!</definedName>
    <definedName name="P_0092">#REF!</definedName>
    <definedName name="P_0093">#REF!</definedName>
    <definedName name="P_0094">#REF!</definedName>
    <definedName name="P_0095">#REF!</definedName>
    <definedName name="P_0096">#REF!</definedName>
    <definedName name="P_0097">#REF!</definedName>
    <definedName name="P_0098">#REF!</definedName>
    <definedName name="P_0099">#REF!</definedName>
    <definedName name="P_0100">#REF!</definedName>
    <definedName name="P_0101">#REF!</definedName>
    <definedName name="P_0102">#REF!</definedName>
    <definedName name="P_0103">#REF!</definedName>
    <definedName name="P_0104">#REF!</definedName>
    <definedName name="P_0105">#REF!</definedName>
    <definedName name="P_0106">#REF!</definedName>
    <definedName name="P_0107">#REF!</definedName>
    <definedName name="P_0108">#REF!</definedName>
    <definedName name="P_0109">#REF!</definedName>
    <definedName name="P_0110">#REF!</definedName>
    <definedName name="P_0111">#REF!</definedName>
    <definedName name="P_0112">#REF!</definedName>
    <definedName name="P_0113">#REF!</definedName>
    <definedName name="P_0114">#REF!</definedName>
    <definedName name="P_0115">#REF!</definedName>
    <definedName name="P_0116">#REF!</definedName>
    <definedName name="P_0117">#REF!</definedName>
    <definedName name="P_0118">#REF!</definedName>
    <definedName name="P_0119">#REF!</definedName>
    <definedName name="P_0120">#REF!</definedName>
    <definedName name="P_0121">#REF!</definedName>
    <definedName name="P_0122">#REF!</definedName>
    <definedName name="P_0123">#REF!</definedName>
    <definedName name="P_0124">#REF!</definedName>
    <definedName name="P_0125">#REF!</definedName>
    <definedName name="P_0126">#REF!</definedName>
    <definedName name="P_0127">#REF!</definedName>
    <definedName name="P_0128">#REF!</definedName>
    <definedName name="P_0129">#REF!</definedName>
    <definedName name="P_0130">#REF!</definedName>
    <definedName name="P_0131">#REF!</definedName>
    <definedName name="P_0132">#REF!</definedName>
    <definedName name="P_0133">#REF!</definedName>
    <definedName name="P_0134">#REF!</definedName>
    <definedName name="P_0135">#REF!</definedName>
    <definedName name="P_0136">#REF!</definedName>
    <definedName name="P_0137">#REF!</definedName>
    <definedName name="P_0138">#REF!</definedName>
    <definedName name="P_0139">#REF!</definedName>
    <definedName name="P_0140">#REF!</definedName>
    <definedName name="P_0141">#REF!</definedName>
    <definedName name="P_0142">#REF!</definedName>
    <definedName name="P_0143">#REF!</definedName>
    <definedName name="P_0144">#REF!</definedName>
    <definedName name="P_0145">#REF!</definedName>
    <definedName name="P_0146">#REF!</definedName>
    <definedName name="P_0147">#REF!</definedName>
    <definedName name="P_0148">#REF!</definedName>
    <definedName name="P_0149">#REF!</definedName>
    <definedName name="P_0150">#REF!</definedName>
    <definedName name="P_0151">#REF!</definedName>
    <definedName name="P_0152">#REF!</definedName>
    <definedName name="P_0153">#REF!</definedName>
    <definedName name="P_0154">#REF!</definedName>
    <definedName name="P_0155">#REF!</definedName>
    <definedName name="P_0156">#REF!</definedName>
    <definedName name="P_0157">#REF!</definedName>
    <definedName name="P_0158">#REF!</definedName>
    <definedName name="P_0159">#REF!</definedName>
    <definedName name="P_0160">#REF!</definedName>
    <definedName name="P_0161">#REF!</definedName>
    <definedName name="P_0162">#REF!</definedName>
    <definedName name="P_0163">#REF!</definedName>
    <definedName name="P_0164">#REF!</definedName>
    <definedName name="P_0165">#REF!</definedName>
    <definedName name="P_0166">#REF!</definedName>
    <definedName name="P_0167">#REF!</definedName>
    <definedName name="P_0168">#REF!</definedName>
    <definedName name="P_0169">#REF!</definedName>
    <definedName name="P_0170">#REF!</definedName>
    <definedName name="P_0171">#REF!</definedName>
    <definedName name="P_0172">#REF!</definedName>
    <definedName name="P_0173">#REF!</definedName>
    <definedName name="P_0174">#REF!</definedName>
    <definedName name="P_0175">#REF!</definedName>
    <definedName name="P_0176">#REF!</definedName>
    <definedName name="P_0177">#REF!</definedName>
    <definedName name="P_0178">#REF!</definedName>
    <definedName name="P_0179">#REF!</definedName>
    <definedName name="P_0180">#REF!</definedName>
    <definedName name="P_0181">#REF!</definedName>
    <definedName name="P_0183">#REF!</definedName>
    <definedName name="P_0185">#REF!</definedName>
    <definedName name="P_0187">#REF!</definedName>
    <definedName name="P_0189">#REF!</definedName>
    <definedName name="P_0190">#REF!</definedName>
    <definedName name="P_0191">#REF!</definedName>
    <definedName name="P_0192">#REF!</definedName>
    <definedName name="P_0193">#REF!</definedName>
    <definedName name="P_0194">#REF!</definedName>
    <definedName name="P_0196">#REF!</definedName>
    <definedName name="P_0197">#REF!</definedName>
    <definedName name="P_0198">#REF!</definedName>
    <definedName name="P_0199">#REF!</definedName>
    <definedName name="P_0200">#REF!</definedName>
    <definedName name="P_0201">#REF!</definedName>
    <definedName name="P_0202">#REF!</definedName>
    <definedName name="P_0203">#REF!</definedName>
    <definedName name="P_0204">#REF!</definedName>
    <definedName name="P_0205">#REF!</definedName>
    <definedName name="P_0206">#REF!</definedName>
    <definedName name="P_0207">#REF!</definedName>
    <definedName name="P_0208">#REF!</definedName>
    <definedName name="P_0209">#REF!</definedName>
    <definedName name="P_0210">#REF!</definedName>
    <definedName name="P_0211">#REF!</definedName>
    <definedName name="P_0212">#REF!</definedName>
    <definedName name="P_0213">#REF!</definedName>
    <definedName name="P_0214">#REF!</definedName>
    <definedName name="P_0215">#REF!</definedName>
    <definedName name="P_0216">#REF!</definedName>
    <definedName name="P_0217">#REF!</definedName>
    <definedName name="P_0218">#REF!</definedName>
    <definedName name="P_0219">#REF!</definedName>
    <definedName name="P_0220">#REF!</definedName>
    <definedName name="P_0221">#REF!</definedName>
    <definedName name="P_0222">#REF!</definedName>
    <definedName name="P_0223">#REF!</definedName>
    <definedName name="P_0224">#REF!</definedName>
    <definedName name="P_0225">#REF!</definedName>
    <definedName name="P_0226">#REF!</definedName>
    <definedName name="P_0227">#REF!</definedName>
    <definedName name="P_0228">#REF!</definedName>
    <definedName name="P_0229">#REF!</definedName>
    <definedName name="P_0230">#REF!</definedName>
    <definedName name="P_0231">#REF!</definedName>
    <definedName name="P_0232">#REF!</definedName>
    <definedName name="P_0233">#REF!</definedName>
    <definedName name="P_0234">#REF!</definedName>
    <definedName name="P_0235">#REF!</definedName>
    <definedName name="P_0236">#REF!</definedName>
    <definedName name="P_0237">#REF!</definedName>
    <definedName name="P_0238">#REF!</definedName>
    <definedName name="P_0239">#REF!</definedName>
    <definedName name="P_0240">#REF!</definedName>
    <definedName name="P_0241">#REF!</definedName>
    <definedName name="P_0242">#REF!</definedName>
    <definedName name="P_0243">#REF!</definedName>
    <definedName name="P_0244">#REF!</definedName>
    <definedName name="P_0245">#REF!</definedName>
    <definedName name="P_0246">#REF!</definedName>
    <definedName name="P_0247">#REF!</definedName>
    <definedName name="P_0248">#REF!</definedName>
    <definedName name="P_0249">#REF!</definedName>
    <definedName name="P_0250">#REF!</definedName>
    <definedName name="P_0251">#REF!</definedName>
    <definedName name="P_0252">#REF!</definedName>
    <definedName name="P_0253">#REF!</definedName>
    <definedName name="P_0254">#REF!</definedName>
    <definedName name="P_0255">#REF!</definedName>
    <definedName name="P_0256">#REF!</definedName>
    <definedName name="P_0257">#REF!</definedName>
    <definedName name="P_0258">#REF!</definedName>
    <definedName name="P_0259">#REF!</definedName>
    <definedName name="P_0260">#REF!</definedName>
    <definedName name="P_0261">#REF!</definedName>
    <definedName name="P_0262">#REF!</definedName>
    <definedName name="P_0263">#REF!</definedName>
    <definedName name="P_0264">#REF!</definedName>
    <definedName name="P_0265">#REF!</definedName>
    <definedName name="P_0266">#REF!</definedName>
    <definedName name="P_0267">#REF!</definedName>
    <definedName name="P_0268">#REF!</definedName>
    <definedName name="P_0269">#REF!</definedName>
    <definedName name="P_0270">#REF!</definedName>
    <definedName name="P_1">#N/A</definedName>
    <definedName name="P_2">'[568]CUAD-DIURNA'!#REF!</definedName>
    <definedName name="P_CONTADOR">#REF!</definedName>
    <definedName name="P_EQUIP">[125]A!$D$91:$D$93</definedName>
    <definedName name="P_FORPU">[125]A!$D$87:$D$89</definedName>
    <definedName name="P_MACRO">[125]A!$D$83:$D$85</definedName>
    <definedName name="P_RESUMEN">[125]A!$D$78:$D$80</definedName>
    <definedName name="P_Yacimiento">#N/A</definedName>
    <definedName name="P.Assumptions">#REF!</definedName>
    <definedName name="P.Backup">#REF!</definedName>
    <definedName name="P.BalanceSheet">#REF!</definedName>
    <definedName name="P.Base">#REF!</definedName>
    <definedName name="p.BS" hidden="1">#REF!</definedName>
    <definedName name="p.BSAssumptions" hidden="1">#REF!</definedName>
    <definedName name="p.CapStructure" hidden="1">#REF!</definedName>
    <definedName name="p.CashFlow" hidden="1">#REF!</definedName>
    <definedName name="P.CloseBalSheet">#REF!</definedName>
    <definedName name="P.ControlPanel">#REF!</definedName>
    <definedName name="p.Cover" hidden="1">#REF!</definedName>
    <definedName name="P.Debt">#REF!</definedName>
    <definedName name="p.Depreciation" hidden="1">#REF!</definedName>
    <definedName name="p.Executive" hidden="1">#REF!</definedName>
    <definedName name="p.FactSheet" hidden="1">#REF!</definedName>
    <definedName name="P.IncomeStmt">#REF!</definedName>
    <definedName name="P.Inputs">#REF!</definedName>
    <definedName name="P.IntRates">#REF!</definedName>
    <definedName name="p.IS" hidden="1">#REF!</definedName>
    <definedName name="p.ISAssumptions" hidden="1">#REF!</definedName>
    <definedName name="p.OpeningBS" hidden="1">#REF!</definedName>
    <definedName name="p.ratio">#REF!</definedName>
    <definedName name="P.Returns">#REF!</definedName>
    <definedName name="p.TaxCalculation" hidden="1">#REF!</definedName>
    <definedName name="p0p0" localSheetId="4" hidden="1">{"via1",#N/A,TRUE,"general";"via2",#N/A,TRUE,"general";"via3",#N/A,TRUE,"general"}</definedName>
    <definedName name="p0p0" hidden="1">{"via1",#N/A,TRUE,"general";"via2",#N/A,TRUE,"general";"via3",#N/A,TRUE,"general"}</definedName>
    <definedName name="P150X240">#REF!</definedName>
    <definedName name="P1T">'[85]Estructuras Concreto'!$D$151</definedName>
    <definedName name="P1TC">'[85]Estructuras Concreto'!$D$184</definedName>
    <definedName name="P2T">'[85]Estructuras Concreto'!$D$152</definedName>
    <definedName name="P2TC">'[85]Estructuras Concreto'!$D$185</definedName>
    <definedName name="P3T">'[85]Estructuras Concreto'!$D$153</definedName>
    <definedName name="P3TC">'[85]Estructuras Concreto'!$D$186</definedName>
    <definedName name="P80X200">#REF!</definedName>
    <definedName name="P90X200">#REF!</definedName>
    <definedName name="Pa">#REF!</definedName>
    <definedName name="PA14X">#REF!</definedName>
    <definedName name="PACE">#REF!</definedName>
    <definedName name="pactación">#REF!</definedName>
    <definedName name="Paec1">[49]Sábana!#REF!</definedName>
    <definedName name="Paec2">[49]Sábana!#REF!</definedName>
    <definedName name="Paec3">[49]Sábana!#REF!</definedName>
    <definedName name="PAG">#N/A</definedName>
    <definedName name="Pagam_per_anno">#REF!</definedName>
    <definedName name="Page">#REF!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INA_1_DE_1">#REF!</definedName>
    <definedName name="PAGINA_1_DE_1_1">#REF!</definedName>
    <definedName name="PagoFinanciero">#REF!</definedName>
    <definedName name="pagos">#REF!</definedName>
    <definedName name="paige">#REF!</definedName>
    <definedName name="PANEL">'[225]BASE DE DATOS ORIG'!#REF!</definedName>
    <definedName name="Panel_Led_Plano_de_18w">'[126]LISTADO DE MATERIALES Y EQUIPOS'!$B$113</definedName>
    <definedName name="Panel_RIS">#REF!</definedName>
    <definedName name="Panel_Ronan">#REF!</definedName>
    <definedName name="PANEL_SOLARITEM">[158]Presupuesto!#REF!</definedName>
    <definedName name="PANELES_SISTEMA_SOLAR">[76]PRESUPUESTO!#REF!</definedName>
    <definedName name="PANOCHA">#REF!</definedName>
    <definedName name="Pant_NC">[237]T_Cu_ASTM!$T$8:$AJ$33</definedName>
    <definedName name="pañet">#REF!</definedName>
    <definedName name="PAÑETE">#REF!</definedName>
    <definedName name="PAÑETE_11">#REF!</definedName>
    <definedName name="pañete14">'[360]Cap 1'!#REF!</definedName>
    <definedName name="PAÑETEM">#REF!</definedName>
    <definedName name="PAÑETEP">#REF!</definedName>
    <definedName name="paola" hidden="1">#REF!</definedName>
    <definedName name="papa">#REF!</definedName>
    <definedName name="PAPEL">#REF!</definedName>
    <definedName name="paperbks">#REF!</definedName>
    <definedName name="PAPSO">#REF!</definedName>
    <definedName name="PAPSO_INTERVENTORÍA">#REF!</definedName>
    <definedName name="PAPSO_OBRA">#REF!</definedName>
    <definedName name="PAQUETE">#REF!</definedName>
    <definedName name="par">'[97]Lista de inventario'!$D$51</definedName>
    <definedName name="Paraguaycito">#REF!</definedName>
    <definedName name="PARAL">#REF!</definedName>
    <definedName name="PARAL_6">'[136]MATERIALES '!$E$84</definedName>
    <definedName name="paralelo">#REF!</definedName>
    <definedName name="Parametro_Peso">[305]Tablas!$A$1:$A$65536</definedName>
    <definedName name="PARAMETROS">#REF!</definedName>
    <definedName name="PARBOX">#REF!</definedName>
    <definedName name="PARED">#REF!</definedName>
    <definedName name="Pares_MCond">#REF!</definedName>
    <definedName name="PARETO">#REF!</definedName>
    <definedName name="PARETOV">#REF!</definedName>
    <definedName name="paro">[210]MATERIALES!#REF!</definedName>
    <definedName name="PAROUE_CENTENARIO_MUNICIPIO_DE_TAURAMENA">#REF!</definedName>
    <definedName name="PAROUE_CENTENARIO_MUNICIPIO_DE_TAURAMENA_1">"#REF!"</definedName>
    <definedName name="PAROUE_CENTENARIO_MUNICIPIO_DE_TAURAMENA_10">"#REF!"</definedName>
    <definedName name="PAROUE_CENTENARIO_MUNICIPIO_DE_TAURAMENA_11">"#REF!"</definedName>
    <definedName name="PAROUE_CENTENARIO_MUNICIPIO_DE_TAURAMENA_12">"#REF!"</definedName>
    <definedName name="PAROUE_CENTENARIO_MUNICIPIO_DE_TAURAMENA_13">"#REF!"</definedName>
    <definedName name="PAROUE_CENTENARIO_MUNICIPIO_DE_TAURAMENA_5">"#REF!"</definedName>
    <definedName name="PAROUE_CENTENARIO_MUNICIPIO_DE_TAURAMENA_7">"#REF!"</definedName>
    <definedName name="part">#REF!</definedName>
    <definedName name="PART_PROD_USUARIO">#REF!</definedName>
    <definedName name="Partecipazioni">#REF!</definedName>
    <definedName name="particulares1" localSheetId="4" hidden="1">{#N/A,#N/A,FALSE,"Aging Summary";#N/A,#N/A,FALSE,"Ratio Analysis";#N/A,#N/A,FALSE,"Test 120 Day Accts";#N/A,#N/A,FALSE,"Tickmarks"}</definedName>
    <definedName name="particulares1" hidden="1">{#N/A,#N/A,FALSE,"Aging Summary";#N/A,#N/A,FALSE,"Ratio Analysis";#N/A,#N/A,FALSE,"Test 120 Day Accts";#N/A,#N/A,FALSE,"Tickmarks"}</definedName>
    <definedName name="PASADOR__METALICO">'[107]LISTA DE MATERIALES'!$D$191</definedName>
    <definedName name="PASAJEROS">#REF!</definedName>
    <definedName name="pasamanos">#REF!</definedName>
    <definedName name="PASAMU">#REF!</definedName>
    <definedName name="pasamuro">[167]lisprecios!#REF!</definedName>
    <definedName name="PASAMURO_B_x_EL_L_0.25_Z_0.125_M">#REF!</definedName>
    <definedName name="pasav">'[97]Lista de inventario'!$D$56</definedName>
    <definedName name="PASION">#REF!</definedName>
    <definedName name="PASO" localSheetId="4" hidden="1">{#N/A,#N/A,TRUE,"INGENIERIA";#N/A,#N/A,TRUE,"COMPRAS";#N/A,#N/A,TRUE,"DIRECCION";#N/A,#N/A,TRUE,"RESUMEN"}</definedName>
    <definedName name="PASO" hidden="1">{#N/A,#N/A,TRUE,"INGENIERIA";#N/A,#N/A,TRUE,"COMPRAS";#N/A,#N/A,TRUE,"DIRECCION";#N/A,#N/A,TRUE,"RESUMEN"}</definedName>
    <definedName name="PASOELE">[67]Hoja2!$F$95</definedName>
    <definedName name="PASS" localSheetId="4" hidden="1">{#N/A,#N/A,TRUE,"INGENIERIA";#N/A,#N/A,TRUE,"COMPRAS";#N/A,#N/A,TRUE,"DIRECCION";#N/A,#N/A,TRUE,"RESUMEN"}</definedName>
    <definedName name="PASS" hidden="1">{#N/A,#N/A,TRUE,"INGENIERIA";#N/A,#N/A,TRUE,"COMPRAS";#N/A,#N/A,TRUE,"DIRECCION";#N/A,#N/A,TRUE,"RESUMEN"}</definedName>
    <definedName name="PASSARELA" hidden="1">#REF!</definedName>
    <definedName name="patch8">#REF!</definedName>
    <definedName name="PATERNIT">#REF!</definedName>
    <definedName name="PATIOS">[569]INDICE!$A$9:$G$290</definedName>
    <definedName name="PATRON">#REF!</definedName>
    <definedName name="pav">#REF!</definedName>
    <definedName name="PAVA">#REF!</definedName>
    <definedName name="pavimento">#REF!</definedName>
    <definedName name="PAVIMENTO_11">#REF!</definedName>
    <definedName name="pavimentoart">[123]APU!$G$1799</definedName>
    <definedName name="PAVRIG20">#REF!</definedName>
    <definedName name="Pay_Date">#REF!</definedName>
    <definedName name="Pay_Num">#REF!</definedName>
    <definedName name="Payment_Date" localSheetId="4">DATE(YEAR(Loan_Start),MONTH(Loan_Start)+Payment_Number,DAY(Loan_Start))</definedName>
    <definedName name="Payment_Date" localSheetId="8">DATE(YEAR([0]!Loan_Start),MONTH([0]!Loan_Start)+Payment_Number,DAY([0]!Loan_Start))</definedName>
    <definedName name="Payment_Date">DATE(YEAR(Loan_Start),MONTH(Loan_Start)+Payment_Number,DAY(Loan_Start))</definedName>
    <definedName name="Payment_Date1">#N/A</definedName>
    <definedName name="Payment_Needed">"Pago necesario"</definedName>
    <definedName name="payment_terms">#REF!</definedName>
    <definedName name="PAZ">#REF!</definedName>
    <definedName name="Pb">#REF!</definedName>
    <definedName name="Pc">#REF!</definedName>
    <definedName name="PCC">'[85]Estructuras Concreto'!$D$357</definedName>
    <definedName name="pcnm">#REF!</definedName>
    <definedName name="Pd">#REF!</definedName>
    <definedName name="Pe">#REF!</definedName>
    <definedName name="pedestal">#REF!</definedName>
    <definedName name="PEDESTAL_TUBO__DE_ACERO_GALVANIZADO">'[107]LISTA DE MATERIALES'!$D$193</definedName>
    <definedName name="PEDRAPLEN">#REF!</definedName>
    <definedName name="pedro">#REF!</definedName>
    <definedName name="PEDRO_1">#REF!</definedName>
    <definedName name="pedrrr">#N/A</definedName>
    <definedName name="Pega_plus">'[144]LISTADO '!$F$27</definedName>
    <definedName name="PEGANTE">#REF!</definedName>
    <definedName name="PEGANTE_11">#REF!</definedName>
    <definedName name="PEGANTE_P.V.C">#REF!</definedName>
    <definedName name="PEGANTE_PARA_ENCHAPES">'[107]LISTA DE MATERIALES'!$D$195</definedName>
    <definedName name="Pegante_PVC">'[176]L. MAT.'!#REF!</definedName>
    <definedName name="PEGANTEPVC">#REF!</definedName>
    <definedName name="PEGCO">#REF!</definedName>
    <definedName name="pelo">#REF!</definedName>
    <definedName name="pend">#REF!</definedName>
    <definedName name="pendiente" hidden="1">#REF!</definedName>
    <definedName name="PENE">#REF!</definedName>
    <definedName name="PENETRAR">#REF!</definedName>
    <definedName name="PEPE">#N/A</definedName>
    <definedName name="PEPE_1">#N/A</definedName>
    <definedName name="PEPE_2">#N/A</definedName>
    <definedName name="PEPE_4">#N/A</definedName>
    <definedName name="PEPE_6">#N/A</definedName>
    <definedName name="PEPE_7">#N/A</definedName>
    <definedName name="PEPE_8">#N/A</definedName>
    <definedName name="PER">#REF!</definedName>
    <definedName name="PER_PAV">#REF!</definedName>
    <definedName name="Pér1">[49]Sábana!#REF!</definedName>
    <definedName name="PERA">#REF!</definedName>
    <definedName name="PERALTA">#REF!</definedName>
    <definedName name="PERC3">#REF!</definedName>
    <definedName name="perc3a2">#REF!</definedName>
    <definedName name="PERCHA2">#REF!</definedName>
    <definedName name="perDate">[435]Parameters!$E$9:$E$38</definedName>
    <definedName name="PEREZ">[570]!ERR</definedName>
    <definedName name="Perf_97">#REF!</definedName>
    <definedName name="Perf_98">#REF!</definedName>
    <definedName name="Perf_99">#REF!</definedName>
    <definedName name="Perfil">'[129]LISTADO '!$F$28</definedName>
    <definedName name="Perfil_16_6">'[144]LISTADO '!$F$105</definedName>
    <definedName name="PERFIL_ANGULO_2.5_X_2.5_X_2.44__Cund">'[126]LISTADO DE MATERIALES Y EQUIPOS'!$B$100</definedName>
    <definedName name="Perfil_c_120x50mm">'[126]LISTADO DE MATERIALES Y EQUIPOS'!$B$109</definedName>
    <definedName name="PERFIL_DEL_TRAMO">#REF!</definedName>
    <definedName name="PERFIL_OMEGA_X_2.44_C_26">'[126]LISTADO DE MATERIALES Y EQUIPOS'!$B$101</definedName>
    <definedName name="PERFIL_PHR_160X60X2">'[107]LISTA DE MATERIALES'!$D$199</definedName>
    <definedName name="PERFIL_PHR_220X80X3_0">'[107]LISTA DE MATERIALES'!$D$203</definedName>
    <definedName name="PERFIL_VIGUETA_PRINCIPAL_X_2.44_Cund">'[126]LISTADO DE MATERIALES Y EQUIPOS'!$B$102</definedName>
    <definedName name="perfil305">[123]INSUMOS!$F$4</definedName>
    <definedName name="PERFILADO">#REF!</definedName>
    <definedName name="PERFILALUMINIO">#REF!</definedName>
    <definedName name="PERFILCKG">[123]INSUMOS!$F$5</definedName>
    <definedName name="PERGOLA">#REF!</definedName>
    <definedName name="PERGOLA_11">#REF!</definedName>
    <definedName name="PERIOD">#REF!</definedName>
    <definedName name="PeriodInc">[257]Index!$L$57</definedName>
    <definedName name="PERIODO">[148]CUMPLIMIENTO!$M$5</definedName>
    <definedName name="Periodo_Diseñ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5">'[571]Reajustes Estimados'!#REF!</definedName>
    <definedName name="Periodo6">'[571]Reajustes Estimados'!#REF!</definedName>
    <definedName name="PeriodoD">#REF!</definedName>
    <definedName name="Periodod2">#REF!</definedName>
    <definedName name="PeriodoPago">'[204]LIQUIDA-NOMINA'!$C$4</definedName>
    <definedName name="PeriodoRepago">#REF!</definedName>
    <definedName name="PeriodoRepagoCCP">#REF!</definedName>
    <definedName name="PERIODOS.SMML">#REF!</definedName>
    <definedName name="PERIODS.SMML">#REF!</definedName>
    <definedName name="perLabel">[435]Parameters!$C$9:$C$38</definedName>
    <definedName name="PERNO">#REF!</definedName>
    <definedName name="PERNO_5_8_X_38_cm">'[107]LISTA DE MATERIALES'!$D$205</definedName>
    <definedName name="PERRD">#REF!</definedName>
    <definedName name="perro">#REF!</definedName>
    <definedName name="PERS" hidden="1">#REF!</definedName>
    <definedName name="PERSONAL" hidden="1">#REF!</definedName>
    <definedName name="PERSONALBUSQMATRIZ">#REF!</definedName>
    <definedName name="personalito" hidden="1">#REF!</definedName>
    <definedName name="PERSONALLEGAL">#REF!</definedName>
    <definedName name="PERSONALMATRIZ">#REF!</definedName>
    <definedName name="PersonalProfesional">#REF!</definedName>
    <definedName name="PERSONALTABLA1.1.1">'[27]CALCULO COSTOS DE OPERACIÓN'!$B$50:$AJ$85</definedName>
    <definedName name="PERSONALTABLA1.2">'[27]INFORMACIÓN REFERENCIA'!$B$477:$F$489</definedName>
    <definedName name="PERSONALTABLA1.3">'[27]INFORMACIÓN REFERENCIA'!$B$494:$F$506</definedName>
    <definedName name="PersonalTecnico">#REF!</definedName>
    <definedName name="PERT">#REF!</definedName>
    <definedName name="Pertec">#REF!</definedName>
    <definedName name="PERYR">#REF!</definedName>
    <definedName name="PESO">#REF!</definedName>
    <definedName name="PESO_CHILENO">[572]EQUIPOS!$J$2</definedName>
    <definedName name="PESO14.2">#REF!</definedName>
    <definedName name="PESO14.3">#REF!</definedName>
    <definedName name="PESO14.4">#REF!</definedName>
    <definedName name="PESOS">[573]cantidades!#REF!</definedName>
    <definedName name="PesoVarillas">#REF!</definedName>
    <definedName name="PetSumDetail">#REF!</definedName>
    <definedName name="PetSumHeading">#REF!</definedName>
    <definedName name="PetTotalDetail">#REF!</definedName>
    <definedName name="PetTotalHeading">#REF!</definedName>
    <definedName name="PF">#REF!</definedName>
    <definedName name="PFF">#REF!</definedName>
    <definedName name="PFFF">#REF!</definedName>
    <definedName name="PFPRICE">#REF!</definedName>
    <definedName name="PFPRICE2">#REF!</definedName>
    <definedName name="PFS">[102]CLAVES!#REF!</definedName>
    <definedName name="PFSS">[102]CLAVES!#REF!</definedName>
    <definedName name="pg">#REF!</definedName>
    <definedName name="pgio">[574]BaseDatos!$A$2:$F$505</definedName>
    <definedName name="phd">#REF!</definedName>
    <definedName name="phdbks">#REF!</definedName>
    <definedName name="phddocs">#REF!</definedName>
    <definedName name="phddocup">#REF!</definedName>
    <definedName name="phdr110">#REF!</definedName>
    <definedName name="phdr110aem">#REF!</definedName>
    <definedName name="phdr110svr">#REF!</definedName>
    <definedName name="phdtphhist">#REF!</definedName>
    <definedName name="phdtpshist">#REF!</definedName>
    <definedName name="phed">[276]Hoja1!$C$4</definedName>
    <definedName name="phen">[276]Hoja1!$C$5</definedName>
    <definedName name="PHILC">'[85]Estructuras Concreto'!$D$204</definedName>
    <definedName name="PHILC1">'[85]Estructuras Concreto'!$D$220</definedName>
    <definedName name="pi">#REF!</definedName>
    <definedName name="PI2X2X">[102]CLAVES!$E$177</definedName>
    <definedName name="PI2X2XS">[102]CLAVES!$G$177</definedName>
    <definedName name="PIA" hidden="1">#REF!</definedName>
    <definedName name="PianoCompleto">#REF!</definedName>
    <definedName name="PIE4A6">#REF!</definedName>
    <definedName name="PIECR">[194]BASE!$C$51</definedName>
    <definedName name="pied">'[97]Lista de inventario'!$D$46</definedName>
    <definedName name="PIEDR">[77]BASE!$D$57</definedName>
    <definedName name="Piedra">#REF!</definedName>
    <definedName name="PIEDRABOLA">#REF!</definedName>
    <definedName name="piedragav">'[97]Lista de inventario'!$D$67</definedName>
    <definedName name="PIEDRARAJON">#REF!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'[97]Lista de inventario'!$D$57</definedName>
    <definedName name="PINBAR">#REF!</definedName>
    <definedName name="PINBLA">#REF!</definedName>
    <definedName name="Pindis">#REF!</definedName>
    <definedName name="Pinos">#REF!</definedName>
    <definedName name="pinos2">'[575]A. P. U.'!#REF!</definedName>
    <definedName name="pint">'[97]Lista de inventario'!$D$68</definedName>
    <definedName name="PINT_EXT_ITEM">[158]Presupuesto!#REF!</definedName>
    <definedName name="PINTCORAZA">#REF!</definedName>
    <definedName name="Pintor">'[129]M.O.'!$F$17</definedName>
    <definedName name="pintubobaranda">[123]INSUMOS!$T$31</definedName>
    <definedName name="pintura">#N/A</definedName>
    <definedName name="pintura_2">#N/A</definedName>
    <definedName name="pintura_4">#N/A</definedName>
    <definedName name="PINTURA_ANTICORROSIVA">'[107]LISTA DE MATERIALES'!$D$208</definedName>
    <definedName name="Pintura_base_aceite">#REF!</definedName>
    <definedName name="Pintura_base_aceite_11">#REF!</definedName>
    <definedName name="Pintura_esmalte">'[126]LISTADO DE MATERIALES Y EQUIPOS'!$B$61</definedName>
    <definedName name="Pintura_Exterior">'[126]LISTADO DE MATERIALES Y EQUIPOS'!$B$59</definedName>
    <definedName name="Pintura_exteriores">'[144]LISTADO '!$F$95</definedName>
    <definedName name="Pintura_Interior_Gl">'[126]LISTADO DE MATERIALES Y EQUIPOS'!$B$58</definedName>
    <definedName name="pintura_sintetica">#REF!</definedName>
    <definedName name="pinturas">#REF!</definedName>
    <definedName name="pinturatipo1">[123]INSUMOS!$T$19</definedName>
    <definedName name="pinturavinilo">#REF!</definedName>
    <definedName name="pintyura">[576]STRSUMM0!#REF!</definedName>
    <definedName name="PINV">#REF!</definedName>
    <definedName name="PIP">#N/A</definedName>
    <definedName name="PIPE_1">#REF!</definedName>
    <definedName name="PIPE_2">#REF!</definedName>
    <definedName name="PIPE_3">#REF!</definedName>
    <definedName name="PIPE_4">#REF!</definedName>
    <definedName name="PIPE_5">#REF!</definedName>
    <definedName name="PIPPO">#REF!</definedName>
    <definedName name="PIR">'[577]Sucre PIR 2008'!#REF!</definedName>
    <definedName name="PIRLAN">#REF!</definedName>
    <definedName name="PIS">#REF!</definedName>
    <definedName name="Piscinas">#REF!</definedName>
    <definedName name="Piso">'[126]LISTADO DE MATERIALES Y EQUIPOS'!$B$66</definedName>
    <definedName name="PISO8">#REF!</definedName>
    <definedName name="pisoarenilla">[123]APU!$G$1349</definedName>
    <definedName name="PISOCAMINOS">#REF!</definedName>
    <definedName name="pisogeotextil">[123]APU!$G$1313</definedName>
    <definedName name="pisomortero">[123]APU!$G$1279</definedName>
    <definedName name="pisooncretolav">[123]APU!$G$1177</definedName>
    <definedName name="PISOPLAZOLETA">#REF!</definedName>
    <definedName name="pisopulido">[123]APU!$G$1245</definedName>
    <definedName name="PISOS">#REF!</definedName>
    <definedName name="PISOS_CONC_ESP_PUBL_VALOR">[158]Presupuesto!$G$131:$G$132,[158]Presupuesto!$G$133:$G$137,[158]Presupuesto!$G$138,[158]Presupuesto!$G$139:$G$140,[158]Presupuesto!$G$141:$G$142</definedName>
    <definedName name="PISOS_CONC_GRAN_ITEM">[158]Presupuesto!#REF!,[158]Presupuesto!#REF!,[158]Presupuesto!#REF!</definedName>
    <definedName name="PISOS_CONC_GRAN_VALOR">[158]Presupuesto!$G$148:$G$168,[158]Presupuesto!$G$143:$G$146</definedName>
    <definedName name="PISOTABLON">#REF!</definedName>
    <definedName name="PISOTABLON_11">#REF!</definedName>
    <definedName name="pisovinilo">[123]APU!$G$1211</definedName>
    <definedName name="piu" localSheetId="4" hidden="1">{#N/A,#N/A,TRUE,"A"}</definedName>
    <definedName name="piu" hidden="1">{#N/A,#N/A,TRUE,"A"}</definedName>
    <definedName name="PIU_AI">#REF!</definedName>
    <definedName name="PIU_DI">#REF!</definedName>
    <definedName name="PIU_PI">#REF!</definedName>
    <definedName name="PIU_TC">#REF!</definedName>
    <definedName name="PJ501XXXXX">#REF!</definedName>
    <definedName name="pk">#REF!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[346]PRESUPUESTO!#REF!</definedName>
    <definedName name="PL2T">'[85]Estructuras Concreto'!$D$155</definedName>
    <definedName name="PLACA">#REF!</definedName>
    <definedName name="placaaerea">#REF!</definedName>
    <definedName name="PLACAALIGERADA">#REF!</definedName>
    <definedName name="PLACAENTREPISO">#REF!</definedName>
    <definedName name="PLACAENTREPISO_11">#REF!</definedName>
    <definedName name="PLACALIG50">'[96]A.P.U.'!$G$482</definedName>
    <definedName name="PLACAMESON">#REF!</definedName>
    <definedName name="PLACAMESON_11">#REF!</definedName>
    <definedName name="PLACAPISO">#REF!</definedName>
    <definedName name="placapozo">#REF!</definedName>
    <definedName name="Placas_.9x.9_Azul_labrador">'[176]L. MAT.'!#REF!</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fon">#REF!</definedName>
    <definedName name="Plafon_11">#REF!</definedName>
    <definedName name="plan">#REF!</definedName>
    <definedName name="PLAN_DE_INVERSION">#REF!</definedName>
    <definedName name="PLAN_DE_INVERSIONES">#REF!</definedName>
    <definedName name="Plan_Vallejo_Sens">'[264]Inputs-SUMMARY'!$H$279:$BR$279</definedName>
    <definedName name="PLANEACION">#REF!</definedName>
    <definedName name="PLANO">[67]TUBERIA!$F$125</definedName>
    <definedName name="Planos?">#REF!</definedName>
    <definedName name="Plant">[578]Tablas!$D$2:$D$9</definedName>
    <definedName name="PLANT7">#REF!</definedName>
    <definedName name="Planta_Electrica__Diesel_Gasolina">'[127]Equipo y transporte'!$D$29</definedName>
    <definedName name="PLANTASALCANTARILLADO1.1">'[27]INFORMACIÓN REFERENCIA'!$B$313:$I$324</definedName>
    <definedName name="PLANTASALCANTARILLADOTABLA1.7">'[27]INFORMACIÓN REFERENCIA'!$B$393:$C$404</definedName>
    <definedName name="PLANTASTRATAMIENTOTABLA5.1">'[27]INFORMACIÓN REFERENCIA'!$B$216:$F$220</definedName>
    <definedName name="PLANTASTRATAMIENTOTABLA5.2">#REF!</definedName>
    <definedName name="PlantNJA">[579]Tablas!$D$2:$D$9</definedName>
    <definedName name="PLANTULA">#REF!</definedName>
    <definedName name="PlanVallejo">#REF!</definedName>
    <definedName name="PLAQUETAS">#REF!</definedName>
    <definedName name="PLAST">[77]BASE!$D$380</definedName>
    <definedName name="plastocrete">[167]lisprecios!#REF!</definedName>
    <definedName name="Plastocreto_DM__concreto">#REF!</definedName>
    <definedName name="Plastocreto_DM__concreto_11">#REF!</definedName>
    <definedName name="PLASTROCRETE_DM">#REF!</definedName>
    <definedName name="PLATAN">#N/A</definedName>
    <definedName name="PLATANO">#N/A</definedName>
    <definedName name="PLATINA_DE_COBRE_DE_3__1_4__60CM">'[107]LISTA DE MATERIALES'!$D$216</definedName>
    <definedName name="PLATINA_PORTACORREA_TIPO_E_1_8">'[107]LISTA DE MATERIALES'!$D$219</definedName>
    <definedName name="Platinas">#REF!</definedName>
    <definedName name="PlazAIU">#REF!</definedName>
    <definedName name="Plazo">[179]BASES!$E$27</definedName>
    <definedName name="PlazoAIU">#REF!</definedName>
    <definedName name="PlazoEnMeses">#REF!</definedName>
    <definedName name="PLC">'[85]Estructuras Concreto'!$D$202</definedName>
    <definedName name="PLCG_R">#REF!</definedName>
    <definedName name="PLCG_S">#REF!</definedName>
    <definedName name="PLDM">[441]INSUMOS!$D$683</definedName>
    <definedName name="Plegable">#REF!</definedName>
    <definedName name="PLICEN">#REF!</definedName>
    <definedName name="plo" localSheetId="4" hidden="1">{#N/A,#N/A,TRUE,"A"}</definedName>
    <definedName name="plo" hidden="1">{#N/A,#N/A,TRUE,"A"}</definedName>
    <definedName name="PLOMERO">[130]PRECIOS!$B$15</definedName>
    <definedName name="ploter">#REF!</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LT">'[85]Estructuras Concreto'!$D$156</definedName>
    <definedName name="PLU_1201">#REF!</definedName>
    <definedName name="PLUG" hidden="1">#REF!</definedName>
    <definedName name="Pluma_de_250_Kg.">#REF!</definedName>
    <definedName name="Pluma_de_250_Kg._11">#REF!</definedName>
    <definedName name="PLUVIAL">#REF!</definedName>
    <definedName name="PLUVIAL2">#REF!</definedName>
    <definedName name="pm">#REF!</definedName>
    <definedName name="PMA">#REF!</definedName>
    <definedName name="PMAS">[102]CLAVES!$G$191</definedName>
    <definedName name="PMCC">#REF!</definedName>
    <definedName name="PMP">#N/A</definedName>
    <definedName name="PMT">#REF!</definedName>
    <definedName name="PN">#REF!</definedName>
    <definedName name="pnp">#REF!</definedName>
    <definedName name="pntll">[561]mater!$D$56</definedName>
    <definedName name="pñ">#REF!</definedName>
    <definedName name="po">#REF!</definedName>
    <definedName name="Poblacion">#REF!</definedName>
    <definedName name="poblado">[141]Listado!$G$2:$G$8</definedName>
    <definedName name="POBRE">#REF!</definedName>
    <definedName name="Poceta_acero_inox.">#REF!</definedName>
    <definedName name="Poceta_acero_inox._11">#REF!</definedName>
    <definedName name="POCETAS">#REF!</definedName>
    <definedName name="POF">#REF!</definedName>
    <definedName name="poi">#REF!</definedName>
    <definedName name="POIIUY">#REF!</definedName>
    <definedName name="POIL">#REF!</definedName>
    <definedName name="POIPOZOS">'[27]CALCULO POI'!$B$118:$I$154</definedName>
    <definedName name="poiu">#REF!</definedName>
    <definedName name="POIUP" localSheetId="4" hidden="1">{"via1",#N/A,TRUE,"general";"via2",#N/A,TRUE,"general";"via3",#N/A,TRUE,"general"}</definedName>
    <definedName name="POIUP" hidden="1">{"via1",#N/A,TRUE,"general";"via2",#N/A,TRUE,"general";"via3",#N/A,TRUE,"general"}</definedName>
    <definedName name="POIUYFDFGHJKLMNBV">[580]!ERR</definedName>
    <definedName name="POIUYT">#REF!</definedName>
    <definedName name="pok">[490]PRESUPUESTO!#REF!</definedName>
    <definedName name="POKKK">#REF!</definedName>
    <definedName name="pokmn">#REF!</definedName>
    <definedName name="POL">#N/A</definedName>
    <definedName name="polee">#REF!</definedName>
    <definedName name="POLII">#REF!</definedName>
    <definedName name="Polinomial">#REF!</definedName>
    <definedName name="POLINOMIAL1">[581]CANALETA9!#REF!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'[107]LISTA DE MATERIALES'!$D$221</definedName>
    <definedName name="Poliza_anticipo">[189]DATOS!$E$88</definedName>
    <definedName name="Poliza_cump.">[189]DATOS!$E$87</definedName>
    <definedName name="Poliza_Estab.">[189]DATOS!$E$89</definedName>
    <definedName name="Poliza_RCE">[189]DATOS!$E$91</definedName>
    <definedName name="Poliza_Salarios">[189]DATOS!$E$90</definedName>
    <definedName name="POLIZAS_OBRA">#REF!</definedName>
    <definedName name="polkj">#REF!</definedName>
    <definedName name="Polynomial">#REF!</definedName>
    <definedName name="PoMede">#REF!</definedName>
    <definedName name="POO">#REF!</definedName>
    <definedName name="pooiyuyfkhg">#REF!</definedName>
    <definedName name="POPO">#REF!</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[179]BASES!$E$26</definedName>
    <definedName name="porcentaje">#REF!</definedName>
    <definedName name="Porcentaje_de_AE">[582]PARAMETROS!$B$1</definedName>
    <definedName name="Porcentaje_Retrabajo">'[180]Ensamblaje&amp;Tests'!$I$126</definedName>
    <definedName name="PORCENTAJE1">#REF!</definedName>
    <definedName name="PorcentajeUtilidad">'[583]COSTEO TOTAL OBRA'!$B$29</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[579]Tablas!$H$2:$H$13</definedName>
    <definedName name="PORTACANDADO">'[107]LISTA DE MATERIALES'!$D$222</definedName>
    <definedName name="PORTADA2">'[584]Hoja 1 '!#REF!</definedName>
    <definedName name="PorTasaImpoPagoImptoRenta">#REF!</definedName>
    <definedName name="PorTasaMensualDesctarVPN">#REF!</definedName>
    <definedName name="PorTasaSeguro">#REF!</definedName>
    <definedName name="PorTasaSgro">#REF!</definedName>
    <definedName name="PORTER">#REF!</definedName>
    <definedName name="PORTNMALLA">[177]MATERIA!$H$18</definedName>
    <definedName name="PORTOTAL">#REF!</definedName>
    <definedName name="PorUtilidadDesctoCompra">#REF!</definedName>
    <definedName name="PorUtilidadFinanciera">#REF!</definedName>
    <definedName name="pos">'[97]Lista de inventario'!$D$60</definedName>
    <definedName name="POSETAS23111">#REF!</definedName>
    <definedName name="POSI">#REF!</definedName>
    <definedName name="POSICION_PRESUP">[34]Tablas!#REF!</definedName>
    <definedName name="POSICIONES">#REF!</definedName>
    <definedName name="post">'[97]Lista de inventario'!$D$66</definedName>
    <definedName name="poste">'[97]Lista de inventario'!$D$60</definedName>
    <definedName name="Poste_en_angulo_de_2_2_1_4_de_3_5m_para_señal">[127]Insumos!$D$38</definedName>
    <definedName name="POSTE5.5">[317]PREC!$C$145</definedName>
    <definedName name="POSTEDEFEN">#REF!</definedName>
    <definedName name="POSTEDERFEN">#REF!</definedName>
    <definedName name="POT">#REF!</definedName>
    <definedName name="pouig" localSheetId="4" hidden="1">{"via1",#N/A,TRUE,"general";"via2",#N/A,TRUE,"general";"via3",#N/A,TRUE,"general"}</definedName>
    <definedName name="pouig" hidden="1">{"via1",#N/A,TRUE,"general";"via2",#N/A,TRUE,"general";"via3",#N/A,TRUE,"general"}</definedName>
    <definedName name="pouuio">#REF!</definedName>
    <definedName name="POYOS">#REF!</definedName>
    <definedName name="POYOS_11">#REF!</definedName>
    <definedName name="POZ">#REF!</definedName>
    <definedName name="POZO">#N/A</definedName>
    <definedName name="POZO1.2">#REF!</definedName>
    <definedName name="POZO2">#N/A</definedName>
    <definedName name="POZOS">#REF!</definedName>
    <definedName name="POZOS_CAJAS_SUM_ITEM">[158]Presupuesto!#REF!</definedName>
    <definedName name="POZOSACTUAL">'[27]INFORMACIÓN REFERENCIA'!$B$23:$M$34</definedName>
    <definedName name="pozosconduccion">'[27]INFORMACIÓN REFERENCIA'!$B$122:$F$133</definedName>
    <definedName name="pp">#REF!</definedName>
    <definedName name="PP_OO">#N/A</definedName>
    <definedName name="PPAPAPPALALALAKKSJDJ">#REF!</definedName>
    <definedName name="PPNM">#REF!</definedName>
    <definedName name="ppo">#REF!</definedName>
    <definedName name="ppp">#REF!</definedName>
    <definedName name="pppp">#REF!</definedName>
    <definedName name="PPPPP">#REF!</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pppil">#REF!</definedName>
    <definedName name="pppppp">#N/A</definedName>
    <definedName name="pppppppppppp">#REF!</definedName>
    <definedName name="PPPPPPPPPPPPEE">#REF!</definedName>
    <definedName name="PPPPPPPPPPPPPPPPPPPPPPPPPPPPP">'[103]1'!#REF!</definedName>
    <definedName name="PPT" hidden="1">#N/A</definedName>
    <definedName name="PPTO">[585]ANALISIS!#REF!</definedName>
    <definedName name="PPTO.ACTUAL">#REF!</definedName>
    <definedName name="PPtoNorte">#REF!</definedName>
    <definedName name="PQ">#REF!</definedName>
    <definedName name="pqroj" localSheetId="4" hidden="1">{"via1",#N/A,TRUE,"general";"via2",#N/A,TRUE,"general";"via3",#N/A,TRUE,"general"}</definedName>
    <definedName name="pqroj" hidden="1">{"via1",#N/A,TRUE,"general";"via2",#N/A,TRUE,"general";"via3",#N/A,TRUE,"general"}</definedName>
    <definedName name="PR">#REF!</definedName>
    <definedName name="PRCSO_EXTERNO">'[547]GASTOS FIJOS'!$A$91:$A$150</definedName>
    <definedName name="pre">#REF!</definedName>
    <definedName name="PREACTA">#REF!</definedName>
    <definedName name="pream1">#REF!</definedName>
    <definedName name="pream2">#REF!</definedName>
    <definedName name="PrecANP2017">#REF!</definedName>
    <definedName name="PRECEQUI">#REF!</definedName>
    <definedName name="Precio">#REF!</definedName>
    <definedName name="PRECIO1">#REF!</definedName>
    <definedName name="PRECIO10">#REF!</definedName>
    <definedName name="PRECIO100">#REF!</definedName>
    <definedName name="PRECIO101">#REF!</definedName>
    <definedName name="PRECIO102">#REF!</definedName>
    <definedName name="PRECIO103">#REF!</definedName>
    <definedName name="PRECIO104">#REF!</definedName>
    <definedName name="PRECIO105">#REF!</definedName>
    <definedName name="PRECIO106">#REF!</definedName>
    <definedName name="PRECIO107">#REF!</definedName>
    <definedName name="PRECIO108">#REF!</definedName>
    <definedName name="PRECIO109">#REF!</definedName>
    <definedName name="PRECIO11">#REF!</definedName>
    <definedName name="PRECIO110">#REF!</definedName>
    <definedName name="PRECIO111">#REF!</definedName>
    <definedName name="PRECIO112">#REF!</definedName>
    <definedName name="PRECIO113">#REF!</definedName>
    <definedName name="PRECIO114">#REF!</definedName>
    <definedName name="PRECIO115">#REF!</definedName>
    <definedName name="PRECIO116">#REF!</definedName>
    <definedName name="PRECIO117">#REF!</definedName>
    <definedName name="PRECIO118">#REF!</definedName>
    <definedName name="PRECIO119">#REF!</definedName>
    <definedName name="PRECIO12">#REF!</definedName>
    <definedName name="PRECIO120">#REF!</definedName>
    <definedName name="PRECIO121">#REF!</definedName>
    <definedName name="PRECIO122">#REF!</definedName>
    <definedName name="PRECIO123">#REF!</definedName>
    <definedName name="PRECIO124">#REF!</definedName>
    <definedName name="PRECIO125">#REF!</definedName>
    <definedName name="PRECIO126">#REF!</definedName>
    <definedName name="PRECIO127">#REF!</definedName>
    <definedName name="PRECIO128">#REF!</definedName>
    <definedName name="PRECIO129">#REF!</definedName>
    <definedName name="PRECIO13">#REF!</definedName>
    <definedName name="PRECIO130">#REF!</definedName>
    <definedName name="PRECIO131">#REF!</definedName>
    <definedName name="PRECIO132">#REF!</definedName>
    <definedName name="PRECIO133">#REF!</definedName>
    <definedName name="PRECIO134">#REF!</definedName>
    <definedName name="PRECIO135">#REF!</definedName>
    <definedName name="PRECIO136">#REF!</definedName>
    <definedName name="PRECIO137">#REF!</definedName>
    <definedName name="PRECIO138">#REF!</definedName>
    <definedName name="PRECIO139">#REF!</definedName>
    <definedName name="PRECIO14">#REF!</definedName>
    <definedName name="PRECIO140">#REF!</definedName>
    <definedName name="PRECIO141">#REF!</definedName>
    <definedName name="PRECIO142">#REF!</definedName>
    <definedName name="PRECIO143">#REF!</definedName>
    <definedName name="PRECIO144">#REF!</definedName>
    <definedName name="PRECIO145">#REF!</definedName>
    <definedName name="PRECIO146">#REF!</definedName>
    <definedName name="PRECIO147">#REF!</definedName>
    <definedName name="PRECIO148">#REF!</definedName>
    <definedName name="PRECIO149">#REF!</definedName>
    <definedName name="PRECIO15">#REF!</definedName>
    <definedName name="PRECIO150">#REF!</definedName>
    <definedName name="PRECIO151">[243]APU!#REF!</definedName>
    <definedName name="PRECIO152">[243]APU!#REF!</definedName>
    <definedName name="PRECIO153">[243]APU!#REF!</definedName>
    <definedName name="PRECIO154">[243]APU!#REF!</definedName>
    <definedName name="PRECIO155">[243]APU!#REF!</definedName>
    <definedName name="PRECIO156">[243]APU!#REF!</definedName>
    <definedName name="PRECIO157">[243]APU!#REF!</definedName>
    <definedName name="PRECIO158">[243]APU!#REF!</definedName>
    <definedName name="PRECIO159">[243]APU!#REF!</definedName>
    <definedName name="PRECIO16">#REF!</definedName>
    <definedName name="PRECIO160">[243]APU!#REF!</definedName>
    <definedName name="PRECIO161">[243]APU!#REF!</definedName>
    <definedName name="PRECIO162">[243]APU!#REF!</definedName>
    <definedName name="PRECIO163">[243]APU!#REF!</definedName>
    <definedName name="PRECIO164">[243]APU!#REF!</definedName>
    <definedName name="PRECIO165">[243]APU!#REF!</definedName>
    <definedName name="PRECIO166">[243]APU!#REF!</definedName>
    <definedName name="PRECIO167">[243]APU!#REF!</definedName>
    <definedName name="PRECIO168">[243]APU!#REF!</definedName>
    <definedName name="PRECIO169">[243]APU!#REF!</definedName>
    <definedName name="PRECIO17">#REF!</definedName>
    <definedName name="PRECIO170">[243]APU!#REF!</definedName>
    <definedName name="PRECIO171">[243]APU!#REF!</definedName>
    <definedName name="PRECIO172">[243]APU!#REF!</definedName>
    <definedName name="PRECIO173">[243]APU!#REF!</definedName>
    <definedName name="PRECIO174">[243]APU!#REF!</definedName>
    <definedName name="PRECIO175">[243]APU!#REF!</definedName>
    <definedName name="PRECIO176">[243]APU!#REF!</definedName>
    <definedName name="PRECIO177">[243]APU!#REF!</definedName>
    <definedName name="PRECIO178">[243]APU!#REF!</definedName>
    <definedName name="PRECIO179">[243]APU!#REF!</definedName>
    <definedName name="PRECIO18">#REF!</definedName>
    <definedName name="PRECIO180">[243]APU!#REF!</definedName>
    <definedName name="PRECIO181">[243]APU!#REF!</definedName>
    <definedName name="PRECIO182">[243]APU!#REF!</definedName>
    <definedName name="PRECIO183">[243]APU!#REF!</definedName>
    <definedName name="PRECIO184">[243]APU!#REF!</definedName>
    <definedName name="PRECIO185">[243]APU!#REF!</definedName>
    <definedName name="PRECIO186">[243]APU!#REF!</definedName>
    <definedName name="PRECIO187">[243]APU!#REF!</definedName>
    <definedName name="PRECIO188">[243]APU!#REF!</definedName>
    <definedName name="PRECIO189">[243]APU!#REF!</definedName>
    <definedName name="PRECIO19">#REF!</definedName>
    <definedName name="PRECIO190">[243]APU!#REF!</definedName>
    <definedName name="PRECIO191">[243]APU!#REF!</definedName>
    <definedName name="PRECIO192">[243]APU!#REF!</definedName>
    <definedName name="PRECIO193">[243]APU!#REF!</definedName>
    <definedName name="PRECIO194">[243]APU!#REF!</definedName>
    <definedName name="PRECIO195">[243]APU!#REF!</definedName>
    <definedName name="PRECIO196">[243]APU!#REF!</definedName>
    <definedName name="PRECIO197">[243]APU!#REF!</definedName>
    <definedName name="PRECIO198">[243]APU!#REF!</definedName>
    <definedName name="PRECIO199">[243]APU!#REF!</definedName>
    <definedName name="precio2">#REF!</definedName>
    <definedName name="PRECIO20">#REF!</definedName>
    <definedName name="PRECIO200">[243]APU!#REF!</definedName>
    <definedName name="PRECIO201">[243]APU!#REF!</definedName>
    <definedName name="PRECIO202">[243]APU!#REF!</definedName>
    <definedName name="PRECIO203">[243]APU!#REF!</definedName>
    <definedName name="PRECIO204">[243]APU!#REF!</definedName>
    <definedName name="PRECIO205">[243]APU!#REF!</definedName>
    <definedName name="PRECIO206">[243]APU!#REF!</definedName>
    <definedName name="PRECIO21">#REF!</definedName>
    <definedName name="PRECIO22">#REF!</definedName>
    <definedName name="PRECIO23">#REF!</definedName>
    <definedName name="PRECIO24">#REF!</definedName>
    <definedName name="PRECIO25">#REF!</definedName>
    <definedName name="PRECIO26">#REF!</definedName>
    <definedName name="PRECIO27">#REF!</definedName>
    <definedName name="PRECIO28">#REF!</definedName>
    <definedName name="PRECIO29">#REF!</definedName>
    <definedName name="PRECIO3">#REF!</definedName>
    <definedName name="PRECIO30">#REF!</definedName>
    <definedName name="PRECIO31">#REF!</definedName>
    <definedName name="PRECIO32">#REF!</definedName>
    <definedName name="PRECIO33">#REF!</definedName>
    <definedName name="PRECIO34">#REF!</definedName>
    <definedName name="PRECIO35">#REF!</definedName>
    <definedName name="PRECIO36">#REF!</definedName>
    <definedName name="PRECIO37">#REF!</definedName>
    <definedName name="PRECIO38">#REF!</definedName>
    <definedName name="PRECIO39">#REF!</definedName>
    <definedName name="PRECIO4">#REF!</definedName>
    <definedName name="PRECIO40">#REF!</definedName>
    <definedName name="PRECIO41">#REF!</definedName>
    <definedName name="PRECIO42">#REF!</definedName>
    <definedName name="PRECIO43">#REF!</definedName>
    <definedName name="PRECIO44">#REF!</definedName>
    <definedName name="PRECIO45">#REF!</definedName>
    <definedName name="PRECIO46">#REF!</definedName>
    <definedName name="PRECIO47">#REF!</definedName>
    <definedName name="PRECIO48">#REF!</definedName>
    <definedName name="PRECIO49">#REF!</definedName>
    <definedName name="PRECIO5">#REF!</definedName>
    <definedName name="PRECIO50">#REF!</definedName>
    <definedName name="PRECIO51">#REF!</definedName>
    <definedName name="PRECIO52">#REF!</definedName>
    <definedName name="PRECIO53">#REF!</definedName>
    <definedName name="PRECIO54">#REF!</definedName>
    <definedName name="PRECIO55">#REF!</definedName>
    <definedName name="PRECIO56">#REF!</definedName>
    <definedName name="PRECIO57">#REF!</definedName>
    <definedName name="PRECIO58">#REF!</definedName>
    <definedName name="PRECIO59">#REF!</definedName>
    <definedName name="PRECIO6">#REF!</definedName>
    <definedName name="PRECIO60">#REF!</definedName>
    <definedName name="PRECIO61">#REF!</definedName>
    <definedName name="PRECIO62">#REF!</definedName>
    <definedName name="PRECIO63">#REF!</definedName>
    <definedName name="PRECIO64">#REF!</definedName>
    <definedName name="PRECIO65">#REF!</definedName>
    <definedName name="PRECIO66">#REF!</definedName>
    <definedName name="PRECIO67">#REF!</definedName>
    <definedName name="PRECIO68">#REF!</definedName>
    <definedName name="PRECIO69">#REF!</definedName>
    <definedName name="PRECIO7">#REF!</definedName>
    <definedName name="PRECIO70">#REF!</definedName>
    <definedName name="PRECIO71">#REF!</definedName>
    <definedName name="PRECIO72">#REF!</definedName>
    <definedName name="PRECIO73">#REF!</definedName>
    <definedName name="PRECIO74">#REF!</definedName>
    <definedName name="PRECIO75">#REF!</definedName>
    <definedName name="PRECIO76">#REF!</definedName>
    <definedName name="PRECIO77">#REF!</definedName>
    <definedName name="PRECIO78">#REF!</definedName>
    <definedName name="PRECIO79">#REF!</definedName>
    <definedName name="PRECIO8">#REF!</definedName>
    <definedName name="PRECIO80">#REF!</definedName>
    <definedName name="PRECIO81">#REF!</definedName>
    <definedName name="PRECIO82">#REF!</definedName>
    <definedName name="PRECIO83">#REF!</definedName>
    <definedName name="PRECIO84">#REF!</definedName>
    <definedName name="PRECIO85">#REF!</definedName>
    <definedName name="PRECIO86">#REF!</definedName>
    <definedName name="PRECIO87">#REF!</definedName>
    <definedName name="PRECIO88">#REF!</definedName>
    <definedName name="PRECIO89">#REF!</definedName>
    <definedName name="PRECIO9">#REF!</definedName>
    <definedName name="PRECIO90">#REF!</definedName>
    <definedName name="PRECIO91">#REF!</definedName>
    <definedName name="PRECIO92">#REF!</definedName>
    <definedName name="PRECIO93">#REF!</definedName>
    <definedName name="PRECIO94">#REF!</definedName>
    <definedName name="PRECIO95">#REF!</definedName>
    <definedName name="PRECIO96">#REF!</definedName>
    <definedName name="PRECIO97">#REF!</definedName>
    <definedName name="PRECIO98">#REF!</definedName>
    <definedName name="PRECIO99">#REF!</definedName>
    <definedName name="PRECIOEQUIPOS">'[586]Lista Equipos'!$A$3:$B$162</definedName>
    <definedName name="PRECIOMAT">'[586]Lista Materiales'!$A$3:$D$960</definedName>
    <definedName name="precios">#REF!</definedName>
    <definedName name="PreciosBase">[273]INSUMOS!$L$2</definedName>
    <definedName name="PreciosMP">'[587]PRECIOS ACTUALIZADOS FERRASA'!$A$2:$D$1316</definedName>
    <definedName name="Pref_Space">#REF!</definedName>
    <definedName name="Prefabricado_de_concreto._Culata">#REF!</definedName>
    <definedName name="Prefabricado_de_concreto._Culata_11">#REF!</definedName>
    <definedName name="PREISO">#REF!</definedName>
    <definedName name="PREL">[268]PREL!$A$1:$H$2000</definedName>
    <definedName name="PRELIM_ITEM">[158]Presupuesto!#REF!</definedName>
    <definedName name="PRELIMINAR">#REF!</definedName>
    <definedName name="PRELIMINARES">#REF!</definedName>
    <definedName name="preliminares1">[158]Presupuesto!#REF!</definedName>
    <definedName name="PRES">#REF!</definedName>
    <definedName name="PRES_HIP">#REF!</definedName>
    <definedName name="PRES.AGRI">#REF!</definedName>
    <definedName name="presentacion">#REF!</definedName>
    <definedName name="PresentationNormalA4">#REF!</definedName>
    <definedName name="PRESIOS">#REF!</definedName>
    <definedName name="PRESIPISTO">#REF!</definedName>
    <definedName name="PREST">#REF!</definedName>
    <definedName name="presta">[77]BASE!$D$8</definedName>
    <definedName name="PRESTAC.">1.15</definedName>
    <definedName name="Prestacion_obra">'[466]Costos Cuadrillas'!$D$32</definedName>
    <definedName name="prestaciones">[251]DATOS!$B$14</definedName>
    <definedName name="Prestaciones_1">'[127]F. P. AIU'!$C$73</definedName>
    <definedName name="Prestaciones_2">'[127]F. P. AIU'!$B$73</definedName>
    <definedName name="Prestaciones_sociales">'[176]P.S.'!$C$33</definedName>
    <definedName name="PrestacionesSeguridadOtros">#REF!</definedName>
    <definedName name="Presu">'[27]CALCULO POI'!#REF!</definedName>
    <definedName name="PresuDerivGuatDef" localSheetId="4" hidden="1">{"via1",#N/A,TRUE,"general";"via2",#N/A,TRUE,"general";"via3",#N/A,TRUE,"general"}</definedName>
    <definedName name="PresuDerivGuatDef" hidden="1">{"via1",#N/A,TRUE,"general";"via2",#N/A,TRUE,"general";"via3",#N/A,TRUE,"general"}</definedName>
    <definedName name="PRESUP">#REF!</definedName>
    <definedName name="PresuPresaDef" localSheetId="4" hidden="1">{"via1",#N/A,TRUE,"general";"via2",#N/A,TRUE,"general";"via3",#N/A,TRUE,"general"}</definedName>
    <definedName name="PresuPresaDef" hidden="1">{"via1",#N/A,TRUE,"general";"via2",#N/A,TRUE,"general";"via3",#N/A,TRUE,"general"}</definedName>
    <definedName name="Presupuest">#REF!</definedName>
    <definedName name="PRESUPUESTADO">#REF!</definedName>
    <definedName name="PRESUPUESTO">#REF!</definedName>
    <definedName name="Presupuesto_Cultural" comment="Presupuesto Cultural">'[269]PPTO.C.COMUNITARIO'!$B$8:$H$433</definedName>
    <definedName name="PRESUPUESTO3">#REF!</definedName>
    <definedName name="presupuestocementerio">#REF!</definedName>
    <definedName name="PresupuestoCentrocomuntario">[183]Pres_Com!$B$8:$H$430</definedName>
    <definedName name="presupuestopavimento">#REF!</definedName>
    <definedName name="PResupuestos">'[588]CtaGeneral-A'!$F$12:$AH$131</definedName>
    <definedName name="pretub">[549]Tuberia!$I$88</definedName>
    <definedName name="PREUGA">#REF!</definedName>
    <definedName name="PrevFleet">#REF!</definedName>
    <definedName name="prices">#REF!</definedName>
    <definedName name="PRICES_FIRM">#REF!</definedName>
    <definedName name="PricingHomeCell">#REF!</definedName>
    <definedName name="primer">'[142]ESTADO RED'!#REF!</definedName>
    <definedName name="PRIMERO">#REF!</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f">#REF!</definedName>
    <definedName name="Print_Area">#REF!</definedName>
    <definedName name="PRINT_AREA_MI">#REF!</definedName>
    <definedName name="PRINT_AREA_MI_1">#N/A</definedName>
    <definedName name="Print_Area_Reset" localSheetId="4">OFFSET(Full_Print,0,0,Last_Row)</definedName>
    <definedName name="Print_Area_Reset" localSheetId="8">OFFSET([0]!Full_Print,0,0,[0]!Last_Row)</definedName>
    <definedName name="Print_Area_Reset">OFFSET(Full_Print,0,0,Last_Row)</definedName>
    <definedName name="PRINT_TITLES">#N/A</definedName>
    <definedName name="PRINT_TITLES_MI">#N/A</definedName>
    <definedName name="PRINT_TITLES_MI_1">#N/A</definedName>
    <definedName name="PRINT1">'[6]7422CW00'!#REF!</definedName>
    <definedName name="PRINT2">[589]Report!#REF!</definedName>
    <definedName name="printarea">#N/A</definedName>
    <definedName name="PrintEnd" hidden="1">#REF!</definedName>
    <definedName name="PrintStart" hidden="1">#REF!</definedName>
    <definedName name="PrintTitle">#REF!</definedName>
    <definedName name="printtitles">#N/A</definedName>
    <definedName name="Prioridad">[590]Sheet1!$D$2:$D$4</definedName>
    <definedName name="PRIVADO">#REF!</definedName>
    <definedName name="prn">[276]Hoja1!$C$3</definedName>
    <definedName name="prnf">[276]Hoja1!$C$6</definedName>
    <definedName name="ProbRange">0</definedName>
    <definedName name="ProbRangeMit">0</definedName>
    <definedName name="PROC">#REF!</definedName>
    <definedName name="Proc_LM_R">#REF!</definedName>
    <definedName name="Proc_LM_S">#REF!</definedName>
    <definedName name="Proc_Red">#REF!</definedName>
    <definedName name="Proc_Sing">#REF!</definedName>
    <definedName name="PROCEDIM_SELECC">#REF!</definedName>
    <definedName name="PROCESO">#REF!</definedName>
    <definedName name="PROCESOS">#REF!</definedName>
    <definedName name="prod">[63]Gastos!#REF!</definedName>
    <definedName name="prod1">[63]Gastos!#REF!</definedName>
    <definedName name="prod98">[63]Gastos!#REF!</definedName>
    <definedName name="prodcal">[63]Gastos!#REF!</definedName>
    <definedName name="proddsfdhgasd">#REF!</definedName>
    <definedName name="prodeco">[591]LISTAS!#REF!</definedName>
    <definedName name="prodhati">[63]Gastos!#REF!</definedName>
    <definedName name="PRODUCCION_MES">[592]COSTOS!$E$3</definedName>
    <definedName name="PRODUCCIONACTUAL">'[27]INFORMACIÓN REFERENCIA'!$B$8:$C$19</definedName>
    <definedName name="PRODUCTCARB">#REF!</definedName>
    <definedName name="PRODUCTEST">#REF!</definedName>
    <definedName name="PRODUCTO">#REF!</definedName>
    <definedName name="PRODUCTOS">[547]PRODUCTOS!$B$3:$B$65536</definedName>
    <definedName name="PROF">#REF!</definedName>
    <definedName name="profbatea">#REF!</definedName>
    <definedName name="Profesional">#REF!</definedName>
    <definedName name="Profesional_SISO">[127]CUADRILLAS!$B$21</definedName>
    <definedName name="PrOfic">[179]BASES!$B$31</definedName>
    <definedName name="profit_margin">#REF!</definedName>
    <definedName name="Profundidad">#REF!</definedName>
    <definedName name="PROG" hidden="1">#REF!</definedName>
    <definedName name="PROGDES">#REF!</definedName>
    <definedName name="Programa">#REF!</definedName>
    <definedName name="programainv">#N/A</definedName>
    <definedName name="programainv_1">#N/A</definedName>
    <definedName name="programainv_10">#N/A</definedName>
    <definedName name="programainv_11">"err"</definedName>
    <definedName name="programainv_12">"err"</definedName>
    <definedName name="programainv_13">"err"</definedName>
    <definedName name="programainv_2">#N/A</definedName>
    <definedName name="programainv_3">#N/A</definedName>
    <definedName name="programainv_3_10">"err"</definedName>
    <definedName name="programainv_3_11">"err"</definedName>
    <definedName name="programainv_3_12">"err"</definedName>
    <definedName name="programainv_3_13">"err"</definedName>
    <definedName name="programainv_3_5">"err"</definedName>
    <definedName name="programainv_3_7">"err"</definedName>
    <definedName name="programainv_4">#N/A</definedName>
    <definedName name="programainv_4_10">"err"</definedName>
    <definedName name="programainv_4_11">"err"</definedName>
    <definedName name="programainv_4_12">"err"</definedName>
    <definedName name="programainv_4_13">"err"</definedName>
    <definedName name="programainv_4_5">"err"</definedName>
    <definedName name="programainv_4_7">"err"</definedName>
    <definedName name="programainv_5">#N/A</definedName>
    <definedName name="programainv_5_1">"err"</definedName>
    <definedName name="programainv_5_10">"err"</definedName>
    <definedName name="programainv_5_11">"err"</definedName>
    <definedName name="programainv_5_12">"err"</definedName>
    <definedName name="programainv_5_13">"err"</definedName>
    <definedName name="programainv_5_5">"err"</definedName>
    <definedName name="programainv_5_7">"err"</definedName>
    <definedName name="programainv_6">#N/A</definedName>
    <definedName name="programainv_6_10">"err"</definedName>
    <definedName name="programainv_6_11">"err"</definedName>
    <definedName name="programainv_6_12">"err"</definedName>
    <definedName name="programainv_6_13">"err"</definedName>
    <definedName name="programainv_6_5">"err"</definedName>
    <definedName name="programainv_6_7">"err"</definedName>
    <definedName name="programainv_7">#N/A</definedName>
    <definedName name="programainv_8">#N/A</definedName>
    <definedName name="programainv_9">#N/A</definedName>
    <definedName name="programas">'[558]Programa Presupuestal'!$B$2:$B$31</definedName>
    <definedName name="projec">'[593]Project Management'!$D$11:$AD$416</definedName>
    <definedName name="Project">#REF!</definedName>
    <definedName name="PROJECT_CURRENCY">#REF!</definedName>
    <definedName name="Project_Name">#REF!</definedName>
    <definedName name="Project_name_1">#REF!</definedName>
    <definedName name="Project_name_2">#REF!</definedName>
    <definedName name="PROMOTE">#REF!</definedName>
    <definedName name="PROP">[162]DATOS!$D$7</definedName>
    <definedName name="prop1">'[320]Resumen Evaluación'!#REF!</definedName>
    <definedName name="prop10">'[320]Resumen Evaluación'!#REF!</definedName>
    <definedName name="prop11">'[320]Resumen Evaluación'!#REF!</definedName>
    <definedName name="prop12">'[320]Resumen Evaluación'!#REF!</definedName>
    <definedName name="prop13">'[320]Resumen Evaluación'!#REF!</definedName>
    <definedName name="prop14">'[320]Resumen Evaluación'!#REF!</definedName>
    <definedName name="prop15">'[320]Resumen Evaluación'!#REF!</definedName>
    <definedName name="prop16">'[320]Resumen Evaluación'!#REF!</definedName>
    <definedName name="prop17">'[320]Resumen Evaluación'!#REF!</definedName>
    <definedName name="prop18">'[320]Resumen Evaluación'!#REF!</definedName>
    <definedName name="prop19">'[320]Resumen Evaluación'!#REF!</definedName>
    <definedName name="prop2">'[320]Resumen Evaluación'!#REF!</definedName>
    <definedName name="prop20">'[320]Resumen Evaluación'!#REF!</definedName>
    <definedName name="prop21">'[320]Resumen Evaluación'!#REF!</definedName>
    <definedName name="prop22">'[320]Resumen Evaluación'!#REF!</definedName>
    <definedName name="prop23">'[320]Resumen Evaluación'!#REF!</definedName>
    <definedName name="prop24">'[320]Resumen Evaluación'!#REF!</definedName>
    <definedName name="prop25">'[320]Resumen Evaluación'!#REF!</definedName>
    <definedName name="prop26">'[320]Resumen Evaluación'!#REF!</definedName>
    <definedName name="prop3">'[320]Resumen Evaluación'!#REF!</definedName>
    <definedName name="prop4">'[320]Resumen Evaluación'!#REF!</definedName>
    <definedName name="prop5">'[320]Resumen Evaluación'!#REF!</definedName>
    <definedName name="prop6">'[320]Resumen Evaluación'!#REF!</definedName>
    <definedName name="prop7">'[320]Resumen Evaluación'!#REF!</definedName>
    <definedName name="prop8">'[320]Resumen Evaluación'!#REF!</definedName>
    <definedName name="prop9">'[320]Resumen Evaluación'!#REF!</definedName>
    <definedName name="PROPO">#REF!</definedName>
    <definedName name="PROPONE">#REF!</definedName>
    <definedName name="Proponente">#REF!</definedName>
    <definedName name="Proposito">[193]Hoja1!$C$3:$C$11</definedName>
    <definedName name="propuente">#REF!</definedName>
    <definedName name="PROTCAT">[67]MATERIALES!$F$45</definedName>
    <definedName name="PROTUBE">[67]EQUIPO!$F$213</definedName>
    <definedName name="Prov">#REF!</definedName>
    <definedName name="Proventi_Finanziari">#REF!</definedName>
    <definedName name="Proventi_Straordinari">#REF!</definedName>
    <definedName name="Proventi_Vari">#REF!</definedName>
    <definedName name="providencia">#REF!</definedName>
    <definedName name="PROVISIONALES" hidden="1">#REF!</definedName>
    <definedName name="PROY">'[594]PE-02'!#REF!</definedName>
    <definedName name="PROY_1">#REF!</definedName>
    <definedName name="PROY_2">#REF!</definedName>
    <definedName name="PROY_4">#REF!</definedName>
    <definedName name="PROY_6">#REF!</definedName>
    <definedName name="PROY_7">#REF!</definedName>
    <definedName name="PROY_8">#REF!</definedName>
    <definedName name="PROYECCION">#REF!</definedName>
    <definedName name="PROYECCIONDEMANDATABLA1">[27]DEMANDABASEAND!$B$7:$F$19</definedName>
    <definedName name="proyecto">[127]Pres!$D$22</definedName>
    <definedName name="PROYECTO___LICITACION_PUBLICA_SAT___02___97__LP">#REF!</definedName>
    <definedName name="PROYECTO___UNIDAD_BASICA_CIUDAD_BOLIVAR">#REF!</definedName>
    <definedName name="PROYECTO__OBRAS_VARIAS_EN_LA_ESCUELA_CONTRAINCENDIO">#REF!</definedName>
    <definedName name="PROYECTOS">[27]REFERENCIAS!$A$3:$F$25</definedName>
    <definedName name="prs" localSheetId="4" hidden="1">{#N/A,#N/A,FALSE,"310.1";#N/A,#N/A,FALSE,"321.1";#N/A,#N/A,FALSE,"320.3";#N/A,#N/A,FALSE,"330.1"}</definedName>
    <definedName name="prs" hidden="1">{#N/A,#N/A,FALSE,"310.1";#N/A,#N/A,FALSE,"321.1";#N/A,#N/A,FALSE,"320.3";#N/A,#N/A,FALSE,"330.1"}</definedName>
    <definedName name="PRUE" localSheetId="4" hidden="1">{#N/A,#N/A,FALSE,"Hoja1";#N/A,#N/A,FALSE,"Hoja2"}</definedName>
    <definedName name="PRUE" hidden="1">{#N/A,#N/A,FALSE,"Hoja1";#N/A,#N/A,FALSE,"Hoja2"}</definedName>
    <definedName name="prueba">#REF!</definedName>
    <definedName name="prueba1">[595]!absc</definedName>
    <definedName name="PRUEBA2">#REF!</definedName>
    <definedName name="PRUEBAS">#REF!</definedName>
    <definedName name="PRUEBHID">[67]EQUIPO!$F$332</definedName>
    <definedName name="ps">'[596]Prestaciones Sociales'!$E$2</definedName>
    <definedName name="psaddel">#REF!</definedName>
    <definedName name="PSADDEL1">#REF!</definedName>
    <definedName name="PSAL">[39]CONCRETO!$G$5:$G$93</definedName>
    <definedName name="psbaselist">#REF!</definedName>
    <definedName name="psbaseopts">#REF!</definedName>
    <definedName name="PSBS">#REF!</definedName>
    <definedName name="psbscc">#REF!</definedName>
    <definedName name="psbval">#REF!</definedName>
    <definedName name="PSC">[102]CLAVES!#REF!</definedName>
    <definedName name="PSCA">#REF!</definedName>
    <definedName name="pscheck">#REF!</definedName>
    <definedName name="PSCI">#REF!</definedName>
    <definedName name="PSCN">#REF!</definedName>
    <definedName name="psconv1">#REF!</definedName>
    <definedName name="psconv2">#REF!</definedName>
    <definedName name="PSCS">[102]CLAVES!#REF!</definedName>
    <definedName name="PSDL">[39]CONCRETO!$H$5:$H$93</definedName>
    <definedName name="psdocp">#REF!</definedName>
    <definedName name="PSELD">#REF!</definedName>
    <definedName name="pshchw">#REF!</definedName>
    <definedName name="pshcsw">#REF!</definedName>
    <definedName name="pslist">#REF!</definedName>
    <definedName name="psma">#REF!</definedName>
    <definedName name="PSMANUALS">#REF!</definedName>
    <definedName name="PSMEDIA">#REF!</definedName>
    <definedName name="PSOCIAL">[597]PRECIOS!$D$93</definedName>
    <definedName name="psopts">#REF!</definedName>
    <definedName name="pspurdocs">#REF!</definedName>
    <definedName name="PSRETO2">#REF!</definedName>
    <definedName name="pssera">#REF!</definedName>
    <definedName name="pssh">#REF!</definedName>
    <definedName name="PSSR">#REF!</definedName>
    <definedName name="PSSS">#REF!</definedName>
    <definedName name="psstdlist">#REF!</definedName>
    <definedName name="psstdopts">#REF!</definedName>
    <definedName name="pssval">#REF!</definedName>
    <definedName name="pstot">#REF!</definedName>
    <definedName name="PSTRESS_RELIEVI">#REF!</definedName>
    <definedName name="PSUNCLASS">#REF!</definedName>
    <definedName name="psupdset">#REF!</definedName>
    <definedName name="psupgset">#REF!</definedName>
    <definedName name="psupprset">#REF!</definedName>
    <definedName name="PSV">'[67]MANO DE OBRA'!$F$242</definedName>
    <definedName name="PT">#REF!</definedName>
    <definedName name="PTAR" localSheetId="4"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mtlcbñ">[561]mater!$I$175</definedName>
    <definedName name="pto">#N/A</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PTOPLUVIAL">#REF!</definedName>
    <definedName name="PTSB" localSheetId="4" hidden="1">{"'Highlights'!$A$1:$M$123"}</definedName>
    <definedName name="PTSB" hidden="1">{"'Highlights'!$A$1:$M$123"}</definedName>
    <definedName name="PTT" localSheetId="4" hidden="1">{#N/A,#N/A,TRUE,"INGENIERIA";#N/A,#N/A,TRUE,"COMPRAS";#N/A,#N/A,TRUE,"DIRECCION";#N/A,#N/A,TRUE,"RESUMEN"}</definedName>
    <definedName name="PTT" hidden="1">{#N/A,#N/A,TRUE,"INGENIERIA";#N/A,#N/A,TRUE,"COMPRAS";#N/A,#N/A,TRUE,"DIRECCION";#N/A,#N/A,TRUE,"RESUMEN"}</definedName>
    <definedName name="PTTTT" localSheetId="4" hidden="1">{#N/A,#N/A,TRUE,"INGENIERIA";#N/A,#N/A,TRUE,"COMPRAS";#N/A,#N/A,TRUE,"DIRECCION";#N/A,#N/A,TRUE,"RESUMEN"}</definedName>
    <definedName name="PTTTT" hidden="1">{#N/A,#N/A,TRUE,"INGENIERIA";#N/A,#N/A,TRUE,"COMPRAS";#N/A,#N/A,TRUE,"DIRECCION";#N/A,#N/A,TRUE,"RESUMEN"}</definedName>
    <definedName name="PU">[125]A!$D$11:$D$53</definedName>
    <definedName name="PUENTE">[246]Hoja1!$A$2:$A$10</definedName>
    <definedName name="PUENTES">[246]Hoja1!$A$1:$C$10</definedName>
    <definedName name="Puerta_2_05x0_90m._alma_de_plomo">#REF!</definedName>
    <definedName name="Puerta_2_05x0_90m._alma_de_plomo_11">#REF!</definedName>
    <definedName name="PUERTA_BAÑO_EN_ALUMINIO_0._7X2.1">'[107]LISTA DE MATERIALES'!$D$231</definedName>
    <definedName name="PUERTA_EN_LAMINA_CAL_18_0_6X2_10">'[107]LISTA DE MATERIALES'!$D$235</definedName>
    <definedName name="PUERTA_EN_LAMINA_CAL_18_1_55X2.10">'[107]LISTA DE MATERIALES'!$D$237</definedName>
    <definedName name="PUERTA_EN_LAMINA_CAL_18_1_6X2.2">'[107]LISTA DE MATERIALES'!$D$238</definedName>
    <definedName name="PUERTA_EN_LAMINA_METALICA_0_65X1_80">'[107]LISTA DE MATERIALES'!$D$239</definedName>
    <definedName name="PUERTA_EN_LAMINA_METALICA_CAL_18_1_0_X_2_10">'[107]LISTA DE MATERIALES'!$D$241</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'[126]LISTADO DE MATERIALES Y EQUIPOS'!$B$88</definedName>
    <definedName name="Puerta_ventana_ppal_alumin._anodis.">#REF!</definedName>
    <definedName name="Puerta_ventana_ppal_alumin._anodis._11">#REF!</definedName>
    <definedName name="PUERTA2">#REF!</definedName>
    <definedName name="PUERTA2_11">#REF!</definedName>
    <definedName name="puertalam">'[133]A.P.U AULA CANO PESCAO'!$G$888</definedName>
    <definedName name="PUERTALAMINA">#REF!</definedName>
    <definedName name="PUERTALUMTOT">#REF!</definedName>
    <definedName name="PUERTALUMTOT_11">#REF!</definedName>
    <definedName name="PUERTAMADETOT">#REF!</definedName>
    <definedName name="PUERTAMADETOT_11">#REF!</definedName>
    <definedName name="PuertaMetalica2">[123]APU!#REF!</definedName>
    <definedName name="puertas">#REF!</definedName>
    <definedName name="PUERTAS_A">'[598]PUERTAS Y VENTANAS'!$D$8:$D$15</definedName>
    <definedName name="PUERTAS_B">'[598]PUERTAS Y VENTANAS'!$D$21:$D$30</definedName>
    <definedName name="PUERTAS_C">'[598]PUERTAS Y VENTANAS'!$D$45:$D$45</definedName>
    <definedName name="PUERTAS_ESP_ITEM">[158]Presupuesto!#REF!</definedName>
    <definedName name="puertas_metalicas">#REF!</definedName>
    <definedName name="PUERTAS_VIDRIERAS_VENTANAS_CARPINTERIA">[76]PRESUPUESTO!#REF!</definedName>
    <definedName name="PuertasMetalicas">[123]APU!#REF!</definedName>
    <definedName name="PUERTMADECERRAT">#REF!</definedName>
    <definedName name="PUERTMADECERRAT_11">#REF!</definedName>
    <definedName name="PUERTO">#REF!</definedName>
    <definedName name="PUL" localSheetId="4" hidden="1">{#N/A,#N/A,FALSE,"Hoja1";#N/A,#N/A,FALSE,"Hoja2"}</definedName>
    <definedName name="PUL" hidden="1">{#N/A,#N/A,FALSE,"Hoja1";#N/A,#N/A,FALSE,"Hoja2"}</definedName>
    <definedName name="pulida">'[360]Cap 1'!#REF!</definedName>
    <definedName name="Pulidora">'[176]L. MAT.'!#REF!</definedName>
    <definedName name="Pulidora_11">#REF!</definedName>
    <definedName name="Pulidorapisos">[123]INSUMOS!$AA$25</definedName>
    <definedName name="PullCords">'[436]Actual Data (MAP)'!$B$31:$C$131</definedName>
    <definedName name="pulsador">[210]MATERIALES!#REF!</definedName>
    <definedName name="Pulsador_para_timbre_P_C">#REF!</definedName>
    <definedName name="Pulsador_para_timbre_P_C_11">#REF!</definedName>
    <definedName name="Pulsadores">#REF!</definedName>
    <definedName name="PUNT">#REF!</definedName>
    <definedName name="PUNTI">[77]BASE!$D$381</definedName>
    <definedName name="PUNTILLA">#REF!</definedName>
    <definedName name="PUNTILLA_11">#REF!</definedName>
    <definedName name="PUNTILLA_2">'[107]LISTA DE MATERIALES'!$D$249</definedName>
    <definedName name="PUNTILLA_3">'[107]LISTA DE MATERIALES'!$D$250</definedName>
    <definedName name="Puntilla_x_500gr">'[126]LISTADO DE MATERIALES Y EQUIPOS'!$B$24</definedName>
    <definedName name="PUNTILLAS">#REF!</definedName>
    <definedName name="Punto">#REF!</definedName>
    <definedName name="PUNTOE">#REF!</definedName>
    <definedName name="PUNTOH">#REF!</definedName>
    <definedName name="PUNTOH12">#REF!</definedName>
    <definedName name="PUNTOHIDRA">#REF!</definedName>
    <definedName name="PUNTOHIDRA_11">#REF!</definedName>
    <definedName name="PUNTOS">#REF!</definedName>
    <definedName name="PUNTOSAN2">#REF!</definedName>
    <definedName name="PUNTOSAN3">#REF!</definedName>
    <definedName name="PUNTOSAN4">#REF!</definedName>
    <definedName name="PUNTOSANIT">#REF!</definedName>
    <definedName name="PUNTOSANIT_11">#REF!</definedName>
    <definedName name="PuntosRentabilidad">#REF!</definedName>
    <definedName name="Purchase">#REF!</definedName>
    <definedName name="Purchase_Price">#REF!</definedName>
    <definedName name="purdocs">#REF!</definedName>
    <definedName name="PUT">#REF!</definedName>
    <definedName name="PUTUMAYO">[599]NARIÑO!$A$11:$X$72</definedName>
    <definedName name="pvC">'[85]Estructuras Concreto'!$D$200</definedName>
    <definedName name="PVIDRIERAS_ITEM">[158]Presupuesto!#REF!</definedName>
    <definedName name="PvT">'[85]Estructuras Concreto'!$D$150</definedName>
    <definedName name="PvTc">'[85]Estructuras Concreto'!$D$183</definedName>
    <definedName name="PVZ">VLOOKUP([343]PPTO!$F1,[178]APU!$G:$H,2,FALSE)</definedName>
    <definedName name="PW">#REF!</definedName>
    <definedName name="Pwf">'[600]ORITO 02 '!$A$12</definedName>
    <definedName name="Pwf_actual">'[600]ORITO 02 '!$E$6</definedName>
    <definedName name="Pwf_i">[229]medelo!$A$66:$A$83</definedName>
    <definedName name="Pwf_min">'[600]ORITO 02 '!$E$8</definedName>
    <definedName name="Pwfd">#REF!</definedName>
    <definedName name="pwoefù" localSheetId="4"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Pws_sys">#REF!</definedName>
    <definedName name="pyg" localSheetId="4" hidden="1">{#N/A,#N/A,FALSE,"Costos Productos 6A";#N/A,#N/A,FALSE,"Costo Unitario Total H-94-12"}</definedName>
    <definedName name="pyg" hidden="1">{#N/A,#N/A,FALSE,"Costos Productos 6A";#N/A,#N/A,FALSE,"Costo Unitario Total H-94-12"}</definedName>
    <definedName name="PYGAJ" localSheetId="4"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4" hidden="1">{#N/A,#N/A,FALSE,"Costos Productos 6A";#N/A,#N/A,FALSE,"Costo Unitario Total H-94-12"}</definedName>
    <definedName name="PYGCON" hidden="1">{#N/A,#N/A,FALSE,"Costos Productos 6A";#N/A,#N/A,FALSE,"Costo Unitario Total H-94-12"}</definedName>
    <definedName name="PYGCONTABLE" localSheetId="4" hidden="1">{#N/A,#N/A,FALSE,"Costos Productos 6A";#N/A,#N/A,FALSE,"Costo Unitario Total H-94-12"}</definedName>
    <definedName name="PYGCONTABLE" hidden="1">{#N/A,#N/A,FALSE,"Costos Productos 6A";#N/A,#N/A,FALSE,"Costo Unitario Total H-94-12"}</definedName>
    <definedName name="PYGCONTBLCRUDO" localSheetId="4" hidden="1">{#N/A,#N/A,FALSE,"Costos Productos 6A";#N/A,#N/A,FALSE,"Costo Unitario Total H-94-12"}</definedName>
    <definedName name="PYGCONTBLCRUDO" hidden="1">{#N/A,#N/A,FALSE,"Costos Productos 6A";#N/A,#N/A,FALSE,"Costo Unitario Total H-94-12"}</definedName>
    <definedName name="PYGCONTPTO" localSheetId="4" hidden="1">{#N/A,#N/A,FALSE,"Costos Productos 6A";#N/A,#N/A,FALSE,"Costo Unitario Total H-94-12"}</definedName>
    <definedName name="PYGCONTPTO" hidden="1">{#N/A,#N/A,FALSE,"Costos Productos 6A";#N/A,#N/A,FALSE,"Costo Unitario Total H-94-12"}</definedName>
    <definedName name="PYGGRCAJ" localSheetId="4" hidden="1">{#N/A,#N/A,FALSE,"Costos Productos 6A";#N/A,#N/A,FALSE,"Costo Unitario Total H-94-12"}</definedName>
    <definedName name="PYGGRCAJ" hidden="1">{#N/A,#N/A,FALSE,"Costos Productos 6A";#N/A,#N/A,FALSE,"Costo Unitario Total H-94-12"}</definedName>
    <definedName name="PYGHGRC" localSheetId="4" hidden="1">{#N/A,#N/A,FALSE,"Costos Productos 6A";#N/A,#N/A,FALSE,"Costo Unitario Total H-94-12"}</definedName>
    <definedName name="PYGHGRC" hidden="1">{#N/A,#N/A,FALSE,"Costos Productos 6A";#N/A,#N/A,FALSE,"Costo Unitario Total H-94-12"}</definedName>
    <definedName name="PYGRC" localSheetId="4"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PZ">#REF!</definedName>
    <definedName name="pza">#REF!</definedName>
    <definedName name="q">#REF!</definedName>
    <definedName name="Q_actual">'[600]ORITO 02 '!$E$7</definedName>
    <definedName name="Q_BRUTO">#REF!</definedName>
    <definedName name="Q_Qo">'[601]Q-Qo'!$1:$1048576</definedName>
    <definedName name="q_V">[234]Diseño!#REF!</definedName>
    <definedName name="q1q1q" localSheetId="4" hidden="1">{"via1",#N/A,TRUE,"general";"via2",#N/A,TRUE,"general";"via3",#N/A,TRUE,"general"}</definedName>
    <definedName name="q1q1q" hidden="1">{"via1",#N/A,TRUE,"general";"via2",#N/A,TRUE,"general";"via3",#N/A,TRUE,"general"}</definedName>
    <definedName name="Q2Fcst" localSheetId="4" hidden="1">{#N/A,#N/A,FALSE,"TOTFINAL";#N/A,#N/A,FALSE,"FINPLAN";#N/A,#N/A,FALSE,"TOTMOTADJ";#N/A,#N/A,FALSE,"tieEQ";#N/A,#N/A,FALSE,"G";#N/A,#N/A,FALSE,"ELIMS";#N/A,#N/A,FALSE,"NEXTEL ADJ";#N/A,#N/A,FALSE,"MIMS";#N/A,#N/A,FALSE,"LMPS";#N/A,#N/A,FALSE,"CNSS";#N/A,#N/A,FALSE,"CSS";#N/A,#N/A,FALSE,"MCG";#N/A,#N/A,FALSE,"AECS";#N/A,#N/A,FALSE,"SPS";#N/A,#N/A,FALSE,"CORP"}</definedName>
    <definedName name="Q2Fcst" hidden="1">{#N/A,#N/A,FALSE,"TOTFINAL";#N/A,#N/A,FALSE,"FINPLAN";#N/A,#N/A,FALSE,"TOTMOTADJ";#N/A,#N/A,FALSE,"tieEQ";#N/A,#N/A,FALSE,"G";#N/A,#N/A,FALSE,"ELIMS";#N/A,#N/A,FALSE,"NEXTEL ADJ";#N/A,#N/A,FALSE,"MIMS";#N/A,#N/A,FALSE,"LMPS";#N/A,#N/A,FALSE,"CNSS";#N/A,#N/A,FALSE,"CSS";#N/A,#N/A,FALSE,"MCG";#N/A,#N/A,FALSE,"AECS";#N/A,#N/A,FALSE,"SPS";#N/A,#N/A,FALSE,"CORP"}</definedName>
    <definedName name="q4h">#REF!</definedName>
    <definedName name="QA">[10]!ERR</definedName>
    <definedName name="qaedtguj" localSheetId="4" hidden="1">{"via1",#N/A,TRUE,"general";"via2",#N/A,TRUE,"general";"via3",#N/A,TRUE,"general"}</definedName>
    <definedName name="qaedtguj" hidden="1">{"via1",#N/A,TRUE,"general";"via2",#N/A,TRUE,"general";"via3",#N/A,TRUE,"general"}</definedName>
    <definedName name="qaer">#REF!</definedName>
    <definedName name="QAQ">#REF!</definedName>
    <definedName name="qaqaw">#REF!</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#REF!</definedName>
    <definedName name="QAZXC">#REF!</definedName>
    <definedName name="qc_h" localSheetId="4" hidden="1">{"krl1",#N/A,FALSE,"kr";"krl2",#N/A,FALSE,"kr";"compara",#N/A,FALSE,"kr";"desconp1",#N/A,FALSE,"kr";"desconp12",#N/A,FALSE,"kr";"krnp1",#N/A,FALSE,"kr";"krnp2",#N/A,FALSE,"kr";"krp12avg",#N/A,FALSE,"kr";"krp1avg",#N/A,FALSE,"kr"}</definedName>
    <definedName name="qc_h" hidden="1">{"krl1",#N/A,FALSE,"kr";"krl2",#N/A,FALSE,"kr";"compara",#N/A,FALSE,"kr";"desconp1",#N/A,FALSE,"kr";"desconp12",#N/A,FALSE,"kr";"krnp1",#N/A,FALSE,"kr";"krnp2",#N/A,FALSE,"kr";"krp12avg",#N/A,FALSE,"kr";"krp1avg",#N/A,FALSE,"kr"}</definedName>
    <definedName name="qdefqfqwreqwerqw">#REF!</definedName>
    <definedName name="qdxcfvgbhn_dxfcgh">#REF!</definedName>
    <definedName name="QE">[397]TARIF2002!#REF!</definedName>
    <definedName name="QE_TE">[397]TARIF2002!#REF!</definedName>
    <definedName name="qedcd" localSheetId="4"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QEWEQWEQ">'[103]1'!#REF!</definedName>
    <definedName name="QER">#REF!</definedName>
    <definedName name="QEWEWD">#REF!</definedName>
    <definedName name="qewj" localSheetId="4" hidden="1">{"via1",#N/A,TRUE,"general";"via2",#N/A,TRUE,"general";"via3",#N/A,TRUE,"general"}</definedName>
    <definedName name="qewj" hidden="1">{"via1",#N/A,TRUE,"general";"via2",#N/A,TRUE,"general";"via3",#N/A,TRUE,"general"}</definedName>
    <definedName name="QI">[397]TARIF2002!#REF!</definedName>
    <definedName name="QI_TI">[397]TARIF2002!#REF!</definedName>
    <definedName name="qm">#REF!</definedName>
    <definedName name="Qmax">[229]medelo!$B$63</definedName>
    <definedName name="qmaxdesarenador">#REF!</definedName>
    <definedName name="QMAXDIARIO">'[27]CALCULO POI'!$B$118:$C$154</definedName>
    <definedName name="Qmed">#REF!</definedName>
    <definedName name="QMIN">#REF!</definedName>
    <definedName name="qmindesarenador">#REF!</definedName>
    <definedName name="QN">[397]TARIF2002!#REF!</definedName>
    <definedName name="QN_QI">[397]TARIF2002!#REF!</definedName>
    <definedName name="QNS">[602]TARIF2002!#REF!</definedName>
    <definedName name="QO">#REF!</definedName>
    <definedName name="QPROM">[27]TARIFAS!$C$570</definedName>
    <definedName name="qq">#REF!</definedName>
    <definedName name="QQ_1">"[0]!err"</definedName>
    <definedName name="QQ_10">"[0]!err"</definedName>
    <definedName name="QQ_11">"[0]!err"</definedName>
    <definedName name="QQ_12">"[0]!err"</definedName>
    <definedName name="QQ_13">"[0]!err"</definedName>
    <definedName name="QQ_4">#N/A</definedName>
    <definedName name="QQ_5">"[0]!err"</definedName>
    <definedName name="QQ_7">"[0]!err"</definedName>
    <definedName name="qqq">#REF!</definedName>
    <definedName name="QQQQ">#REF!</definedName>
    <definedName name="QQQQQ">#REF!</definedName>
    <definedName name="QQQQQQ">#REF!</definedName>
    <definedName name="qqqqqqq">#REF!</definedName>
    <definedName name="QQQQQQQQQQQQQQ">#REF!</definedName>
    <definedName name="qqqqqqqqqqqqqqqq">#REF!</definedName>
    <definedName name="qqqqqw" localSheetId="4" hidden="1">{"via1",#N/A,TRUE,"general";"via2",#N/A,TRUE,"general";"via3",#N/A,TRUE,"general"}</definedName>
    <definedName name="qqqqqw" hidden="1">{"via1",#N/A,TRUE,"general";"via2",#N/A,TRUE,"general";"via3",#N/A,TRUE,"general"}</definedName>
    <definedName name="QR" localSheetId="4" hidden="1">{#N/A,#N/A,FALSE,"Costos Productos 6A";#N/A,#N/A,FALSE,"Costo Unitario Total H-94-12"}</definedName>
    <definedName name="QR" hidden="1">{#N/A,#N/A,FALSE,"Costos Productos 6A";#N/A,#N/A,FALSE,"Costo Unitario Total H-94-12"}</definedName>
    <definedName name="qrer" hidden="1">#REF!</definedName>
    <definedName name="QRS">#REF!</definedName>
    <definedName name="qrt">#REF!</definedName>
    <definedName name="QRTE">#REF!</definedName>
    <definedName name="QS">#REF!</definedName>
    <definedName name="qsqw">#REF!</definedName>
    <definedName name="qswqdecdwe">#REF!</definedName>
    <definedName name="QT" localSheetId="4" hidden="1">{#N/A,#N/A,FALSE,"Costos Productos 6A";#N/A,#N/A,FALSE,"Costo Unitario Total H-94-12"}</definedName>
    <definedName name="QT" hidden="1">{#N/A,#N/A,FALSE,"Costos Productos 6A";#N/A,#N/A,FALSE,"Costo Unitario Total H-94-12"}</definedName>
    <definedName name="QTIES">#REF!</definedName>
    <definedName name="qtromilpsi">'[360]Cap 1'!#REF!</definedName>
    <definedName name="QTY">#REF!</definedName>
    <definedName name="QU" localSheetId="4"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EBRADA_BOLONIA___FASE_II">#REF!</definedName>
    <definedName name="Quimbaya">#REF!</definedName>
    <definedName name="QUIMICOSTABLA1.3.1">'[27]CALCULO COSTOS DE OPERACIÓN'!$B$176:$J$211</definedName>
    <definedName name="Quincenas" localSheetId="4">{"";"diez";"once";"doce";"trece";"catorce";"quince"}&amp;" "</definedName>
    <definedName name="Quincenas">{"";"diez";"once";"doce";"trece";"catorce";"quince"}&amp;" "</definedName>
    <definedName name="QUOTATE">#REF!</definedName>
    <definedName name="qw">#REF!</definedName>
    <definedName name="qwd">#REF!</definedName>
    <definedName name="qwdas2" localSheetId="4" hidden="1">{"via1",#N/A,TRUE,"general";"via2",#N/A,TRUE,"general";"via3",#N/A,TRUE,"general"}</definedName>
    <definedName name="qwdas2" hidden="1">{"via1",#N/A,TRUE,"general";"via2",#N/A,TRUE,"general";"via3",#N/A,TRUE,"general"}</definedName>
    <definedName name="QWE">#N/A</definedName>
    <definedName name="QWEE">#N/A</definedName>
    <definedName name="QWEEF">#N/A</definedName>
    <definedName name="QWEQ_2">#REF!</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QWE">'[103]1'!#REF!</definedName>
    <definedName name="QWER">#REF!</definedName>
    <definedName name="QWERT">#N/A</definedName>
    <definedName name="QWERTY">#N/A</definedName>
    <definedName name="QWESAZXC">#REF!</definedName>
    <definedName name="qwewertet" localSheetId="4" hidden="1">{#N/A,#N/A,TRUE,"1842CWN0"}</definedName>
    <definedName name="qwewertet" hidden="1">{#N/A,#N/A,TRUE,"1842CWN0"}</definedName>
    <definedName name="QWEWEWE">#N/A</definedName>
    <definedName name="qwqer">#N/A</definedName>
    <definedName name="qwqw">#REF!</definedName>
    <definedName name="qwqwas">#REF!</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QWTUYU">#REF!</definedName>
    <definedName name="qww">#REF!</definedName>
    <definedName name="QWWEE">#N/A</definedName>
    <definedName name="QWWEER">#REF!</definedName>
    <definedName name="R_1">[39]CONCRETO!$AF$5:$AF$71</definedName>
    <definedName name="r_2">#N/A</definedName>
    <definedName name="R_3">[39]CONCRETO!$AP$5:$AP$71</definedName>
    <definedName name="r_4">#N/A</definedName>
    <definedName name="R_5">[39]CONCRETO!$AZ$5:$AZ$71</definedName>
    <definedName name="R_6">[39]CONCRETO!$BD$5:$BD$71</definedName>
    <definedName name="R_7">[39]CONCRETO!$BH$5:$BH$71</definedName>
    <definedName name="R_A">#N/A</definedName>
    <definedName name="R_c">#REF!</definedName>
    <definedName name="R_I_Q_A_S">#N/A</definedName>
    <definedName name="R_U">#N/A</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dianes">#REF!</definedName>
    <definedName name="radios">[78]Hoja2!#REF!</definedName>
    <definedName name="RAJON">#REF!</definedName>
    <definedName name="Rajón">#REF!</definedName>
    <definedName name="Rajón_11">#REF!</definedName>
    <definedName name="Rajón_de_piedra_del_municipio">[127]Insumos!$D$29</definedName>
    <definedName name="rampa">[123]APU!$G$707</definedName>
    <definedName name="ran">#REF!</definedName>
    <definedName name="RANA">[96]INSUMOS!$D$168</definedName>
    <definedName name="Rana_o_canguro">'[126]LISTADO DE MATERIALES Y EQUIPOS'!$B$33</definedName>
    <definedName name="range1">#REF!</definedName>
    <definedName name="range2">#REF!</definedName>
    <definedName name="range3">#REF!</definedName>
    <definedName name="rango">#REF!</definedName>
    <definedName name="RANGO_FECHA">#REF!</definedName>
    <definedName name="RANGO1">#REF!</definedName>
    <definedName name="RangoItAlf">#REF!</definedName>
    <definedName name="RANGOS">#REF!</definedName>
    <definedName name="RANS">[102]CLAVES!$G$24</definedName>
    <definedName name="rarewt" localSheetId="4" hidden="1">{#N/A,#N/A,FALSE,"CCTV"}</definedName>
    <definedName name="rarewt" hidden="1">{#N/A,#N/A,FALSE,"CCTV"}</definedName>
    <definedName name="ＲＡＲＯＡ" localSheetId="4" hidden="1">{"'下期集計（10.27迄・速報値）'!$Q$16"}</definedName>
    <definedName name="ＲＡＲＯＡ" hidden="1">{"'下期集計（10.27迄・速報値）'!$Q$16"}</definedName>
    <definedName name="RASCO__3">#N/A</definedName>
    <definedName name="RASCO__A">#N/A</definedName>
    <definedName name="rata">#REF!</definedName>
    <definedName name="rate">#REF!</definedName>
    <definedName name="Rate1">[603]Summary!$D$6</definedName>
    <definedName name="rate2">[603]Summary!$D$7</definedName>
    <definedName name="rateinput">#REF!</definedName>
    <definedName name="Rates">#REF!</definedName>
    <definedName name="ratio">#REF!</definedName>
    <definedName name="Rb">#REF!</definedName>
    <definedName name="RBG">#REF!</definedName>
    <definedName name="Rd">#REF!</definedName>
    <definedName name="RD_CP">'[604]Working Cap Movemts'!#REF!</definedName>
    <definedName name="RD_CP_VL">'[604]Working Cap Movemts'!#REF!</definedName>
    <definedName name="rdeg4">#REF!</definedName>
    <definedName name="RDJUYYT">#REF!</definedName>
    <definedName name="RDN">[184]PRECIOS!$G$7</definedName>
    <definedName name="rdq">#REF!</definedName>
    <definedName name="rds">#REF!</definedName>
    <definedName name="rdsxfbcv">#REF!</definedName>
    <definedName name="Re">#REF!</definedName>
    <definedName name="RE4NTA">[216]EQUIPOS!$D$8</definedName>
    <definedName name="Reactores">#REF!</definedName>
    <definedName name="REAJUSTE">#REF!</definedName>
    <definedName name="Reajuste1">#REF!</definedName>
    <definedName name="Reajuste2">#REF!</definedName>
    <definedName name="Reajuste3">#REF!</definedName>
    <definedName name="Reajuste4">#REF!</definedName>
    <definedName name="REAJUSTES">#REF!</definedName>
    <definedName name="REBISEL">#N/A</definedName>
    <definedName name="rec">[605]Propuesta!#REF!</definedName>
    <definedName name="RECALL">#N/A</definedName>
    <definedName name="Recall_2">#N/A</definedName>
    <definedName name="Recall_3">#N/A</definedName>
    <definedName name="recaptrig">#REF!</definedName>
    <definedName name="RECB200a">[102]CLAVES!$E$192</definedName>
    <definedName name="RECB200aS">[102]CLAVES!$G$192</definedName>
    <definedName name="RECB400a">[102]CLAVES!$E$193</definedName>
    <definedName name="RECB400aS">[102]CLAVES!$G$193</definedName>
    <definedName name="RECEBO">#REF!</definedName>
    <definedName name="RECEBO_EN_CANTERA">'[107]LISTA DE MATERIALES'!$D$252</definedName>
    <definedName name="recibo2">#REF!</definedName>
    <definedName name="RECIBOS">#REF!</definedName>
    <definedName name="Recorder">#REF!</definedName>
    <definedName name="RECOUT">#N/A</definedName>
    <definedName name="RECSUBBASE">#REF!</definedName>
    <definedName name="RECUBRIM_ESP_ITEM">[158]Presupuesto!#REF!</definedName>
    <definedName name="recubrimientomuroverde">[123]APU!#REF!</definedName>
    <definedName name="Recurso">[590]Sheet1!$B$2:$B$3</definedName>
    <definedName name="RECURSOS">[442]Recursos!$A$6:$D$124</definedName>
    <definedName name="recursos_general">[550]tipo_recurso!$A$1:$A$8</definedName>
    <definedName name="red">#REF!</definedName>
    <definedName name="REDESALCANTARILLADOTABLA1.2">'[27]INFORMACIÓN REFERENCIA'!$B$330:$F$341</definedName>
    <definedName name="REDESALCANTARILLADOTABLA1.4">'[27]INFORMACIÓN REFERENCIA'!$B$352:$F$364</definedName>
    <definedName name="REDESALCANTARILLADOTABLA1.5">#REF!</definedName>
    <definedName name="REDESTABLA6.1">'[27]INFORMACIÓN REFERENCIA'!$B$245:$E$256</definedName>
    <definedName name="REDESTABLA6.2">'[27]INFORMACIÓN REFERENCIA'!$B$260:$K$272</definedName>
    <definedName name="REDESTABLA6.3">'[27]INFORMACIÓN REFERENCIA'!$B$276:$C$287</definedName>
    <definedName name="REDEX108">[67]Hoja3!$F$986</definedName>
    <definedName name="REDEX43">[67]Hoja3!$F$906</definedName>
    <definedName name="REDEX84">[67]Hoja3!$F$946</definedName>
    <definedName name="REDH12">#REF!</definedName>
    <definedName name="REDH34">#REF!</definedName>
    <definedName name="REDOBLON">#REF!</definedName>
    <definedName name="REDOBLON_11">#REF!</definedName>
    <definedName name="Redondeo_Para_factores">'[566]a)TablaFactores'!$H$11</definedName>
    <definedName name="reds">#REF!</definedName>
    <definedName name="REDU4X3">#REF!</definedName>
    <definedName name="REDU6X4">#REF!</definedName>
    <definedName name="REDU8X6">#REF!</definedName>
    <definedName name="REDUCCION_3__x_2">#REF!</definedName>
    <definedName name="REDUCCION_4__x_3">#REF!</definedName>
    <definedName name="Reducer">'[436]Actual Data (MAP)'!$B$11:$C$18</definedName>
    <definedName name="REE">#N/A</definedName>
    <definedName name="REEE">[10]!ERR</definedName>
    <definedName name="Reemplazo">[606]Unidades!$C$2:$C$3</definedName>
    <definedName name="REERE">[607]Cover!#REF!</definedName>
    <definedName name="REF">#REF!</definedName>
    <definedName name="RefAdquisición">[275]Parámetros!$H$3</definedName>
    <definedName name="RefCompañía">[275]Parámetros!$H$2</definedName>
    <definedName name="refEntidades">[275]Parámetros!$F$10:$H$12</definedName>
    <definedName name="REFERENCIAPROYECTOS">[27]REFERENCIAS!$A$3:$F$24</definedName>
    <definedName name="REFGF">#REF!</definedName>
    <definedName name="REFMAR">#REF!</definedName>
    <definedName name="REFPISC">#REF!</definedName>
    <definedName name="refTipoOrdenes">[275]Parámetros!$B$10:$D$12</definedName>
    <definedName name="REFUERZOCERCHA">#REF!</definedName>
    <definedName name="REG">#REF!</definedName>
    <definedName name="REGBT">#N/A</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EA">#REF!</definedName>
    <definedName name="regfdg">#REF!</definedName>
    <definedName name="REGIMEN_CONTRAT">[548]Tablas!$M$6:$M$8</definedName>
    <definedName name="regional">[222]CARRETERAS!$A$2</definedName>
    <definedName name="regiones">#REF!</definedName>
    <definedName name="REGISTRO">#REF!</definedName>
    <definedName name="REGISTRO12">#REF!</definedName>
    <definedName name="RegistroCoordinador">#REF!</definedName>
    <definedName name="regla">[123]INSUMOS!$AA$28</definedName>
    <definedName name="REGRESA">#REF!</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[10]!ERR</definedName>
    <definedName name="REICIO">#N/A</definedName>
    <definedName name="REICIO_1">#N/A</definedName>
    <definedName name="REICIO_10">#N/A</definedName>
    <definedName name="REICIO_11">"err"</definedName>
    <definedName name="REICIO_12">"err"</definedName>
    <definedName name="REICIO_13">"err"</definedName>
    <definedName name="REICIO_2">#N/A</definedName>
    <definedName name="REICIO_3">#N/A</definedName>
    <definedName name="REICIO_3_10">"err"</definedName>
    <definedName name="REICIO_3_11">"err"</definedName>
    <definedName name="REICIO_3_12">"err"</definedName>
    <definedName name="REICIO_3_13">"err"</definedName>
    <definedName name="REICIO_3_5">"err"</definedName>
    <definedName name="REICIO_3_7">"err"</definedName>
    <definedName name="REICIO_4">#N/A</definedName>
    <definedName name="REICIO_4_10">"err"</definedName>
    <definedName name="REICIO_4_11">"err"</definedName>
    <definedName name="REICIO_4_12">"err"</definedName>
    <definedName name="REICIO_4_13">"err"</definedName>
    <definedName name="REICIO_4_5">"err"</definedName>
    <definedName name="REICIO_4_7">"err"</definedName>
    <definedName name="REICIO_5">#N/A</definedName>
    <definedName name="REICIO_5_1">"err"</definedName>
    <definedName name="REICIO_5_10">"err"</definedName>
    <definedName name="REICIO_5_11">"err"</definedName>
    <definedName name="REICIO_5_12">"err"</definedName>
    <definedName name="REICIO_5_13">"err"</definedName>
    <definedName name="REICIO_5_5">"err"</definedName>
    <definedName name="REICIO_5_7">"err"</definedName>
    <definedName name="REICIO_6">#N/A</definedName>
    <definedName name="REICIO_6_10">"err"</definedName>
    <definedName name="REICIO_6_11">"err"</definedName>
    <definedName name="REICIO_6_12">"err"</definedName>
    <definedName name="REICIO_6_13">"err"</definedName>
    <definedName name="REICIO_6_5">"err"</definedName>
    <definedName name="REICIO_6_7">"err"</definedName>
    <definedName name="REICIO_7">#N/A</definedName>
    <definedName name="REICIO_8">#N/A</definedName>
    <definedName name="REICIO_9">#N/A</definedName>
    <definedName name="REICO">[10]!ERR</definedName>
    <definedName name="Reimbursement">"Reembolso"</definedName>
    <definedName name="reinicio">#N/A</definedName>
    <definedName name="reinicio_1">#N/A</definedName>
    <definedName name="reinicio_10">#N/A</definedName>
    <definedName name="reinicio_11">"err"</definedName>
    <definedName name="reinicio_12">"err"</definedName>
    <definedName name="reinicio_13">"err"</definedName>
    <definedName name="reinicio_2">#N/A</definedName>
    <definedName name="reinicio_3">#N/A</definedName>
    <definedName name="reinicio_3_10">"err"</definedName>
    <definedName name="reinicio_3_11">"err"</definedName>
    <definedName name="reinicio_3_12">"err"</definedName>
    <definedName name="reinicio_3_13">"err"</definedName>
    <definedName name="reinicio_3_5">"err"</definedName>
    <definedName name="reinicio_3_7">"err"</definedName>
    <definedName name="reinicio_4">#N/A</definedName>
    <definedName name="reinicio_4_10">"err"</definedName>
    <definedName name="reinicio_4_11">"err"</definedName>
    <definedName name="reinicio_4_12">"err"</definedName>
    <definedName name="reinicio_4_13">"err"</definedName>
    <definedName name="reinicio_4_5">"err"</definedName>
    <definedName name="reinicio_4_7">"err"</definedName>
    <definedName name="reinicio_5">#N/A</definedName>
    <definedName name="reinicio_5_1">"err"</definedName>
    <definedName name="reinicio_5_10">"err"</definedName>
    <definedName name="reinicio_5_11">"err"</definedName>
    <definedName name="reinicio_5_12">"err"</definedName>
    <definedName name="reinicio_5_13">"err"</definedName>
    <definedName name="reinicio_5_5">"err"</definedName>
    <definedName name="reinicio_5_7">"err"</definedName>
    <definedName name="reinicio_6">#N/A</definedName>
    <definedName name="reinicio_6_10">"err"</definedName>
    <definedName name="reinicio_6_11">"err"</definedName>
    <definedName name="reinicio_6_12">"err"</definedName>
    <definedName name="reinicio_6_13">"err"</definedName>
    <definedName name="reinicio_6_5">"err"</definedName>
    <definedName name="reinicio_6_7">"err"</definedName>
    <definedName name="reinicio_7">#N/A</definedName>
    <definedName name="reinicio_8">#N/A</definedName>
    <definedName name="reinicio_9">#N/A</definedName>
    <definedName name="REJA">#REF!</definedName>
    <definedName name="REJHE" localSheetId="4" hidden="1">{"via1",#N/A,TRUE,"general";"via2",#N/A,TRUE,"general";"via3",#N/A,TRUE,"general"}</definedName>
    <definedName name="REJHE" hidden="1">{"via1",#N/A,TRUE,"general";"via2",#N/A,TRUE,"general";"via3",#N/A,TRUE,"general"}</definedName>
    <definedName name="REJILLA">#REF!</definedName>
    <definedName name="Rejilla_Piso_2">#REF!</definedName>
    <definedName name="Rejilla_Piso_2_11">#REF!</definedName>
    <definedName name="Rejilla_Piso_3">#REF!</definedName>
    <definedName name="Rejilla_Piso_3_11">#REF!</definedName>
    <definedName name="REJILLA_SIFON_DE_3">'[107]LISTA DE MATERIALES'!$D$256</definedName>
    <definedName name="REJISOS2TOT">#REF!</definedName>
    <definedName name="REJISOS2TOT_11">#REF!</definedName>
    <definedName name="REL">[95]PRECIOS!$D$2:$D$27</definedName>
    <definedName name="RELACION_C">#REF!</definedName>
    <definedName name="RELACION_Q">#REF!</definedName>
    <definedName name="RELACUION">#REF!</definedName>
    <definedName name="Relés">#REF!</definedName>
    <definedName name="rell">#REF!</definedName>
    <definedName name="rell_matbanco">#REF!</definedName>
    <definedName name="RELL1">#REF!</definedName>
    <definedName name="RELL2">#REF!</definedName>
    <definedName name="relle">#REF!</definedName>
    <definedName name="relleno">#REF!</definedName>
    <definedName name="RELLENO_1">#REF!</definedName>
    <definedName name="RELLENO_11">#REF!</definedName>
    <definedName name="Rellenoajus">#REF!</definedName>
    <definedName name="rellenoajust">#REF!</definedName>
    <definedName name="RELLENOALUV">#REF!</definedName>
    <definedName name="RELLENOALUV_11">#REF!</definedName>
    <definedName name="RELLENOCOMPACTADO">#REF!</definedName>
    <definedName name="RELLENOEXCAVACION">#REF!</definedName>
    <definedName name="rellenomatsel">#REF!</definedName>
    <definedName name="rellenos">#REF!</definedName>
    <definedName name="rellenosuelocemento">#REF!</definedName>
    <definedName name="RELLG">#REF!</definedName>
    <definedName name="RELLSELECC">[271]UNIT!$G$542</definedName>
    <definedName name="rellsitu">'[133]A.P.U AULA CANO PESCAO'!$G$227</definedName>
    <definedName name="remanentes">#N/A</definedName>
    <definedName name="REMATE">#REF!</definedName>
    <definedName name="REMATE_11">#REF!</definedName>
    <definedName name="remb">'[430]330.1'!$H$52</definedName>
    <definedName name="REND1">#REF!</definedName>
    <definedName name="REND10">#REF!</definedName>
    <definedName name="REND100">#REF!</definedName>
    <definedName name="REND101">#REF!</definedName>
    <definedName name="REND102">#REF!</definedName>
    <definedName name="REND103">#REF!</definedName>
    <definedName name="REND104">#REF!</definedName>
    <definedName name="REND105">#REF!</definedName>
    <definedName name="REND106">#REF!</definedName>
    <definedName name="REND107">#REF!</definedName>
    <definedName name="REND108">#REF!</definedName>
    <definedName name="REND109">#REF!</definedName>
    <definedName name="REND11">#REF!</definedName>
    <definedName name="REND110">#REF!</definedName>
    <definedName name="REND111">#REF!</definedName>
    <definedName name="REND112">#REF!</definedName>
    <definedName name="REND113">#REF!</definedName>
    <definedName name="REND114">#REF!</definedName>
    <definedName name="REND115">#REF!</definedName>
    <definedName name="REND116">#REF!</definedName>
    <definedName name="REND117">#REF!</definedName>
    <definedName name="REND118">#REF!</definedName>
    <definedName name="REND119">#REF!</definedName>
    <definedName name="REND12">#REF!</definedName>
    <definedName name="REND120">#REF!</definedName>
    <definedName name="REND121">#REF!</definedName>
    <definedName name="REND122">#REF!</definedName>
    <definedName name="REND123">#REF!</definedName>
    <definedName name="REND124">#REF!</definedName>
    <definedName name="REND125">#REF!</definedName>
    <definedName name="REND126">#REF!</definedName>
    <definedName name="REND127">#REF!</definedName>
    <definedName name="REND128">#REF!</definedName>
    <definedName name="REND129">#REF!</definedName>
    <definedName name="REND13">#REF!</definedName>
    <definedName name="REND130">#REF!</definedName>
    <definedName name="REND131">#REF!</definedName>
    <definedName name="REND132">#REF!</definedName>
    <definedName name="REND133">#REF!</definedName>
    <definedName name="REND134">#REF!</definedName>
    <definedName name="REND135">#REF!</definedName>
    <definedName name="REND136">#REF!</definedName>
    <definedName name="REND137">#REF!</definedName>
    <definedName name="REND138">#REF!</definedName>
    <definedName name="REND139">#REF!</definedName>
    <definedName name="REND14">#REF!</definedName>
    <definedName name="REND140">#REF!</definedName>
    <definedName name="REND141">#REF!</definedName>
    <definedName name="REND142">#REF!</definedName>
    <definedName name="REND143">#REF!</definedName>
    <definedName name="REND144">#REF!</definedName>
    <definedName name="REND145">#REF!</definedName>
    <definedName name="REND146">#REF!</definedName>
    <definedName name="REND147">#REF!</definedName>
    <definedName name="REND148">#REF!</definedName>
    <definedName name="REND149">#REF!</definedName>
    <definedName name="REND15">#REF!</definedName>
    <definedName name="REND150">#REF!</definedName>
    <definedName name="REND151">[243]APU!#REF!</definedName>
    <definedName name="REND152">[243]APU!#REF!</definedName>
    <definedName name="REND153">[243]APU!#REF!</definedName>
    <definedName name="REND154">[243]APU!#REF!</definedName>
    <definedName name="REND155">[243]APU!#REF!</definedName>
    <definedName name="REND156">[243]APU!#REF!</definedName>
    <definedName name="REND157">[243]APU!#REF!</definedName>
    <definedName name="REND158">[243]APU!#REF!</definedName>
    <definedName name="REND159">[243]APU!#REF!</definedName>
    <definedName name="REND16">#REF!</definedName>
    <definedName name="REND160">[243]APU!#REF!</definedName>
    <definedName name="REND161">[243]APU!#REF!</definedName>
    <definedName name="REND162">[243]APU!#REF!</definedName>
    <definedName name="REND163">[243]APU!#REF!</definedName>
    <definedName name="REND164">[243]APU!#REF!</definedName>
    <definedName name="REND165">[243]APU!#REF!</definedName>
    <definedName name="REND166">[243]APU!#REF!</definedName>
    <definedName name="REND167">[243]APU!#REF!</definedName>
    <definedName name="REND168">[243]APU!#REF!</definedName>
    <definedName name="REND169">[243]APU!#REF!</definedName>
    <definedName name="REND17">#REF!</definedName>
    <definedName name="REND170">[243]APU!#REF!</definedName>
    <definedName name="REND171">[243]APU!#REF!</definedName>
    <definedName name="REND172">[243]APU!#REF!</definedName>
    <definedName name="REND173">[243]APU!#REF!</definedName>
    <definedName name="REND174">[243]APU!#REF!</definedName>
    <definedName name="REND175">[243]APU!#REF!</definedName>
    <definedName name="REND176">[243]APU!#REF!</definedName>
    <definedName name="REND177">[243]APU!#REF!</definedName>
    <definedName name="REND178">[243]APU!#REF!</definedName>
    <definedName name="REND179">[243]APU!#REF!</definedName>
    <definedName name="REND18">#REF!</definedName>
    <definedName name="REND180">[243]APU!#REF!</definedName>
    <definedName name="REND181">[243]APU!#REF!</definedName>
    <definedName name="REND182">[243]APU!#REF!</definedName>
    <definedName name="REND183">[243]APU!#REF!</definedName>
    <definedName name="REND184">[243]APU!#REF!</definedName>
    <definedName name="REND185">[243]APU!#REF!</definedName>
    <definedName name="REND186">[243]APU!#REF!</definedName>
    <definedName name="REND187">[243]APU!#REF!</definedName>
    <definedName name="REND188">[243]APU!#REF!</definedName>
    <definedName name="REND189">[243]APU!#REF!</definedName>
    <definedName name="REND19">#REF!</definedName>
    <definedName name="REND190">[243]APU!#REF!</definedName>
    <definedName name="REND191">[243]APU!#REF!</definedName>
    <definedName name="REND192">[243]APU!#REF!</definedName>
    <definedName name="REND193">[243]APU!#REF!</definedName>
    <definedName name="REND194">[243]APU!#REF!</definedName>
    <definedName name="REND195">[243]APU!#REF!</definedName>
    <definedName name="REND196">[243]APU!#REF!</definedName>
    <definedName name="REND197">[243]APU!#REF!</definedName>
    <definedName name="REND198">[243]APU!#REF!</definedName>
    <definedName name="REND199">[243]APU!#REF!</definedName>
    <definedName name="REND2">#REF!</definedName>
    <definedName name="REND20">#REF!</definedName>
    <definedName name="REND200">[243]APU!#REF!</definedName>
    <definedName name="REND201">[243]APU!#REF!</definedName>
    <definedName name="REND202">[243]APU!#REF!</definedName>
    <definedName name="REND203">[243]APU!#REF!</definedName>
    <definedName name="REND204">[243]APU!#REF!</definedName>
    <definedName name="REND205">[243]APU!#REF!</definedName>
    <definedName name="REND206">[243]APU!#REF!</definedName>
    <definedName name="REND21">#REF!</definedName>
    <definedName name="REND22">#REF!</definedName>
    <definedName name="REND23">#REF!</definedName>
    <definedName name="REND24">#REF!</definedName>
    <definedName name="REND25">#REF!</definedName>
    <definedName name="REND26">#REF!</definedName>
    <definedName name="REND27">#REF!</definedName>
    <definedName name="REND28">#REF!</definedName>
    <definedName name="REND29">#REF!</definedName>
    <definedName name="REND3">#REF!</definedName>
    <definedName name="REND30">#REF!</definedName>
    <definedName name="REND31">#REF!</definedName>
    <definedName name="REND32">#REF!</definedName>
    <definedName name="REND33">#REF!</definedName>
    <definedName name="REND34">#REF!</definedName>
    <definedName name="REND35">#REF!</definedName>
    <definedName name="REND36">#REF!</definedName>
    <definedName name="REND37">#REF!</definedName>
    <definedName name="REND38">#REF!</definedName>
    <definedName name="REND39">#REF!</definedName>
    <definedName name="REND4">#REF!</definedName>
    <definedName name="REND40">#REF!</definedName>
    <definedName name="REND41">#REF!</definedName>
    <definedName name="REND42">#REF!</definedName>
    <definedName name="REND43">#REF!</definedName>
    <definedName name="REND44">#REF!</definedName>
    <definedName name="REND45">#REF!</definedName>
    <definedName name="REND46">#REF!</definedName>
    <definedName name="REND47">#REF!</definedName>
    <definedName name="REND48">#REF!</definedName>
    <definedName name="REND49">#REF!</definedName>
    <definedName name="REND5">#REF!</definedName>
    <definedName name="REND50">#REF!</definedName>
    <definedName name="REND51">#REF!</definedName>
    <definedName name="REND52">#REF!</definedName>
    <definedName name="REND53">#REF!</definedName>
    <definedName name="REND54">#REF!</definedName>
    <definedName name="REND55">#REF!</definedName>
    <definedName name="REND56">#REF!</definedName>
    <definedName name="REND57">#REF!</definedName>
    <definedName name="REND58">#REF!</definedName>
    <definedName name="REND59">#REF!</definedName>
    <definedName name="REND6">#REF!</definedName>
    <definedName name="REND60">#REF!</definedName>
    <definedName name="REND61">#REF!</definedName>
    <definedName name="REND62">#REF!</definedName>
    <definedName name="REND63">#REF!</definedName>
    <definedName name="REND64">#REF!</definedName>
    <definedName name="REND65">#REF!</definedName>
    <definedName name="REND66">#REF!</definedName>
    <definedName name="REND67">#REF!</definedName>
    <definedName name="REND68">#REF!</definedName>
    <definedName name="REND69">#REF!</definedName>
    <definedName name="REND7">#REF!</definedName>
    <definedName name="REND70">#REF!</definedName>
    <definedName name="REND71">#REF!</definedName>
    <definedName name="REND72">#REF!</definedName>
    <definedName name="REND73">#REF!</definedName>
    <definedName name="REND74">#REF!</definedName>
    <definedName name="REND75">#REF!</definedName>
    <definedName name="REND76">#REF!</definedName>
    <definedName name="REND77">#REF!</definedName>
    <definedName name="REND78">#REF!</definedName>
    <definedName name="REND79">#REF!</definedName>
    <definedName name="REND8">#REF!</definedName>
    <definedName name="REND80">#REF!</definedName>
    <definedName name="REND81">#REF!</definedName>
    <definedName name="REND82">#REF!</definedName>
    <definedName name="REND83">#REF!</definedName>
    <definedName name="REND84">#REF!</definedName>
    <definedName name="REND85">#REF!</definedName>
    <definedName name="REND86">#REF!</definedName>
    <definedName name="REND87">#REF!</definedName>
    <definedName name="REND88">#REF!</definedName>
    <definedName name="REND89">#REF!</definedName>
    <definedName name="REND9">#REF!</definedName>
    <definedName name="REND90">#REF!</definedName>
    <definedName name="REND91">#REF!</definedName>
    <definedName name="REND92">#REF!</definedName>
    <definedName name="REND93">#REF!</definedName>
    <definedName name="REND94">#REF!</definedName>
    <definedName name="REND95">#REF!</definedName>
    <definedName name="REND96">#REF!</definedName>
    <definedName name="REND97">#REF!</definedName>
    <definedName name="REND98">#REF!</definedName>
    <definedName name="REND99">#REF!</definedName>
    <definedName name="rendimiento">#REF!</definedName>
    <definedName name="RENDIMIENTO____CARGA">#REF!</definedName>
    <definedName name="RENDO">[10]!ERR</definedName>
    <definedName name="Renoai">#REF!</definedName>
    <definedName name="RENT">#REF!</definedName>
    <definedName name="renta">#REF!</definedName>
    <definedName name="REP">#REF!</definedName>
    <definedName name="REP_E_MOT_10">#REF!</definedName>
    <definedName name="REP_E_MOT_100">#REF!</definedName>
    <definedName name="REP_E_MOT_1000">#REF!</definedName>
    <definedName name="REP_E_MOT_10000">#REF!</definedName>
    <definedName name="REP_E_MOT_15000">#REF!</definedName>
    <definedName name="REP_E_MOT_20000">#REF!</definedName>
    <definedName name="REP_E_MOT_250">#REF!</definedName>
    <definedName name="REP_E_MOT_3000">#REF!</definedName>
    <definedName name="REP_E_MOT_30000">#REF!</definedName>
    <definedName name="REP_E_MOT_500">#REF!</definedName>
    <definedName name="REP_E_MOT_5000">#REF!</definedName>
    <definedName name="REP_E_MOT_7500">#REF!</definedName>
    <definedName name="REP.CONTRATANTE">[298]VARIABLES!$C$11</definedName>
    <definedName name="REP.CONTRATISTA">[298]VARIABLES!$C$10</definedName>
    <definedName name="REP.PAV">'[113]factores A.N.'!$F$15:$F$69</definedName>
    <definedName name="REPACOMETIDA3">#REF!</definedName>
    <definedName name="REPACOMETIDA4">#REF!</definedName>
    <definedName name="reparacion4">'[167]PRESTACIONES SOCIALES'!#REF!</definedName>
    <definedName name="REPASO">#REF!</definedName>
    <definedName name="REPAY">#REF!</definedName>
    <definedName name="repe">#REF!</definedName>
    <definedName name="repello">#REF!</definedName>
    <definedName name="REPISA">#REF!</definedName>
    <definedName name="REPISA55">#REF!</definedName>
    <definedName name="REPISA553">#REF!</definedName>
    <definedName name="REPLAN">#REF!</definedName>
    <definedName name="replanteo">#REF!</definedName>
    <definedName name="REPORTE">[125]A!$D$9</definedName>
    <definedName name="REPOSICIONACU">'[27]INFORMACIÓN REFERENCIA'!$B$674:$H$685</definedName>
    <definedName name="REPOSICIONACUREDES">'[27]INFORMACIÓN REFERENCIA'!$B$688:$D$699</definedName>
    <definedName name="REPOSICIONALC">'[27]INFORMACIÓN REFERENCIA'!$B$704:$D$715</definedName>
    <definedName name="REPOSICIONALCREDES">'[27]INFORMACIÓN REFERENCIA'!$B$718:$O$729</definedName>
    <definedName name="Reprelegal">'[337]FIRMAS y DATOS'!$B:$B</definedName>
    <definedName name="reprogra">'[608]PREACTA Y CONTRATISTAS'!$Z$35:$Z$39</definedName>
    <definedName name="REPROGRAMACION">#REF!</definedName>
    <definedName name="repuestos2" localSheetId="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#N/A</definedName>
    <definedName name="Requerimientos">#N/A</definedName>
    <definedName name="Required_Delivery">#REF!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ERWE">[232]Estruc.ICEL!#REF!</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05_01" localSheetId="4" hidden="1">{#N/A,#N/A,FALSE,"Portada";#N/A,#N/A,FALSE,"Cotizaciones";#N/A,#N/A,FALSE,"Of_Merc_Lin";#N/A,#N/A,FALSE,"Productos";#N/A,#N/A,FALSE,"Aprov_Prod";#N/A,#N/A,FALSE,"CV_PetrocAlg";#N/A,#N/A,FALSE,"CVD (2)"}</definedName>
    <definedName name="RES_05_01" hidden="1">{#N/A,#N/A,FALSE,"Portada";#N/A,#N/A,FALSE,"Cotizaciones";#N/A,#N/A,FALSE,"Of_Merc_Lin";#N/A,#N/A,FALSE,"Productos";#N/A,#N/A,FALSE,"Aprov_Prod";#N/A,#N/A,FALSE,"CV_PetrocAlg";#N/A,#N/A,FALSE,"CVD (2)"}</definedName>
    <definedName name="RES_INS_ID_INS">#REF!</definedName>
    <definedName name="Reserva">[63]Gastos!#REF!</definedName>
    <definedName name="residente">'[222]GENERALIDADES '!$E$9</definedName>
    <definedName name="Residente_de_obra">[127]CUADRILLAS!$B$14</definedName>
    <definedName name="resist_cond">[237]D_AWG!$G$29</definedName>
    <definedName name="Resistenciaconductor">[307]Modelo!#REF!</definedName>
    <definedName name="Resistividad">#REF!</definedName>
    <definedName name="RESP">#REF!</definedName>
    <definedName name="Responsable">[189]DATOS!$E$21</definedName>
    <definedName name="Responsible">'[154]2009 Jagua'!$G$2:$G$27</definedName>
    <definedName name="ResponsibleNJA">[579]Tablas!$F$2:$F$6</definedName>
    <definedName name="RESTIT">#REF!</definedName>
    <definedName name="RESU">#REF!</definedName>
    <definedName name="resu8">[31]!resu8</definedName>
    <definedName name="resufi">#REF!</definedName>
    <definedName name="resufi1">#REF!</definedName>
    <definedName name="resul">#REF!</definedName>
    <definedName name="resultado">#REF!</definedName>
    <definedName name="RESUM">#REF!</definedName>
    <definedName name="resum2">#REF!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SUMENALCANTARILLADO">#REF!</definedName>
    <definedName name="ResumenAPU">[405]ResumenMaterial!$A$12:$AB$169</definedName>
    <definedName name="RESUMENCOSTOSOPERACIÓN">'[27]CALCULO COSTOS DE OPERACIÓN'!$B$6:$Q$41</definedName>
    <definedName name="RESUMENINVERSIONESACU">'[27]CALCULO POI'!$A$6:$M$41</definedName>
    <definedName name="RESUMENINVERSIONESACUEDUCTO">'[27]CALCULO POI'!$A$6:$M$41</definedName>
    <definedName name="RESUMENINVERSIONESALC">'[27]CALCULO POI'!$A$202:$K$237</definedName>
    <definedName name="RESUMENMODELODEMANDA">#REF!</definedName>
    <definedName name="RESUMENOPTIMIZACIONACU">'[27]CALCULO POI'!$A$46:$L$81</definedName>
    <definedName name="RESUMENOPTIMIZACIONALC">'[27]CALCULO POI'!$A$242:$I$277</definedName>
    <definedName name="RET">#REF!</definedName>
    <definedName name="RET_1">#REF!</definedName>
    <definedName name="Ret0.075">[39]CONCRETO!$Y$5:$Y$80</definedName>
    <definedName name="Ret0.15">[39]CONCRETO!$X$5:$X$70</definedName>
    <definedName name="Ret0.3">[39]CONCRETO!$W$5:$W$70</definedName>
    <definedName name="ret0.425">[39]CONCRETO!$V$5:$V$53</definedName>
    <definedName name="Ret0.6">[39]CONCRETO!$U$5:$U$70</definedName>
    <definedName name="Ret1.18">[39]CONCRETO!$T$5:$T$70</definedName>
    <definedName name="Ret2.00">[39]CONCRETO!$S$5:$S$48</definedName>
    <definedName name="Ret2.36">[39]CONCRETO!$R$5:$R$70</definedName>
    <definedName name="Ret37.5">[39]CONCRETO!$L$5:$L$93</definedName>
    <definedName name="Ret4.75">[39]CONCRETO!$Q$5:$Q$71</definedName>
    <definedName name="Ret9.5">[39]CONCRETO!$P$5:$P$71</definedName>
    <definedName name="RETALMARMOL">#REF!</definedName>
    <definedName name="RETALVIDRIO">#REF!</definedName>
    <definedName name="RETDT">#REF!</definedName>
    <definedName name="Rete_63">[39]CONCRETO!$J$5:$J$70</definedName>
    <definedName name="RETEFUENTE">[469]Parametros!$B$3</definedName>
    <definedName name="reten">[63]Gastos!#REF!</definedName>
    <definedName name="Retenc">[179]BASES!$E$31</definedName>
    <definedName name="RETENCION">[609]Publicar!$M$2</definedName>
    <definedName name="RETIRO">#REF!</definedName>
    <definedName name="Retiro_disposición">#REF!</definedName>
    <definedName name="retiroarbol">#REF!</definedName>
    <definedName name="retirocorte">#REF!</definedName>
    <definedName name="RETIROESCOMBROS">#REF!</definedName>
    <definedName name="RETIROTOT">#REF!</definedName>
    <definedName name="RETIROTOT_11">#REF!</definedName>
    <definedName name="RETIROV">#REF!</definedName>
    <definedName name="Retma_AI_CPC">#REF!</definedName>
    <definedName name="Retma_AO_CPC">#REF!</definedName>
    <definedName name="Retma_DI_CPC">#REF!</definedName>
    <definedName name="Retma_DO_16">#REF!</definedName>
    <definedName name="Retma_PI_CPC">#REF!</definedName>
    <definedName name="Retma_SDO_8">#REF!</definedName>
    <definedName name="Retma_TC_16">#REF!</definedName>
    <definedName name="Retma_TC_32">#REF!</definedName>
    <definedName name="retr">#REF!</definedName>
    <definedName name="RETRO">[77]BASE!$D$465</definedName>
    <definedName name="Retro_Komatzu_PC200_5_y__6">#REF!</definedName>
    <definedName name="Retro_Komatzu_PC200_5_y__6_11">#REF!</definedName>
    <definedName name="Retro_Masey_Ferguson_HD_86">#REF!</definedName>
    <definedName name="Retro_Masey_Ferguson_HD_86_11">#REF!</definedName>
    <definedName name="retro1">[610]INSUMOS!$A$36</definedName>
    <definedName name="RETRO320">#REF!</definedName>
    <definedName name="RETRO410">#REF!</definedName>
    <definedName name="Retroexcavadora_de_llantas">'[127]Equipo y transporte'!$D$20</definedName>
    <definedName name="RETRR">#REF!</definedName>
    <definedName name="RETT">#REF!</definedName>
    <definedName name="RETTRE" localSheetId="4" hidden="1">{"via1",#N/A,TRUE,"general";"via2",#N/A,TRUE,"general";"via3",#N/A,TRUE,"general"}</definedName>
    <definedName name="RETTRE" hidden="1">{"via1",#N/A,TRUE,"general";"via2",#N/A,TRUE,"general";"via3",#N/A,TRUE,"general"}</definedName>
    <definedName name="Return">'[436]Actual Data (MAP)'!$L$31:$M$131</definedName>
    <definedName name="RETURNS">#REF!</definedName>
    <definedName name="ReturnSTX">'[436]Actual Data (STX)'!$I$19:$J$119</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VEST_ESP_ITEM">[158]Presupuesto!#REF!</definedName>
    <definedName name="revipre">#REF!</definedName>
    <definedName name="REVISIÓN">[246]Hoja1!$C$13:$C$18</definedName>
    <definedName name="Revisiones">#REF!</definedName>
    <definedName name="Revisó__Ing._Paola_Alfonso.">#REF!</definedName>
    <definedName name="revoque">[123]APU!$G$1035</definedName>
    <definedName name="rewfreg" localSheetId="4" hidden="1">{"via1",#N/A,TRUE,"general";"via2",#N/A,TRUE,"general";"via3",#N/A,TRUE,"general"}</definedName>
    <definedName name="rewfreg" hidden="1">{"via1",#N/A,TRUE,"general";"via2",#N/A,TRUE,"general";"via3",#N/A,TRUE,"general"}</definedName>
    <definedName name="REWQ">#REF!</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'[611]Tabla 1.1'!#REF!</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#REF!</definedName>
    <definedName name="rfbn" hidden="1">#REF!</definedName>
    <definedName name="RFD">#REF!</definedName>
    <definedName name="RFEMER">#REF!</definedName>
    <definedName name="rfg" localSheetId="4" hidden="1">{#N/A,#N/A,TRUE,"A"}</definedName>
    <definedName name="rfg" hidden="1">{#N/A,#N/A,TRUE,"A"}</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GERTRETERTGERGTERG">'[372]Itemes Renovación'!#REF!</definedName>
    <definedName name="RGRG">#N/A</definedName>
    <definedName name="RGTEY">#REF!</definedName>
    <definedName name="Rh">#REF!</definedName>
    <definedName name="rhdg">#REF!</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CARDO_10">"#REF!,#REF!,#REF!,#REF!,#REF!,#REF!,#REF!,#REF!,#REF!"</definedName>
    <definedName name="RICARDO_11">"#REF!,#REF!,#REF!,#REF!,#REF!,#REF!,#REF!,#REF!,#REF!"</definedName>
    <definedName name="RICARDO_12">"#REF!,#REF!,#REF!,#REF!,#REF!,#REF!,#REF!,#REF!,#REF!"</definedName>
    <definedName name="RICARDO_13">"#REF!,#REF!,#REF!,#REF!,#REF!,#REF!,#REF!,#REF!,#REF!"</definedName>
    <definedName name="RICARDO_2">(#REF!,#REF!,#REF!,#REF!,#REF!,#REF!,#REF!,#REF!,#REF!)</definedName>
    <definedName name="RICARDO_5">"#REF!,#REF!,#REF!,#REF!,#REF!,#REF!,#REF!,#REF!,#REF!"</definedName>
    <definedName name="RICARDO_7">"#REF!,#REF!,#REF!,#REF!,#REF!,#REF!,#REF!,#REF!,#REF!"</definedName>
    <definedName name="RICO">#N/A</definedName>
    <definedName name="RID">[612]Ingenieria!#REF!</definedName>
    <definedName name="rie">#REF!</definedName>
    <definedName name="RIEL">#REF!</definedName>
    <definedName name="RIEL_11">#REF!</definedName>
    <definedName name="Rieles_para_pavimento_0_15x0_20">#REF!</definedName>
    <definedName name="Rieles_para_pavimento_0_15x0_20_11">#REF!</definedName>
    <definedName name="RIGA57">#REF!</definedName>
    <definedName name="RinconJumbo">#REF!</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Ind">[613]RefTables!$K$2:$K$26</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anking">[613]RefTables!$L$2:$L$26</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'[6]7422CW00'!#REF!</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#REF!</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300R">#REF!</definedName>
    <definedName name="RM300S">#REF!</definedName>
    <definedName name="RM300T">#REF!</definedName>
    <definedName name="RM500R">#REF!</definedName>
    <definedName name="RM500S">#REF!</definedName>
    <definedName name="RM500T">#REF!</definedName>
    <definedName name="RM800R">#REF!</definedName>
    <definedName name="RM800S">#REF!</definedName>
    <definedName name="RM800T">#REF!</definedName>
    <definedName name="rmcAccount">88500</definedName>
    <definedName name="rmcCategory">"FYE996"</definedName>
    <definedName name="rmcName">"CARPRD"</definedName>
    <definedName name="RMCOptions">"*100000000000000"</definedName>
    <definedName name="RMCostOutput">#REF!</definedName>
    <definedName name="rmcPeriod">9501</definedName>
    <definedName name="rme">#REF!</definedName>
    <definedName name="Rmm">#REF!</definedName>
    <definedName name="RMS">#REF!</definedName>
    <definedName name="Rn">#REF!</definedName>
    <definedName name="rnf">[276]Datos!$D$12</definedName>
    <definedName name="rng1start">#REF!</definedName>
    <definedName name="rng2start">#REF!</definedName>
    <definedName name="rng3start">#REF!</definedName>
    <definedName name="Rñ">#REF!</definedName>
    <definedName name="Ro">#REF!</definedName>
    <definedName name="RoA_N">[279]ASSUMPTIONS!#REF!</definedName>
    <definedName name="RoceriaVAS">#REF!</definedName>
    <definedName name="ROCIO">#REF!</definedName>
    <definedName name="rodaje">[167]lisprecios!#REF!</definedName>
    <definedName name="ROE">#REF!</definedName>
    <definedName name="rolando">#REF!</definedName>
    <definedName name="rollequity">#REF!</definedName>
    <definedName name="ROLLO_DE_PAPEL">'[136]MATERIALES '!$E$83</definedName>
    <definedName name="Roster1">[215]Parameters!$O$30</definedName>
    <definedName name="Roster2">[215]Parameters!$P$30</definedName>
    <definedName name="Roster3">[215]Parameters!$Q$30</definedName>
    <definedName name="Roster4">[215]Parameters!$R$30</definedName>
    <definedName name="Rosters">[215]Parameters!$O$26:$R$29</definedName>
    <definedName name="Roughness_Processed_BTAVTA_G_">#REF!</definedName>
    <definedName name="Roughness_Processed_VTABTA_g_">#REF!</definedName>
    <definedName name="Rows2Unhide" hidden="1">#REF!</definedName>
    <definedName name="Roy_price_sens">'[264]Inputs-SUMMARY'!$H$266:$BR$266</definedName>
    <definedName name="Royal_Col_Nom">[279]W_OPEX!$H$220:$AP$220</definedName>
    <definedName name="royalphalumi">[614]datosluminariasRoyAlPHa!$A$1:$A$65536</definedName>
    <definedName name="Royalty_CDC_LLC">[257]Royalties!#REF!</definedName>
    <definedName name="Royalty_CZN_SA">[257]Royalties!#REF!</definedName>
    <definedName name="Royalty_total">[257]Royalties!#REF!</definedName>
    <definedName name="Rp">#REF!</definedName>
    <definedName name="RP100R">#REF!</definedName>
    <definedName name="RP100S">#REF!</definedName>
    <definedName name="RP100T">#REF!</definedName>
    <definedName name="RP150R">#REF!</definedName>
    <definedName name="RP150S">#REF!</definedName>
    <definedName name="RP150T">#REF!</definedName>
    <definedName name="RP200R">#REF!</definedName>
    <definedName name="RP200S">#REF!</definedName>
    <definedName name="RP200T">#REF!</definedName>
    <definedName name="RPF">#REF!</definedName>
    <definedName name="rpld"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PF">#REF!</definedName>
    <definedName name="RPR">#REF!</definedName>
    <definedName name="RPS">[10]!ERR</definedName>
    <definedName name="Rq">#REF!</definedName>
    <definedName name="rr">#REF!</definedName>
    <definedName name="rr_1">#N/A</definedName>
    <definedName name="rr_10">#N/A</definedName>
    <definedName name="rr_11">"err"</definedName>
    <definedName name="rr_12">"err"</definedName>
    <definedName name="rr_13">"err"</definedName>
    <definedName name="rr_2">#N/A</definedName>
    <definedName name="rr_3">#N/A</definedName>
    <definedName name="rr_3_10">"err"</definedName>
    <definedName name="rr_3_11">"err"</definedName>
    <definedName name="rr_3_12">"err"</definedName>
    <definedName name="rr_3_13">"err"</definedName>
    <definedName name="rr_3_5">"err"</definedName>
    <definedName name="rr_3_7">"err"</definedName>
    <definedName name="rr_4">#N/A</definedName>
    <definedName name="rr_4_10">"err"</definedName>
    <definedName name="rr_4_11">"err"</definedName>
    <definedName name="rr_4_12">"err"</definedName>
    <definedName name="rr_4_13">"err"</definedName>
    <definedName name="rr_4_5">"err"</definedName>
    <definedName name="rr_4_7">"err"</definedName>
    <definedName name="rr_5">#N/A</definedName>
    <definedName name="rr_5_1">"err"</definedName>
    <definedName name="rr_5_10">"err"</definedName>
    <definedName name="rr_5_11">"err"</definedName>
    <definedName name="rr_5_12">"err"</definedName>
    <definedName name="rr_5_13">"err"</definedName>
    <definedName name="rr_5_5">"err"</definedName>
    <definedName name="rr_5_7">"err"</definedName>
    <definedName name="rr_6">#N/A</definedName>
    <definedName name="rr_6_10">"err"</definedName>
    <definedName name="rr_6_11">"err"</definedName>
    <definedName name="rr_6_12">"err"</definedName>
    <definedName name="rr_6_13">"err"</definedName>
    <definedName name="rr_6_5">"err"</definedName>
    <definedName name="rr_6_7">"err"</definedName>
    <definedName name="rr_7">#N/A</definedName>
    <definedName name="rr_8">#N/A</definedName>
    <definedName name="rr_9">#N/A</definedName>
    <definedName name="RRC">#REF!</definedName>
    <definedName name="rre" localSheetId="4" hidden="1">{"cprgas",#N/A,FALSE,"CPR_E";"cprwat",#N/A,FALSE,"CPR_E";"oilcpr",#N/A,FALSE,"CPR_E";"norwat",#N/A,FALSE,"CPR_E";"norgas",#N/A,FALSE,"CPR_E";"noroil",#N/A,FALSE,"CPR_E";"surwat",#N/A,FALSE,"CPR_E";"surgas",#N/A,FALSE,"CPR_E";"suroil",#N/A,FALSE,"CPR_E";"puriwat",#N/A,FALSE,"CPR_E";"purigas",#N/A,FALSE,"CPR_E";"purioil",#N/A,FALSE,"CPR_E"}</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#N/A</definedName>
    <definedName name="RRG">#REF!</definedName>
    <definedName name="RRR">#REF!</definedName>
    <definedName name="RRRR">#REF!</definedName>
    <definedName name="rrrrr" localSheetId="4" hidden="1">{"'Sheet1'!$A$1:$G$85"}</definedName>
    <definedName name="rrrrr" hidden="1">{"'Sheet1'!$A$1:$G$85"}</definedName>
    <definedName name="rrrrrb" localSheetId="4" hidden="1">{"via1",#N/A,TRUE,"general";"via2",#N/A,TRUE,"general";"via3",#N/A,TRUE,"general"}</definedName>
    <definedName name="rrrrrb" hidden="1">{"via1",#N/A,TRUE,"general";"via2",#N/A,TRUE,"general";"via3",#N/A,TRUE,"general"}</definedName>
    <definedName name="RRRRRRR" localSheetId="4" hidden="1">{"'Sheet1'!$A$1:$G$85"}</definedName>
    <definedName name="RRRRRRR" hidden="1">{"'Sheet1'!$A$1:$G$85"}</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RRRRRRRRRRRRRR">#REF!</definedName>
    <definedName name="rrrrrrrrrrrrrrrrrrrrrrrrrrrrrrrrrrrrrr">#REF!</definedName>
    <definedName name="rrrrt" localSheetId="4" hidden="1">{"via1",#N/A,TRUE,"general";"via2",#N/A,TRUE,"general";"via3",#N/A,TRUE,"general"}</definedName>
    <definedName name="rrrrt" hidden="1">{"via1",#N/A,TRUE,"general";"via2",#N/A,TRUE,"general";"via3",#N/A,TRUE,"general"}</definedName>
    <definedName name="RRRTGTG">#REF!</definedName>
    <definedName name="Rs">#REF!</definedName>
    <definedName name="rsadf">#REF!</definedName>
    <definedName name="RSB">#REF!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#REF!</definedName>
    <definedName name="rte">#REF!</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TTERTERTT">#REF!</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gt5">#REF!</definedName>
    <definedName name="RTHFYUDWEDKJF">#REF!</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P_AI">#REF!</definedName>
    <definedName name="RTP_AO">#REF!</definedName>
    <definedName name="RTP_DI">#REF!</definedName>
    <definedName name="RTP_DO">#REF!</definedName>
    <definedName name="rtrtrwet">#REF!</definedName>
    <definedName name="rtrtwetewrter">#REF!</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jk" localSheetId="4" hidden="1">{"krl1",#N/A,FALSE,"kr";"krl2",#N/A,FALSE,"kr";"compara",#N/A,FALSE,"kr";"desconp1",#N/A,FALSE,"kr";"desconp12",#N/A,FALSE,"kr";"krnp1",#N/A,FALSE,"kr";"krnp2",#N/A,FALSE,"kr";"krp12avg",#N/A,FALSE,"kr";"krp1avg",#N/A,FALSE,"kr"}</definedName>
    <definedName name="rtujk" hidden="1">{"krl1",#N/A,FALSE,"kr";"krl2",#N/A,FALSE,"kr";"compara",#N/A,FALSE,"kr";"desconp1",#N/A,FALSE,"kr";"desconp12",#N/A,FALSE,"kr";"krnp1",#N/A,FALSE,"kr";"krnp2",#N/A,FALSE,"kr";"krp12avg",#N/A,FALSE,"kr";"krp1avg",#N/A,FALSE,"kr"}</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#REF!</definedName>
    <definedName name="RTYHJHERTH">#REF!</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eda">[167]lisprecios!#REF!</definedName>
    <definedName name="ruir">[249]PRESUPUESTOS!$R$79</definedName>
    <definedName name="RUO" hidden="1">#REF!</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4">DATE(YEAR([0]!Loan_Start),MONTH([0]!Loan_Start)+Payment_Number,DAY([0]!Loan_Start))</definedName>
    <definedName name="RUTA" localSheetId="8">DATE(YEAR([0]!Loan_Start),MONTH([0]!Loan_Start)+Payment_Number,DAY([0]!Loan_Start))</definedName>
    <definedName name="RUTA">DATE(YEAR([0]!Loan_Start),MONTH([0]!Loan_Start)+Payment_Number,DAY([0]!Loan_Start))</definedName>
    <definedName name="RUTH">#N/A</definedName>
    <definedName name="rutu" localSheetId="4" hidden="1">{"via1",#N/A,TRUE,"general";"via2",#N/A,TRUE,"general";"via3",#N/A,TRUE,"general"}</definedName>
    <definedName name="rutu" hidden="1">{"via1",#N/A,TRUE,"general";"via2",#N/A,TRUE,"general";"via3",#N/A,TRUE,"general"}</definedName>
    <definedName name="Rv">#REF!</definedName>
    <definedName name="RVS">#REF!</definedName>
    <definedName name="Rw">#REF!</definedName>
    <definedName name="RWE">#REF!</definedName>
    <definedName name="RWEQT">#REF!</definedName>
    <definedName name="rwt" localSheetId="4" hidden="1">{"via1",#N/A,TRUE,"general";"via2",#N/A,TRUE,"general";"via3",#N/A,TRUE,"general"}</definedName>
    <definedName name="rwt" hidden="1">{"via1",#N/A,TRUE,"general";"via2",#N/A,TRUE,"general";"via3",#N/A,TRUE,"general"}</definedName>
    <definedName name="Rwvu.oil." hidden="1">'[324]59y22%'!$BA:$BA,'[324]59y22%'!#REF!</definedName>
    <definedName name="Rwvu.oilgasagua." hidden="1">'[324]59y22%'!$B:$AT,'[324]59y22%'!$BA:$BA</definedName>
    <definedName name="Rx">#REF!</definedName>
    <definedName name="Ry">#REF!</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ryrtyrty">#N/A</definedName>
    <definedName name="ryrytry">#N/A</definedName>
    <definedName name="rytrsdg" localSheetId="4"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#REF!</definedName>
    <definedName name="s_1">#N/A</definedName>
    <definedName name="s_2">#N/A</definedName>
    <definedName name="s_4">#N/A</definedName>
    <definedName name="s_6">#N/A</definedName>
    <definedName name="s_7">#N/A</definedName>
    <definedName name="s_8">#N/A</definedName>
    <definedName name="s_acces_alcantarillado">#REF!</definedName>
    <definedName name="S_M_D_S">#N/A</definedName>
    <definedName name="Sa">#REF!</definedName>
    <definedName name="saa" localSheetId="4" hidden="1">{"via1",#N/A,TRUE,"general";"via2",#N/A,TRUE,"general";"via3",#N/A,TRUE,"general"}</definedName>
    <definedName name="saa" hidden="1">{"via1",#N/A,TRUE,"general";"via2",#N/A,TRUE,"general";"via3",#N/A,TRUE,"general"}</definedName>
    <definedName name="Sabaneta">'[165]SABANETA 3335'!$B$7:$L$475</definedName>
    <definedName name="sac">#REF!</definedName>
    <definedName name="sac1a">#REF!</definedName>
    <definedName name="saca">#REF!</definedName>
    <definedName name="SACOS">#REF!</definedName>
    <definedName name="SAD" localSheetId="4" hidden="1">{"via1",#N/A,TRUE,"general";"via2",#N/A,TRUE,"general";"via3",#N/A,TRUE,"general"}</definedName>
    <definedName name="SAD" hidden="1">{"via1",#N/A,TRUE,"general";"via2",#N/A,TRUE,"general";"via3",#N/A,TRUE,"general"}</definedName>
    <definedName name="SADASD" localSheetId="4" hidden="1">{"TAB1",#N/A,TRUE,"GENERAL";"TAB2",#N/A,TRUE,"GENERAL";"TAB3",#N/A,TRUE,"GENERAL";"TAB4",#N/A,TRUE,"GENERAL";"TAB5",#N/A,TRUE,"GENERAL"}</definedName>
    <definedName name="SADASD" hidden="1">{"TAB1",#N/A,TRUE,"GENERAL";"TAB2",#N/A,TRUE,"GENERAL";"TAB3",#N/A,TRUE,"GENERAL";"TAB4",#N/A,TRUE,"GENERAL";"TAB5",#N/A,TRUE,"GENERAL"}</definedName>
    <definedName name="sadasdasdadada" hidden="1">#REF!</definedName>
    <definedName name="SADASDFSDF">#REF!</definedName>
    <definedName name="SADF" localSheetId="4" hidden="1">{"via1",#N/A,TRUE,"general";"via2",#N/A,TRUE,"general";"via3",#N/A,TRUE,"general"}</definedName>
    <definedName name="SADF" hidden="1">{"via1",#N/A,TRUE,"general";"via2",#N/A,TRUE,"general";"via3",#N/A,TRUE,"general"}</definedName>
    <definedName name="sadfasd">#REF!</definedName>
    <definedName name="SADFASDF">#REF!</definedName>
    <definedName name="sadfdadf">#REF!</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DFSDFTGDS">#REF!</definedName>
    <definedName name="sadgasge">#REF!</definedName>
    <definedName name="sadgasged" hidden="1">#REF!</definedName>
    <definedName name="saegdes">#REF!</definedName>
    <definedName name="SAEGE">#REF!</definedName>
    <definedName name="SAEGS">#REF!</definedName>
    <definedName name="saf" localSheetId="4">{"Book1","my ddc.xls"}</definedName>
    <definedName name="saf">{"Book1","my ddc.xls"}</definedName>
    <definedName name="SAFADF">#REF!</definedName>
    <definedName name="safasds">#REF!</definedName>
    <definedName name="SAFASFD">#REF!</definedName>
    <definedName name="safdasdf" hidden="1">#REF!</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FSA">#REF!</definedName>
    <definedName name="SAGE">#REF!</definedName>
    <definedName name="SAGESS" hidden="1">#REF!</definedName>
    <definedName name="sagfeasa">#REF!</definedName>
    <definedName name="SAGKÑEK">#REF!</definedName>
    <definedName name="SAGSGSE">#REF!</definedName>
    <definedName name="SAHE">#REF!</definedName>
    <definedName name="SAHEHS">#REF!</definedName>
    <definedName name="SAHES">#REF!</definedName>
    <definedName name="SAHGE">#REF!</definedName>
    <definedName name="SAKFIEI">#REF!</definedName>
    <definedName name="SAL" hidden="1">'[533]OBRAS DE DRENAJE'!$A$16:$A$17,'[533]OBRAS DE DRENAJE'!$F$16:$F$17,'[533]OBRAS DE DRENAJE'!$A$19,'[533]OBRAS DE DRENAJE'!$F$19,'[533]OBRAS DE DRENAJE'!$A$21:$A$22,'[533]OBRAS DE DRENAJE'!$F$21:$F$22,'[533]OBRAS DE DRENAJE'!$A$24,'[533]OBRAS DE DRENAJE'!$F$24,'[533]OBRAS DE DRENAJE'!$A$26,'[533]OBRAS DE DRENAJE'!$A$28,'[533]OBRAS DE DRENAJE'!$F$28,'[533]OBRAS DE DRENAJE'!$A$30,'[533]OBRAS DE DRENAJE'!$F$30,'[533]OBRAS DE DRENAJE'!$A$32,'[533]OBRAS DE DRENAJE'!$F$32,'[533]OBRAS DE DRENAJE'!$A$34,'[533]OBRAS DE DRENAJE'!$F$34,'[533]OBRAS DE DRENAJE'!#REF!,'[533]OBRAS DE DRENAJE'!#REF!</definedName>
    <definedName name="SALARIO">[615]salario!$D$4:$E$19</definedName>
    <definedName name="Salario_minimo">[616]Salarios!$B$2</definedName>
    <definedName name="SalarioBase">#REF!</definedName>
    <definedName name="SALARIOMINIMO">'[288]SALARIO LEGAL'!#REF!</definedName>
    <definedName name="SalarioNominal">#REF!</definedName>
    <definedName name="Salarios">#REF!</definedName>
    <definedName name="salarios_1">#N/A</definedName>
    <definedName name="salarios_2">#N/A</definedName>
    <definedName name="salarios_4">#N/A</definedName>
    <definedName name="salarios_6">#N/A</definedName>
    <definedName name="salarios_7">#N/A</definedName>
    <definedName name="salarios_8">#N/A</definedName>
    <definedName name="SalConv">'[32]DATOS CONTRATO'!$G$14</definedName>
    <definedName name="Saldo_Capital">#REF!</definedName>
    <definedName name="sales">#REF!</definedName>
    <definedName name="SALID1">#REF!</definedName>
    <definedName name="SALL1">#REF!</definedName>
    <definedName name="SALL2">#REF!</definedName>
    <definedName name="SALMIN">[617]SALARIOS!$B$6:$C$33</definedName>
    <definedName name="SalMinimo">[179]BASES!$E$41</definedName>
    <definedName name="SALTARIN">[107]EQUIPO!$D$24</definedName>
    <definedName name="saltoma">'[133]A.P.U AULA CANO PESCAO'!$G$1080</definedName>
    <definedName name="salventil">'[133]A.P.U AULA CANO PESCAO'!$G$1119</definedName>
    <definedName name="SANDRA">#REF!</definedName>
    <definedName name="SANIB">#REF!</definedName>
    <definedName name="SANIB_11">#REF!</definedName>
    <definedName name="SANIBLA">#REF!</definedName>
    <definedName name="SANIBLA_11">#REF!</definedName>
    <definedName name="sanit4">[618]Materiales!$C$46</definedName>
    <definedName name="sanitario">[319]lisprecios!$D$35</definedName>
    <definedName name="Sanitario_11">#REF!</definedName>
    <definedName name="SANITARIO_ECONOMICO">'[116]LISTA DE PRECIO'!$E$61</definedName>
    <definedName name="SANITARIO_LINEA_INSTITUCIONAL">'[107]LISTA DE MATERIALES'!$D$258</definedName>
    <definedName name="SANITARIO_PARA_MINUSVALIDOS">'[107]LISTA DE MATERIALES'!$D$259</definedName>
    <definedName name="SANITNOVATOT">#REF!</definedName>
    <definedName name="SANITNOVATOT_11">#REF!</definedName>
    <definedName name="SANTILL">[86]SANTILL!$A$4:$N$7</definedName>
    <definedName name="SAO">'[619]PRECIO SAO'!$A$4:$E$4479</definedName>
    <definedName name="SAOG7">#REF!</definedName>
    <definedName name="SAOG7OCTUBRE">#REF!</definedName>
    <definedName name="SAPBEXdnldView" hidden="1">"4X7PHJJ3EF70UJ33CI6YVQIOV"</definedName>
    <definedName name="SAPBEXsysID" hidden="1">"PBK"</definedName>
    <definedName name="SARD40">#REF!</definedName>
    <definedName name="SARDINEL">#REF!</definedName>
    <definedName name="SARDINELV">#REF!</definedName>
    <definedName name="SAS">#N/A</definedName>
    <definedName name="sasa">'[27]CALCULO POI'!#REF!</definedName>
    <definedName name="SASASASASAS" localSheetId="4" hidden="1">{"via1",#N/A,TRUE,"general";"via2",#N/A,TRUE,"general";"via3",#N/A,TRUE,"general"}</definedName>
    <definedName name="SASASASASAS" hidden="1">{"via1",#N/A,TRUE,"general";"via2",#N/A,TRUE,"general";"via3",#N/A,TRUE,"general"}</definedName>
    <definedName name="sawee">#REF!</definedName>
    <definedName name="SAX">[245]MdeOB.!$B$28:$E$29</definedName>
    <definedName name="Sb">#REF!</definedName>
    <definedName name="SB_EYH">#REF!</definedName>
    <definedName name="SB_MAT">#REF!</definedName>
    <definedName name="SB_MO">#REF!</definedName>
    <definedName name="SB_TRANSP">#REF!</definedName>
    <definedName name="sbe">#REF!</definedName>
    <definedName name="Sbf">[73]CALCULO!$E$61</definedName>
    <definedName name="sbg">'[97]Lista de inventario'!$D$37</definedName>
    <definedName name="sbgfbgdr" localSheetId="4" hidden="1">{"via1",#N/A,TRUE,"general";"via2",#N/A,TRUE,"general";"via3",#N/A,TRUE,"general"}</definedName>
    <definedName name="sbgfbgdr" hidden="1">{"via1",#N/A,TRUE,"general";"via2",#N/A,TRUE,"general";"via3",#N/A,TRUE,"general"}</definedName>
    <definedName name="sbrbasa">[561]mater!$D$29</definedName>
    <definedName name="SBS">#REF!</definedName>
    <definedName name="Sbtp">[146]INSUMOS!#REF!</definedName>
    <definedName name="SbtPpto">[206]PRESUPUESTO!$G$106</definedName>
    <definedName name="Sc">#REF!</definedName>
    <definedName name="scen_change" hidden="1">[108]inpermeabOTRO!#REF!</definedName>
    <definedName name="scen_name1" hidden="1">"arial"</definedName>
    <definedName name="scen_num" hidden="1">1</definedName>
    <definedName name="scen_user1" hidden="1">"DIRECCION DE INFORMATICA"</definedName>
    <definedName name="scen_value1" localSheetId="4" hidden="1">{"SUMINISTRO E INSTALACIÓN CANALETAS L=7.50"}</definedName>
    <definedName name="scen_value1" hidden="1">{"SUMINISTRO E INSTALACIÓN CANALETAS L=7.50"}</definedName>
    <definedName name="scenario.1">#REF!</definedName>
    <definedName name="scenario.2">#REF!</definedName>
    <definedName name="scenario.3">#REF!</definedName>
    <definedName name="scenario.4">#REF!</definedName>
    <definedName name="Sched_Pay">#REF!</definedName>
    <definedName name="Scheduled_Extra_Payments">#REF!</definedName>
    <definedName name="Scheduled_Interest_Rate">#REF!</definedName>
    <definedName name="Scheduled_Monthly_Payment">#REF!</definedName>
    <definedName name="SCI">#REF!</definedName>
    <definedName name="SCOAE">#REF!</definedName>
    <definedName name="SCOBS">#REF!</definedName>
    <definedName name="SCOCI">#REF!</definedName>
    <definedName name="SCODS">#REF!</definedName>
    <definedName name="SCOG" localSheetId="4" hidden="1">{"'ADV&amp;DP'!$A$4:$C$25"}</definedName>
    <definedName name="SCOG" hidden="1">{"'ADV&amp;DP'!$A$4:$C$25"}</definedName>
    <definedName name="SContLab">#REF!</definedName>
    <definedName name="SContParts">#REF!</definedName>
    <definedName name="SCOOS">#REF!</definedName>
    <definedName name="scope">#REF!</definedName>
    <definedName name="scope1">'[208]REF - Listas'!$D$32:$D$38</definedName>
    <definedName name="SCORO">#REF!</definedName>
    <definedName name="SCQ">SUMIF([343]PPTO!$B:$B,[343]PPTO!$B2,[343]PPTO!$K:$K)</definedName>
    <definedName name="scT">'[85]Estructuras Concreto'!$D$181</definedName>
    <definedName name="SCV">VLOOKUP([343]PPTO!$F1,[178]APU!$G:$H,2,FALSE)</definedName>
    <definedName name="Sd">#REF!</definedName>
    <definedName name="SDad">#REF!</definedName>
    <definedName name="sdaeeg">#REF!</definedName>
    <definedName name="sdaf" localSheetId="4" hidden="1">{"via1",#N/A,TRUE,"general";"via2",#N/A,TRUE,"general";"via3",#N/A,TRUE,"general"}</definedName>
    <definedName name="sdaf" hidden="1">{"via1",#N/A,TRUE,"general";"via2",#N/A,TRUE,"general";"via3",#N/A,TRUE,"general"}</definedName>
    <definedName name="sdafasd">#REF!</definedName>
    <definedName name="SDAFwf">#REF!</definedName>
    <definedName name="SDAJDFEIL">#REF!</definedName>
    <definedName name="sdas" localSheetId="4" hidden="1">{"via1",#N/A,TRUE,"general";"via2",#N/A,TRUE,"general";"via3",#N/A,TRUE,"general"}</definedName>
    <definedName name="sdas" hidden="1">{"via1",#N/A,TRUE,"general";"via2",#N/A,TRUE,"general";"via3",#N/A,TRUE,"general"}</definedName>
    <definedName name="sdasd">#REF!</definedName>
    <definedName name="sdasdf" localSheetId="4" hidden="1">{"via1",#N/A,TRUE,"general";"via2",#N/A,TRUE,"general";"via3",#N/A,TRUE,"general"}</definedName>
    <definedName name="sdasdf" hidden="1">{"via1",#N/A,TRUE,"general";"via2",#N/A,TRUE,"general";"via3",#N/A,TRUE,"general"}</definedName>
    <definedName name="sdc">#N/A</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 hidden="1">#REF!</definedName>
    <definedName name="SDDSAFF" localSheetId="4" hidden="1">{#N/A,#N/A,TRUE,"1842CWN0"}</definedName>
    <definedName name="SDDSAFF" hidden="1">{#N/A,#N/A,TRUE,"1842CWN0"}</definedName>
    <definedName name="SDE">#REF!</definedName>
    <definedName name="SDERER">#REF!</definedName>
    <definedName name="SDERG">#N/A</definedName>
    <definedName name="sdf">#REF!</definedName>
    <definedName name="sdfagf">#REF!</definedName>
    <definedName name="sdfas">#REF!</definedName>
    <definedName name="sdfasd">#REF!</definedName>
    <definedName name="sdfasdf" hidden="1">'[408]Datos-Gráfica-Apartada'!#REF!</definedName>
    <definedName name="sdfasdfas">#REF!</definedName>
    <definedName name="SDFASFDS">#REF!</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asfd">#REF!</definedName>
    <definedName name="SDFDG" localSheetId="4" hidden="1">{#N/A,#N/A,TRUE,"1842CWN0"}</definedName>
    <definedName name="SDFDG" hidden="1">{#N/A,#N/A,TRUE,"1842CWN0"}</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4" hidden="1">{"via1",#N/A,TRUE,"general";"via2",#N/A,TRUE,"general";"via3",#N/A,TRUE,"general"}</definedName>
    <definedName name="SDFEO" hidden="1">{"via1",#N/A,TRUE,"general";"via2",#N/A,TRUE,"general";"via3",#N/A,TRUE,"general"}</definedName>
    <definedName name="SDFFGG" hidden="1">#REF!</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#REF!</definedName>
    <definedName name="SDFGD1">#REF!</definedName>
    <definedName name="SDFGDG">#REF!</definedName>
    <definedName name="SDFGDG1">#REF!</definedName>
    <definedName name="sdfgdsfk" localSheetId="4" hidden="1">{"via1",#N/A,TRUE,"general";"via2",#N/A,TRUE,"general";"via3",#N/A,TRUE,"general"}</definedName>
    <definedName name="sdfgdsfk" hidden="1">{"via1",#N/A,TRUE,"general";"via2",#N/A,TRUE,"general";"via3",#N/A,TRUE,"general"}</definedName>
    <definedName name="sdfgfasd">#N/A</definedName>
    <definedName name="sdfgfdgj">#N/A</definedName>
    <definedName name="SDFGHFDH">#REF!</definedName>
    <definedName name="SDFGHFDH1">#REF!</definedName>
    <definedName name="sdfgsg" localSheetId="4" hidden="1">{"via1",#N/A,TRUE,"general";"via2",#N/A,TRUE,"general";"via3",#N/A,TRUE,"general"}</definedName>
    <definedName name="sdfgsg" hidden="1">{"via1",#N/A,TRUE,"general";"via2",#N/A,TRUE,"general";"via3",#N/A,TRUE,"general"}</definedName>
    <definedName name="sdfhjfasdfjasj">#REF!</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rgdef">#REF!</definedName>
    <definedName name="sdfsd">#REF!</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dgg" localSheetId="4" hidden="1">{#N/A,#N/A,TRUE,"INGENIERIA";#N/A,#N/A,TRUE,"COMPRAS";#N/A,#N/A,TRUE,"DIRECCION";#N/A,#N/A,TRUE,"RESUMEN"}</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FVASFDSV" hidden="1">#REF!</definedName>
    <definedName name="sdfvsdbv">#REF!</definedName>
    <definedName name="sdg">#N/A</definedName>
    <definedName name="sdgaer">#REF!</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dsg">#REF!</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JMEO" hidden="1">#REF!</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DG">#REF!</definedName>
    <definedName name="sdgsg" localSheetId="4" hidden="1">{"via1",#N/A,TRUE,"general";"via2",#N/A,TRUE,"general";"via3",#N/A,TRUE,"general"}</definedName>
    <definedName name="sdgsg" hidden="1">{"via1",#N/A,TRUE,"general";"via2",#N/A,TRUE,"general";"via3",#N/A,TRUE,"general"}</definedName>
    <definedName name="SDGVasd">#REF!</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jkgjidfnfjidnhfmhkfmh">#N/A</definedName>
    <definedName name="sdjknsjdgnf">#N/A</definedName>
    <definedName name="sdkgujgjdrjgklfgrlt">#N/A</definedName>
    <definedName name="SDKJDJGNJDG">#N/A</definedName>
    <definedName name="SdM_Model_v_4_01_PV_Foglio1_Elenca">#REF!</definedName>
    <definedName name="sdngdjfngjdfnfnhgh">#N/A</definedName>
    <definedName name="SDR">#N/A</definedName>
    <definedName name="sdrrdbgg">#REF!</definedName>
    <definedName name="SDRWERWER">#N/A</definedName>
    <definedName name="SDS" hidden="1">#REF!</definedName>
    <definedName name="sdsd">#REF!</definedName>
    <definedName name="SDSDD">#REF!</definedName>
    <definedName name="sdsdfh" localSheetId="4" hidden="1">{"via1",#N/A,TRUE,"general";"via2",#N/A,TRUE,"general";"via3",#N/A,TRUE,"general"}</definedName>
    <definedName name="sdsdfh" hidden="1">{"via1",#N/A,TRUE,"general";"via2",#N/A,TRUE,"general";"via3",#N/A,TRUE,"general"}</definedName>
    <definedName name="sdsdfsdff" localSheetId="4" hidden="1">{#N/A,#N/A,TRUE,"1842CWN0"}</definedName>
    <definedName name="sdsdfsdff" hidden="1">{#N/A,#N/A,TRUE,"1842CWN0"}</definedName>
    <definedName name="sdsdsd">[620]PRESUPUESTO!$F$237</definedName>
    <definedName name="sdvvsdvdvgdvfgdvfskl">#N/A</definedName>
    <definedName name="Se">#REF!</definedName>
    <definedName name="SEAGE" hidden="1">#REF!</definedName>
    <definedName name="seAHEAW">#REF!</definedName>
    <definedName name="SEBHS" hidden="1">#REF!</definedName>
    <definedName name="seccion1">#REF!</definedName>
    <definedName name="seccion2">#REF!</definedName>
    <definedName name="Secretaria">[127]CUADRILLAS!$B$26</definedName>
    <definedName name="Sector">[193]Hoja1!$N$3:$N$1163</definedName>
    <definedName name="SECTOR_006517">#REF!</definedName>
    <definedName name="sector_producto">[266]Sector!$B$2:$B$19</definedName>
    <definedName name="sectores">[266]Sector!$B$2:$B$23</definedName>
    <definedName name="SEG">#REF!</definedName>
    <definedName name="SEGEG">#REF!</definedName>
    <definedName name="SEGESG">#REF!</definedName>
    <definedName name="SEGISS">#REF!</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E">'[116]LISTA DE PRECIO'!$E$117</definedName>
    <definedName name="SEGUETA">#REF!</definedName>
    <definedName name="seguimiento">0.04</definedName>
    <definedName name="segundo">'[142]ESTADO RED'!#REF!</definedName>
    <definedName name="Segundos">#REF!</definedName>
    <definedName name="Seguro">#REF!</definedName>
    <definedName name="SeguroCostos">#REF!</definedName>
    <definedName name="SEH">#REF!</definedName>
    <definedName name="SEHE">#REF!</definedName>
    <definedName name="SEHSE">#REF!</definedName>
    <definedName name="SEICABALLETEAC">#REF!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#REF!</definedName>
    <definedName name="SEIVALBULA12">#REF!</definedName>
    <definedName name="SEIVENTANA">#REF!</definedName>
    <definedName name="SEIVIDRIOS">#REF!</definedName>
    <definedName name="selalternativas">[621]Listado!$S$2:$S$3</definedName>
    <definedName name="Selected_Year_Open_Volume">#REF!</definedName>
    <definedName name="Selector_voltimetro_7_posiciones">#REF!</definedName>
    <definedName name="Selector_voltimetro_7_posiciones_11">#REF!</definedName>
    <definedName name="Selectores">#REF!</definedName>
    <definedName name="sell">#REF!</definedName>
    <definedName name="Sellador_piso_granito">#REF!</definedName>
    <definedName name="Sellador_piso_granito_11">#REF!</definedName>
    <definedName name="SELLANTE_ELASTICO__PARA_CUBIERTAS___TUBO_600_CC">'[107]LISTA DE MATERIALES'!$D$260</definedName>
    <definedName name="sem">'[97]Lista de inventario'!$D$63</definedName>
    <definedName name="SEM_DEL_MES">#REF!</definedName>
    <definedName name="SEMANA">#REF!</definedName>
    <definedName name="SEMANA_C3">#REF!</definedName>
    <definedName name="semanal">'[622]Informe Obra Cívil'!$C$5</definedName>
    <definedName name="SEMANAS">#REF!</definedName>
    <definedName name="Semanas_mes">#REF!</definedName>
    <definedName name="semior">'[493]RATE COST'!$B$7</definedName>
    <definedName name="sena">[276]Hoja1!$C$14</definedName>
    <definedName name="sencount" hidden="1">1</definedName>
    <definedName name="senior">'[493]RATE COST'!$B$6</definedName>
    <definedName name="SEÑAL">[67]TUBERIA!$F$47</definedName>
    <definedName name="Señal__grupo_1_._Tablero_en_lámina_galvanizada_de_75cm_75cm__calibre_16__reflectivo_tipo_1__incluye_poste">[127]Insumos!$D$39</definedName>
    <definedName name="SEÑALES">#REF!</definedName>
    <definedName name="Señales_APM">#REF!</definedName>
    <definedName name="Señales_APM_TC">'[180]Ensamblaje&amp;Tests'!$K$69</definedName>
    <definedName name="Señales_CPC">#REF!</definedName>
    <definedName name="Señales_CPC_TC">'[180]Ensamblaje&amp;Tests'!$K$103</definedName>
    <definedName name="Señales_Esp">#REF!</definedName>
    <definedName name="Señales_HW">#REF!</definedName>
    <definedName name="Señales_HW2">#REF!</definedName>
    <definedName name="Señales_HW2_TC">'[180]Ensamblaje&amp;Tests'!$K$123</definedName>
    <definedName name="Señales_LM">#REF!</definedName>
    <definedName name="SEÑALES_LM_TC">'[180]Ensamblaje&amp;Tests'!$K$83</definedName>
    <definedName name="Señales_Otros_Equipos">'[180]Ensamblaje&amp;Tests'!$K$156</definedName>
    <definedName name="SEÑALES_TC">'[180]Ensamblaje&amp;Tests'!$AH$3</definedName>
    <definedName name="señv">'[97]Lista de inventario'!$D$48</definedName>
    <definedName name="SEP">#REF!</definedName>
    <definedName name="sep00">[63]Dólar!#REF!</definedName>
    <definedName name="SEPARACIONPLACAS">#REF!</definedName>
    <definedName name="Sepjv2">#REF!</definedName>
    <definedName name="SepOct">'[382]Sep-Oct'!$A$12:$H$30</definedName>
    <definedName name="SepOct_C">'[492]Sep-Oct'!$A$31:$H$45</definedName>
    <definedName name="SEPT_25_09">[158]Presupuesto!#REF!</definedName>
    <definedName name="septdetail">#REF!</definedName>
    <definedName name="septico">#REF!</definedName>
    <definedName name="septtb">#REF!</definedName>
    <definedName name="SequenceF">#REF!</definedName>
    <definedName name="ser">#N/A</definedName>
    <definedName name="SERO">#N/A</definedName>
    <definedName name="SERO_1">#N/A</definedName>
    <definedName name="SERO_10">#N/A</definedName>
    <definedName name="SERO_11">"err"</definedName>
    <definedName name="SERO_12">"err"</definedName>
    <definedName name="SERO_13">"err"</definedName>
    <definedName name="SERO_2">#N/A</definedName>
    <definedName name="SERO_3">#N/A</definedName>
    <definedName name="SERO_3_10">"err"</definedName>
    <definedName name="SERO_3_11">"err"</definedName>
    <definedName name="SERO_3_12">"err"</definedName>
    <definedName name="SERO_3_13">"err"</definedName>
    <definedName name="SERO_3_5">"err"</definedName>
    <definedName name="SERO_3_7">"err"</definedName>
    <definedName name="SERO_4">#N/A</definedName>
    <definedName name="SERO_4_10">"err"</definedName>
    <definedName name="SERO_4_11">"err"</definedName>
    <definedName name="SERO_4_12">"err"</definedName>
    <definedName name="SERO_4_13">"err"</definedName>
    <definedName name="SERO_4_5">"err"</definedName>
    <definedName name="SERO_4_7">"err"</definedName>
    <definedName name="SERO_5">#N/A</definedName>
    <definedName name="SERO_5_1">"err"</definedName>
    <definedName name="SERO_5_10">"err"</definedName>
    <definedName name="SERO_5_11">"err"</definedName>
    <definedName name="SERO_5_12">"err"</definedName>
    <definedName name="SERO_5_13">"err"</definedName>
    <definedName name="SERO_5_5">"err"</definedName>
    <definedName name="SERO_5_7">"err"</definedName>
    <definedName name="SERO_6">#N/A</definedName>
    <definedName name="SERO_6_10">"err"</definedName>
    <definedName name="SERO_6_11">"err"</definedName>
    <definedName name="SERO_6_12">"err"</definedName>
    <definedName name="SERO_6_13">"err"</definedName>
    <definedName name="SERO_6_5">"err"</definedName>
    <definedName name="SERO_6_7">"err"</definedName>
    <definedName name="SERO_7">#N/A</definedName>
    <definedName name="SERO_8">#N/A</definedName>
    <definedName name="SERO_9">#N/A</definedName>
    <definedName name="SERV_OK_CUM_10">#REF!</definedName>
    <definedName name="SERV_OK_CUM_100">#REF!</definedName>
    <definedName name="SERV_OK_CUM_1000">#REF!</definedName>
    <definedName name="SERV_OK_CUM_10000">#REF!</definedName>
    <definedName name="SERV_OK_CUM_15000">#REF!</definedName>
    <definedName name="SERV_OK_CUM_20000">#REF!</definedName>
    <definedName name="SERV_OK_CUM_250">#REF!</definedName>
    <definedName name="SERV_OK_CUM_3000">#REF!</definedName>
    <definedName name="SERV_OK_CUM_30000">#REF!</definedName>
    <definedName name="SERV_OK_CUM_500">#REF!</definedName>
    <definedName name="SERV_OK_CUM_5000">#REF!</definedName>
    <definedName name="SERV_OK_CUM_7500">#REF!</definedName>
    <definedName name="servicio">'[623]Solicitud de Servicios'!$B$4</definedName>
    <definedName name="servicioingreso">#REF!</definedName>
    <definedName name="ServicioSurentingExpress">#REF!</definedName>
    <definedName name="servicioutilidad">#REF!</definedName>
    <definedName name="ServicioVehSustituto">#REF!</definedName>
    <definedName name="SERVTEILE_E_MOT_10">#REF!</definedName>
    <definedName name="SERVTEILE_E_MOT_100">#REF!</definedName>
    <definedName name="SERVTEILE_E_MOT_1000">#REF!</definedName>
    <definedName name="SERVTEILE_E_MOT_10000">#REF!</definedName>
    <definedName name="SERVTEILE_E_MOT_15000">#REF!</definedName>
    <definedName name="SERVTEILE_E_MOT_20000">#REF!</definedName>
    <definedName name="SERVTEILE_E_MOT_250">#REF!</definedName>
    <definedName name="SERVTEILE_E_MOT_3000">#REF!</definedName>
    <definedName name="SERVTEILE_E_MOT_30000">#REF!</definedName>
    <definedName name="SERVTEILE_E_MOT_3001">#REF!</definedName>
    <definedName name="SERVTEILE_E_MOT_500">#REF!</definedName>
    <definedName name="SERVTEILE_E_MOT_5000">#REF!</definedName>
    <definedName name="SERVTEILE_E_MOT_7500">#REF!</definedName>
    <definedName name="ses">[120]!absc</definedName>
    <definedName name="sesa">#REF!</definedName>
    <definedName name="SESENTA">#REF!,#REF!</definedName>
    <definedName name="SESESS">#REF!</definedName>
    <definedName name="SETENTA">#REF!,#REF!</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EVER">#REF!</definedName>
    <definedName name="SEXAR">#REF!</definedName>
    <definedName name="SEXO">#REF!</definedName>
    <definedName name="Sf">#REF!</definedName>
    <definedName name="SFAFADS3E">#REF!</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D">#REF!</definedName>
    <definedName name="SFD_5">#REF!</definedName>
    <definedName name="SFE">#REF!</definedName>
    <definedName name="SFEE">#REF!</definedName>
    <definedName name="SFEGS">#REF!</definedName>
    <definedName name="sfegs4">#REF!</definedName>
    <definedName name="SFF">#N/A</definedName>
    <definedName name="sfgasd" localSheetId="4" hidden="1">{0,0,0,0;0,0,0,0;0,0,0,0;0,0,0,0;0,0,0,0;0,0,0,0;0,0,2,0;2,3,3,0;FALSE,FALSE,FALSE,FALSE;TRUE,FALSE,TRUE,TRUE;FALSE,FALSE,TRUE,TRUE;FALSE,0,2.78134444564786E-308,4.45015196281921E-308;7.78776275135711E-308,1.33504516457612E-307,2.22507555776164E-307,3.56012157274209E-307}</definedName>
    <definedName name="sfgasd" hidden="1">{0,0,0,0;0,0,0,0;0,0,0,0;0,0,0,0;0,0,0,0;0,0,0,0;0,0,2,0;2,3,3,0;FALSE,FALSE,FALSE,FALSE;TRUE,FALSE,TRUE,TRUE;FALSE,FALSE,TRUE,TRUE;FALSE,0,2.78134444564786E-308,4.45015196281921E-308;7.78776275135711E-308,1.33504516457612E-307,2.22507555776164E-307,3.56012157274209E-307}</definedName>
    <definedName name="sfgdadsfa">#REF!</definedName>
    <definedName name="SFGS5616851">#REF!</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nlavplt">[561]mater!$I$122</definedName>
    <definedName name="sfs">#REF!</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FSFS">#N/A</definedName>
    <definedName name="Sg">#REF!</definedName>
    <definedName name="sga">#REF!</definedName>
    <definedName name="sgasdseg">#REF!</definedName>
    <definedName name="SGE">#REF!</definedName>
    <definedName name="SGET">#REF!</definedName>
    <definedName name="SGI_V_INDICES_CIRCUITO_CAUSA">#REF!</definedName>
    <definedName name="sgs">#REF!</definedName>
    <definedName name="Sh">#REF!</definedName>
    <definedName name="Shadow_Tolls_paste">#REF!</definedName>
    <definedName name="Share">[358]Cover!#REF!</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[227]steel!#REF!</definedName>
    <definedName name="SHEET">'[6]7422CW00'!#REF!</definedName>
    <definedName name="SHEET_KP">[227]steel!$C$7:$L$47</definedName>
    <definedName name="SHEET_MR">[227]steel!$C$7:$J$47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ES">#REF!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'[624]Mine variance - tree'!#REF!</definedName>
    <definedName name="si">#REF!</definedName>
    <definedName name="SI_1">#N/A</definedName>
    <definedName name="SI_10">#N/A</definedName>
    <definedName name="SI_11">"err"</definedName>
    <definedName name="SI_12">"err"</definedName>
    <definedName name="SI_13">"err"</definedName>
    <definedName name="SI_2">#N/A</definedName>
    <definedName name="SI_3">#N/A</definedName>
    <definedName name="SI_3_10">"err"</definedName>
    <definedName name="SI_3_11">"err"</definedName>
    <definedName name="SI_3_12">"err"</definedName>
    <definedName name="SI_3_13">"err"</definedName>
    <definedName name="SI_3_5">"err"</definedName>
    <definedName name="SI_3_7">"err"</definedName>
    <definedName name="SI_4">#N/A</definedName>
    <definedName name="SI_4_10">"err"</definedName>
    <definedName name="SI_4_11">"err"</definedName>
    <definedName name="SI_4_12">"err"</definedName>
    <definedName name="SI_4_13">"err"</definedName>
    <definedName name="SI_4_5">"err"</definedName>
    <definedName name="SI_4_7">"err"</definedName>
    <definedName name="SI_5">#N/A</definedName>
    <definedName name="SI_5_1">"err"</definedName>
    <definedName name="SI_5_10">"err"</definedName>
    <definedName name="SI_5_11">"err"</definedName>
    <definedName name="SI_5_12">"err"</definedName>
    <definedName name="SI_5_13">"err"</definedName>
    <definedName name="SI_5_5">"err"</definedName>
    <definedName name="SI_5_7">"err"</definedName>
    <definedName name="SI_6">#N/A</definedName>
    <definedName name="SI_6_10">"err"</definedName>
    <definedName name="SI_6_11">"err"</definedName>
    <definedName name="SI_6_12">"err"</definedName>
    <definedName name="SI_6_13">"err"</definedName>
    <definedName name="SI_6_5">"err"</definedName>
    <definedName name="SI_6_7">"err"</definedName>
    <definedName name="SI_7">#N/A</definedName>
    <definedName name="SI_8">#N/A</definedName>
    <definedName name="SI_9">#N/A</definedName>
    <definedName name="Sifón__PVC_2">#REF!</definedName>
    <definedName name="Sifón__PVC_2_11">#REF!</definedName>
    <definedName name="Sifón__PVC_3">#REF!</definedName>
    <definedName name="Sifón__PVC_3_11">#REF!</definedName>
    <definedName name="SIFON_180_2">#REF!</definedName>
    <definedName name="SIKA">#REF!</definedName>
    <definedName name="SIKA_1">'[625]LISTA PRECIO'!$B$72</definedName>
    <definedName name="Sika_1__mortero">#REF!</definedName>
    <definedName name="Sika_1__mortero_11">#REF!</definedName>
    <definedName name="SIKA1">#REF!</definedName>
    <definedName name="SIKAD">#REF!</definedName>
    <definedName name="SIKADUR">#REF!</definedName>
    <definedName name="SIKAFILL">'[136]MATERIALES '!$E$75</definedName>
    <definedName name="sikaflex">[123]INSUMOS!$F$49</definedName>
    <definedName name="SIKAimpermeabilizante">[123]INSUMOS!$F$34</definedName>
    <definedName name="SILICONA">'[107]LISTA DE MATERIALES'!$D$262</definedName>
    <definedName name="silla_y_250x110">[124]Materiales!#REF!</definedName>
    <definedName name="SILLA_YEE_160x110">[124]Materiales!#REF!</definedName>
    <definedName name="SILLA_YEE_160x160">[124]Materiales!#REF!</definedName>
    <definedName name="SILLA_YEE_200x110">[124]Materiales!#REF!</definedName>
    <definedName name="SILLA_YEE_200x160">[124]Materiales!#REF!</definedName>
    <definedName name="SILLA_YEE_24x160">[124]Materiales!#REF!</definedName>
    <definedName name="SILLA_YEE_250x110">[124]Materiales!#REF!</definedName>
    <definedName name="SILLA_YEE_250x160">[124]Materiales!#REF!</definedName>
    <definedName name="SILLA_YEE_27x160">[124]Materiales!#REF!</definedName>
    <definedName name="SILLA_YEE_315x110">[124]Materiales!#REF!</definedName>
    <definedName name="SILLA_YEE_315x160">[124]Materiales!#REF!</definedName>
    <definedName name="SILLA_YEE_355x110">[124]Materiales!#REF!</definedName>
    <definedName name="SILLA_YEE_355x160">[124]Materiales!#REF!</definedName>
    <definedName name="SILLA_YEE_400x160">[124]Materiales!#REF!</definedName>
    <definedName name="SILLA_YEE_450x160">[124]Materiales!#REF!</definedName>
    <definedName name="SILLA10X6">[10]!ERR</definedName>
    <definedName name="SILLAS">[10]!ERR</definedName>
    <definedName name="Sim_Model_Input_1">[604]HL!#REF!</definedName>
    <definedName name="Sim_Model_Input_4">[604]HL!#REF!</definedName>
    <definedName name="Sim_Model_Output_1">[604]HL!#REF!</definedName>
    <definedName name="sIN">'[85]Estructuras Concreto'!$D$76</definedName>
    <definedName name="sin_nombre_2">#REF!</definedName>
    <definedName name="SINGOLO">'[6]7422CW00'!#REF!</definedName>
    <definedName name="SINMEDFAM">#REF!</definedName>
    <definedName name="Sinnombre">#REF!</definedName>
    <definedName name="Sinnombre___0">#REF!</definedName>
    <definedName name="sino">#REF!</definedName>
    <definedName name="SISISIS">#N/A</definedName>
    <definedName name="SISISIS_1">#N/A</definedName>
    <definedName name="SISISIS_10">#N/A</definedName>
    <definedName name="SISISIS_11">"err"</definedName>
    <definedName name="SISISIS_12">"err"</definedName>
    <definedName name="SISISIS_13">"err"</definedName>
    <definedName name="SISISIS_2">#N/A</definedName>
    <definedName name="SISISIS_3">#N/A</definedName>
    <definedName name="SISISIS_3_10">"err"</definedName>
    <definedName name="SISISIS_3_11">"err"</definedName>
    <definedName name="SISISIS_3_12">"err"</definedName>
    <definedName name="SISISIS_3_13">"err"</definedName>
    <definedName name="SISISIS_3_5">"err"</definedName>
    <definedName name="SISISIS_3_7">"err"</definedName>
    <definedName name="SISISIS_4">#N/A</definedName>
    <definedName name="SISISIS_4_10">"err"</definedName>
    <definedName name="SISISIS_4_11">"err"</definedName>
    <definedName name="SISISIS_4_12">"err"</definedName>
    <definedName name="SISISIS_4_13">"err"</definedName>
    <definedName name="SISISIS_4_5">"err"</definedName>
    <definedName name="SISISIS_4_7">"err"</definedName>
    <definedName name="SISISIS_5">#N/A</definedName>
    <definedName name="SISISIS_5_1">"err"</definedName>
    <definedName name="SISISIS_5_10">"err"</definedName>
    <definedName name="SISISIS_5_11">"err"</definedName>
    <definedName name="SISISIS_5_12">"err"</definedName>
    <definedName name="SISISIS_5_13">"err"</definedName>
    <definedName name="SISISIS_5_5">"err"</definedName>
    <definedName name="SISISIS_5_7">"err"</definedName>
    <definedName name="SISISIS_6">#N/A</definedName>
    <definedName name="SISISIS_6_10">"err"</definedName>
    <definedName name="SISISIS_6_11">"err"</definedName>
    <definedName name="SISISIS_6_12">"err"</definedName>
    <definedName name="SISISIS_6_13">"err"</definedName>
    <definedName name="SISISIS_6_5">"err"</definedName>
    <definedName name="SISISIS_6_7">"err"</definedName>
    <definedName name="SISISIS_7">#N/A</definedName>
    <definedName name="SISISIS_8">#N/A</definedName>
    <definedName name="SISISIS_9">#N/A</definedName>
    <definedName name="SISS">[10]!ERR</definedName>
    <definedName name="siste">'[352]UNITARIO AULAS'!$G$743</definedName>
    <definedName name="SistemasPlazos" hidden="1">1</definedName>
    <definedName name="SITE">#REF!</definedName>
    <definedName name="SITE1">#REF!</definedName>
    <definedName name="Sitio">[590]Sheet1!$C$2:$C$4</definedName>
    <definedName name="SJ">'[203]CIRCUITOS CODENSA'!#REF!</definedName>
    <definedName name="SJC">[626]MATERIALES!$D$84</definedName>
    <definedName name="sk">#REF!</definedName>
    <definedName name="skdjvnjsdnvjdnds">#N/A</definedName>
    <definedName name="SL">[346]PRESUPUESTO!#REF!</definedName>
    <definedName name="Slicer_Contact_Type">#N/A</definedName>
    <definedName name="SLPVC">#REF!</definedName>
    <definedName name="SLube">#REF!</definedName>
    <definedName name="sm">#REF!</definedName>
    <definedName name="SMIN">'[190]Factor Prestacional'!$C$6</definedName>
    <definedName name="SMLMV_2020">[627]SMLMV!$E$21</definedName>
    <definedName name="smlv">'[127]F. P. AIU'!$B$48</definedName>
    <definedName name="smlv01">[204]CONTRATO!$I$9</definedName>
    <definedName name="smlv2001">[204]CONTRATO!$H$9</definedName>
    <definedName name="SMML">'[355]ASPECTOS TECNICOS'!$O$12:$P$32</definedName>
    <definedName name="SMMLV">[77]PRESTA!$D$13</definedName>
    <definedName name="SMT">'[190]Factor Prestacional'!$C$8</definedName>
    <definedName name="sn">#REF!</definedName>
    <definedName name="snw">#REF!</definedName>
    <definedName name="sñ">#REF!</definedName>
    <definedName name="so">#REF!</definedName>
    <definedName name="Soat">#REF!</definedName>
    <definedName name="SoatCostos">#REF!</definedName>
    <definedName name="Sobrante">#REF!</definedName>
    <definedName name="SOBRANTES">#REF!</definedName>
    <definedName name="SOBRE2H">#REF!</definedName>
    <definedName name="sobre4h">'[133]A.P.U AULA CANO PESCAO'!$G$415</definedName>
    <definedName name="SOBREANCHO">[78]Hoja2!#REF!</definedName>
    <definedName name="SOBRECIMIEN20">#REF!</definedName>
    <definedName name="SOBRECIMIEN20_11">#REF!</definedName>
    <definedName name="sobrecimiento">#REF!</definedName>
    <definedName name="SOCIAL">#REF!</definedName>
    <definedName name="SOHaul">#REF!</definedName>
    <definedName name="SOL">#REF!</definedName>
    <definedName name="SOLAD">#REF!</definedName>
    <definedName name="solado">#REF!</definedName>
    <definedName name="soladov">#REF!</definedName>
    <definedName name="solC">'[85]Estructuras Concreto'!$D$196</definedName>
    <definedName name="solC1">'[85]Estructuras Concreto'!$D$212</definedName>
    <definedName name="SOLCASETA">'[85]Estructuras Concreto'!$D$350</definedName>
    <definedName name="SOLD._4_">#REF!</definedName>
    <definedName name="SOLD._6_">#REF!</definedName>
    <definedName name="SOLD._8_">#REF!</definedName>
    <definedName name="SOLD1">'[92]BASE DATOS GENERALES'!$B$19</definedName>
    <definedName name="SOLDA">#REF!</definedName>
    <definedName name="Soldador">'[129]M.O.'!$F$10</definedName>
    <definedName name="Soldador_1A">'[144]M.O.'!$F$10</definedName>
    <definedName name="SOLDADURA">#REF!</definedName>
    <definedName name="Soldadura_cawell">'[144]LISTADO '!$F$94</definedName>
    <definedName name="Soldadura_electrica">'[144]LISTADO '!$F$9</definedName>
    <definedName name="SOLDADURA_ELECTRICA__6011_x_1_8">'[107]LISTA DE MATERIALES'!$D$269</definedName>
    <definedName name="Soldadura_Exotermica_115_Gm">'[107]LISTA DE MATERIALES'!$D$270</definedName>
    <definedName name="SOLDADURA_PVC">'[107]LISTA DE MATERIALES'!$D$272</definedName>
    <definedName name="Soldadura_y_limpiador_PVC">#REF!</definedName>
    <definedName name="Soldadura_y_limpiador_PVC_11">#REF!</definedName>
    <definedName name="SOLDADURA6013">#REF!</definedName>
    <definedName name="SOLDADURALIQ">#REF!</definedName>
    <definedName name="Solicitante">[193]Hoja1!$A$3:$A$23</definedName>
    <definedName name="Solids.SG">#REF!</definedName>
    <definedName name="SOLO">#REF!</definedName>
    <definedName name="SOLPVC">#REF!</definedName>
    <definedName name="solver_adj" hidden="1">'[497]OBRAS DE DRENAJE'!$A$16:$A$17,'[497]OBRAS DE DRENAJE'!$F$16:$F$17,'[497]OBRAS DE DRENAJE'!$A$19,'[497]OBRAS DE DRENAJE'!$F$19,'[497]OBRAS DE DRENAJE'!$A$21:$A$22,'[497]OBRAS DE DRENAJE'!$F$21:$F$22,'[497]OBRAS DE DRENAJE'!$A$24,'[497]OBRAS DE DRENAJE'!$F$24,'[497]OBRAS DE DRENAJE'!$A$26,'[497]OBRAS DE DRENAJE'!$A$28,'[497]OBRAS DE DRENAJE'!$F$28,'[497]OBRAS DE DRENAJE'!$A$30,'[497]OBRAS DE DRENAJE'!$F$30,'[497]OBRAS DE DRENAJE'!$A$32,'[497]OBRAS DE DRENAJE'!$F$32,'[497]OBRAS DE DRENAJE'!$A$34,'[497]OBRAS DE DRENAJE'!$F$34,'[497]OBRAS DE DRENAJE'!#REF!,'[497]OBRAS DE DRENAJE'!#REF!</definedName>
    <definedName name="solver_lin" hidden="1">0</definedName>
    <definedName name="solver_num"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opt" hidden="1">#REF!</definedName>
    <definedName name="solver_rel1" hidden="1">2</definedName>
    <definedName name="solver_rhs1" hidden="1">23</definedName>
    <definedName name="solver_tmp" hidden="1">'[497]OBRAS DE DRENAJE'!$A$16:$A$17,'[497]OBRAS DE DRENAJE'!$F$16:$F$17,'[497]OBRAS DE DRENAJE'!$A$19,'[497]OBRAS DE DRENAJE'!$F$19,'[497]OBRAS DE DRENAJE'!$A$21:$A$22,'[497]OBRAS DE DRENAJE'!$F$21:$F$22,'[497]OBRAS DE DRENAJE'!$A$24,'[497]OBRAS DE DRENAJE'!$F$24,'[497]OBRAS DE DRENAJE'!$A$26,'[497]OBRAS DE DRENAJE'!$A$28,'[497]OBRAS DE DRENAJE'!$F$28,'[497]OBRAS DE DRENAJE'!$A$30,'[497]OBRAS DE DRENAJE'!$F$30,'[497]OBRAS DE DRENAJE'!$A$32,'[497]OBRAS DE DRENAJE'!$F$32,'[497]OBRAS DE DRENAJE'!$A$34,'[497]OBRAS DE DRENAJE'!$F$34,'[497]OBRAS DE DRENAJE'!#REF!,'[497]OBRAS DE DRENAJE'!#REF!</definedName>
    <definedName name="solver_typ" hidden="1">3</definedName>
    <definedName name="solver_val" hidden="1">23</definedName>
    <definedName name="SOPCON">[67]EQUIPO!$F$288</definedName>
    <definedName name="SORGT" hidden="1">#REF!</definedName>
    <definedName name="SORT" hidden="1">#REF!</definedName>
    <definedName name="SOSO" hidden="1">#REF!</definedName>
    <definedName name="soT">'[85]Estructuras Concreto'!$D$154</definedName>
    <definedName name="sP">'[85]Estructuras Concreto'!$D$53</definedName>
    <definedName name="Spanner_Auto_File">"F:\Proyectos\CEI\Tunja-Barbosa\tra2b.x2a"</definedName>
    <definedName name="Spanner_Auto_Select">'[628]A-HOR'!#REF!</definedName>
    <definedName name="Spare">#REF!</definedName>
    <definedName name="spb">#REF!</definedName>
    <definedName name="spbadv">#REF!</definedName>
    <definedName name="sponsor">#REF!</definedName>
    <definedName name="SPOR2">'[85]Estructuras Concreto'!$D$276</definedName>
    <definedName name="sPOR3">'[85]Estructuras Concreto'!$D$399</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QWE">#REF!</definedName>
    <definedName name="sr">#REF!</definedName>
    <definedName name="SRandM">#REF!</definedName>
    <definedName name="srg">[146]INSUMOS!#REF!</definedName>
    <definedName name="Sria_Respon" hidden="1">[629]DATOS_ENT!$C$5</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__0">#REF!</definedName>
    <definedName name="ss___1">#REF!</definedName>
    <definedName name="ss_1">NA()</definedName>
    <definedName name="SS_10">"[0]!err"</definedName>
    <definedName name="ss_11">NA()</definedName>
    <definedName name="ss_12">NA()</definedName>
    <definedName name="SS_13">"[0]!err"</definedName>
    <definedName name="SS_2">#N/A</definedName>
    <definedName name="SS_4">#N/A</definedName>
    <definedName name="SS_5">"[0]!err"</definedName>
    <definedName name="ss_6">NA()</definedName>
    <definedName name="ss_7">NA()</definedName>
    <definedName name="ss_8">NA()</definedName>
    <definedName name="ss_9">NA()</definedName>
    <definedName name="SS_AVG_SIZE">#REF!</definedName>
    <definedName name="SS_WELDING">#REF!</definedName>
    <definedName name="ssa">[276]Hoja1!$C$25</definedName>
    <definedName name="SSAASSS">#REF!</definedName>
    <definedName name="SSD">#REF!</definedName>
    <definedName name="SSDFsdf">#REF!</definedName>
    <definedName name="SSDSD">#REF!</definedName>
    <definedName name="sSEC">'[85]Estructuras Concreto'!$D$87</definedName>
    <definedName name="ssh">[276]Hoja1!$C$24</definedName>
    <definedName name="sss">#REF!</definedName>
    <definedName name="sss___0">#REF!</definedName>
    <definedName name="sss___1">#REF!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asas">[232]Estruc.ICEL!#REF!</definedName>
    <definedName name="SSSDFFF1223445">#N/A</definedName>
    <definedName name="ssss">#REF!</definedName>
    <definedName name="SSSS_1">#N/A</definedName>
    <definedName name="ssss_11">NA()</definedName>
    <definedName name="ssss_12">NA()</definedName>
    <definedName name="SSSS_2">#N/A</definedName>
    <definedName name="SSSS_4">#N/A</definedName>
    <definedName name="SSSS_6">#N/A</definedName>
    <definedName name="SSSS_7">#N/A</definedName>
    <definedName name="SSSS_8">#N/A</definedName>
    <definedName name="ssss_9">NA()</definedName>
    <definedName name="sssss">#REF!</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S">#N/A</definedName>
    <definedName name="SSSSSS_1">#N/A</definedName>
    <definedName name="SSSSSS_2">#N/A</definedName>
    <definedName name="SSSSSS_4">#N/A</definedName>
    <definedName name="SSSSSS_6">#N/A</definedName>
    <definedName name="SSSSSS_7">#N/A</definedName>
    <definedName name="SSSSSS_8">#N/A</definedName>
    <definedName name="SSSSSSS">#N/A</definedName>
    <definedName name="ssssssssss">#REF!</definedName>
    <definedName name="sssssssssss">#REF!</definedName>
    <definedName name="ssssssssssssssssssss">#REF!</definedName>
    <definedName name="SSSSSSSSSSSSSSSSSSSSSSS" hidden="1">#REF!</definedName>
    <definedName name="sssssy" localSheetId="4" hidden="1">{"via1",#N/A,TRUE,"general";"via2",#N/A,TRUE,"general";"via3",#N/A,TRUE,"general"}</definedName>
    <definedName name="sssssy" hidden="1">{"via1",#N/A,TRUE,"general";"via2",#N/A,TRUE,"general";"via3",#N/A,TRUE,"general"}</definedName>
    <definedName name="st">#REF!</definedName>
    <definedName name="ST_BLDG">'[6]7422CW00'!#REF!</definedName>
    <definedName name="ST_CW">'[6]7422CW00'!#REF!</definedName>
    <definedName name="STALO1">'[6]7422CW00'!#REF!</definedName>
    <definedName name="STAMPA">#REF!</definedName>
    <definedName name="Standby">#REF!</definedName>
    <definedName name="StandbyCostos">#REF!</definedName>
    <definedName name="STANU">'[6]7422CW00'!#REF!</definedName>
    <definedName name="START">#REF!</definedName>
    <definedName name="start_snam">#REF!</definedName>
    <definedName name="START1">'[6]7422CW00'!#REF!</definedName>
    <definedName name="StartBid">#REF!</definedName>
    <definedName name="StartItems">#REF!</definedName>
    <definedName name="StartPeriod">[630]Index!$S$41</definedName>
    <definedName name="StartRates">#REF!</definedName>
    <definedName name="StartTags">#REF!</definedName>
    <definedName name="status">'[437]LISTS-FOR INTERNAL USE ONLY'!$B$8:$B$13</definedName>
    <definedName name="statusofexecution">#REF!</definedName>
    <definedName name="sTC">'[85]Estructuras Concreto'!$D$109</definedName>
    <definedName name="stecn">[180]Anacost!$N$36</definedName>
    <definedName name="STEEL">'[96]A.P.U.'!$G$453</definedName>
    <definedName name="STENU">'[6]7422CW00'!#REF!</definedName>
    <definedName name="step">#REF!</definedName>
    <definedName name="step2">#REF!</definedName>
    <definedName name="Stock">'[631]PxQ Cantidades'!#REF!</definedName>
    <definedName name="STOCK_CODE">#REF!</definedName>
    <definedName name="stock_oreganal">[279]INPUT_TEMP!#REF!</definedName>
    <definedName name="STOCZZZ">#REF!</definedName>
    <definedName name="STONU">'[6]7422CW00'!#REF!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ANSPORTE">[469]Parametros!$G$2</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'[6]7422CW00'!#REF!</definedName>
    <definedName name="stt" localSheetId="4"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'[203]CIRCUITOS CODENSA'!#REF!</definedName>
    <definedName name="SUBA">#REF!</definedName>
    <definedName name="SUBALIMENTACION">#REF!</definedName>
    <definedName name="SUBASE">#REF!</definedName>
    <definedName name="SUBB">#REF!</definedName>
    <definedName name="SUBBASE">#REF!</definedName>
    <definedName name="SUBBASEGRANULAR">#REF!</definedName>
    <definedName name="Subbse_Granular">[127]Insumos!$D$28</definedName>
    <definedName name="SUBCAPITULO">#REF!</definedName>
    <definedName name="Subentro">#REF!</definedName>
    <definedName name="SUBESTACIONES">'[632]OBRAS SES'!#REF!</definedName>
    <definedName name="SUBPRODUCTOS">#REF!</definedName>
    <definedName name="subprograma">[558]Subprograma!$B$2:$B$78</definedName>
    <definedName name="SUBR">#REF!</definedName>
    <definedName name="subregiones">[550]Listado!$B$4:$B$9</definedName>
    <definedName name="SUBSALIMENT">'[288]SALARIO LEGAL'!#REF!</definedName>
    <definedName name="SUBSIHABITACION">'[288]SALARIO LEGAL'!#REF!</definedName>
    <definedName name="SUBSITRANSP">#REF!</definedName>
    <definedName name="SUBSUELO">#REF!</definedName>
    <definedName name="SUBTIPOACC">#REF!</definedName>
    <definedName name="SubtipoAccesorio">#REF!</definedName>
    <definedName name="SUBTO">#REF!</definedName>
    <definedName name="SUBTOTAL">#REF!</definedName>
    <definedName name="SUBTOTALMAT">'[346]2,2,6,1 Pilotes 0,30'!$I$19</definedName>
    <definedName name="SUBTRANS">#REF!</definedName>
    <definedName name="SUELDO">#REF!</definedName>
    <definedName name="SUELDOS">'[482]Base Datos Sueldo'!$B$7:$C$26</definedName>
    <definedName name="SUELLEN">#REF!</definedName>
    <definedName name="SUELO">'[455]ESPECTRO RESISTENCIA'!$B$72:$B$76</definedName>
    <definedName name="SUELO2">#REF!</definedName>
    <definedName name="Sum">'[611]Tabla 1.1'!#REF!</definedName>
    <definedName name="suma">[633]Hoja1!$F$60</definedName>
    <definedName name="SumaTotalCalifEncuestas">#REF!</definedName>
    <definedName name="sumideros">#REF!</definedName>
    <definedName name="SUMIN">#REF!</definedName>
    <definedName name="SUMINISTRO">[125]A!$D$73</definedName>
    <definedName name="suministro_concretos">#REF!</definedName>
    <definedName name="Suministro_e_instalacion_de_tubería__de_Φ8___en_acero_al_carbono__en_tramos_de_6_metros_roscada_con_uniones_del_mismo_material">#REF!</definedName>
    <definedName name="suministro_tuberías">#REF!</definedName>
    <definedName name="SUMINISTROS">[268]suministros!$C$5:$E$576</definedName>
    <definedName name="Summary">#REF!</definedName>
    <definedName name="summec">[549]Mechanical!$L$159</definedName>
    <definedName name="sumtub">[549]Tuberia!$O$88</definedName>
    <definedName name="SUP_ART">[227]steel!#REF!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[42]Tablas!#REF!</definedName>
    <definedName name="SUP_VPR_NA">#REF!</definedName>
    <definedName name="SUPER">[305]Tablas!$H$1:$H$65536</definedName>
    <definedName name="Super_T">'[129]LISTADO '!$F$23</definedName>
    <definedName name="SUPERCEL">#REF!</definedName>
    <definedName name="Supercel_Inc.Estruct.">#REF!</definedName>
    <definedName name="Supercel_Inc.Estruct._11">#REF!</definedName>
    <definedName name="SUPERFICIE">#REF!</definedName>
    <definedName name="supert">'[144]LISTADO '!$F$110</definedName>
    <definedName name="Supervía" localSheetId="4" hidden="1">{#N/A,#N/A,TRUE,"0001";#N/A,#N/A,TRUE,"0002";#N/A,#N/A,TRUE,"0003";#N/A,#N/A,TRUE,"0004";#N/A,#N/A,TRUE,"0005";#N/A,#N/A,TRUE,"0006";#N/A,#N/A,TRUE,"0007";#N/A,#N/A,TRUE,"0008";#N/A,#N/A,TRUE,"0009";#N/A,#N/A,TRUE,"0010"}</definedName>
    <definedName name="Supervía" localSheetId="8"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ervisión">'[56]CA-2909'!$G$32</definedName>
    <definedName name="Supportfacilities">#REF!</definedName>
    <definedName name="SupportFleet">#REF!</definedName>
    <definedName name="SupportOpCost">#REF!</definedName>
    <definedName name="SupportRepl">#REF!</definedName>
    <definedName name="SUSTIT">#REF!</definedName>
    <definedName name="SW" localSheetId="4" hidden="1">{"via1",#N/A,TRUE,"general";"via2",#N/A,TRUE,"general";"via3",#N/A,TRUE,"general"}</definedName>
    <definedName name="SW" hidden="1">{"via1",#N/A,TRUE,"general";"via2",#N/A,TRUE,"general";"via3",#N/A,TRUE,"general"}</definedName>
    <definedName name="sw_1">"[0]!err"</definedName>
    <definedName name="sw_10">"[0]!err"</definedName>
    <definedName name="sw_11">"[0]!err"</definedName>
    <definedName name="sw_12">"[0]!err"</definedName>
    <definedName name="sw_13">"[0]!err"</definedName>
    <definedName name="sw_2">#N/A</definedName>
    <definedName name="sw_4">#N/A</definedName>
    <definedName name="sw_5">"[0]!err"</definedName>
    <definedName name="sw_7">"[0]!err"</definedName>
    <definedName name="swssdecs">#REF!</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Swvu.TAB1.">#REF!</definedName>
    <definedName name="Swvu.TAB2.">#REF!</definedName>
    <definedName name="Swvu.TAB3.">#REF!</definedName>
    <definedName name="Swvu.TAB4.">#REF!</definedName>
    <definedName name="Swvu.TAB5.">#REF!</definedName>
    <definedName name="SX">#REF!</definedName>
    <definedName name="sxasaa">#REF!</definedName>
    <definedName name="sxqx">#REF!</definedName>
    <definedName name="sxsaxas">#REF!</definedName>
    <definedName name="sysqty">[262]Consolidated!$AA$27</definedName>
    <definedName name="SZX">#REF!</definedName>
    <definedName name="t">[57]Cálculo!$B$42</definedName>
    <definedName name="T___2_.3_FC_2.2">#REF!</definedName>
    <definedName name="t_1" localSheetId="4">BEB+Extra_Payment</definedName>
    <definedName name="t_1">BEB+Extra_Payment</definedName>
    <definedName name="T_2">#N/A</definedName>
    <definedName name="T_3">#N/A</definedName>
    <definedName name="T_4">#N/A</definedName>
    <definedName name="T_RMG">[237]D_AWG!$D$51:$E$54</definedName>
    <definedName name="T.1">#REF!</definedName>
    <definedName name="T.1_POZ">[634]TUBERIA!$AB$10:$AB$84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'[113]factores A.N.'!$H$15:$H$306</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'[113]factores A.N.'!$H$8:$H$33</definedName>
    <definedName name="T1_FC1_9">'[113]factores A.N.'!$J$8:$J$33</definedName>
    <definedName name="T1_FC2.2">[635]FACTORES!$M$8:$M$23</definedName>
    <definedName name="t1.pvc">#REF!</definedName>
    <definedName name="T101A">'[245]1.1'!$J$30</definedName>
    <definedName name="T1101A">'[245]PAGA-3,1,1'!$J$30</definedName>
    <definedName name="T11SF15">#REF!</definedName>
    <definedName name="T11SF19">#REF!</definedName>
    <definedName name="T12SF15">#REF!</definedName>
    <definedName name="T12SF19">#REF!</definedName>
    <definedName name="T16US">#REF!</definedName>
    <definedName name="T1RF15">#REF!</definedName>
    <definedName name="T1RF19">#REF!</definedName>
    <definedName name="T2_">#REF!</definedName>
    <definedName name="T2__2_FC1_5">#REF!</definedName>
    <definedName name="T2__3_FC1_9">#REF!</definedName>
    <definedName name="T2_.3">#REF!</definedName>
    <definedName name="T2_FC_1.5__.3">#REF!</definedName>
    <definedName name="T2_FC_1.5__.3_.2">#REF!</definedName>
    <definedName name="T2_FC_1.9__.3">#REF!</definedName>
    <definedName name="T2_FC_1.9__.3_.2">#REF!</definedName>
    <definedName name="T2_FC1_5">'[113]factores A.N.'!$I$8:$I$33</definedName>
    <definedName name="T2_FC1_9">'[113]factores A.N.'!$K$8:$K$33</definedName>
    <definedName name="T2_POZ">#REF!</definedName>
    <definedName name="T2_POZO">[385]TUBERIA!#REF!</definedName>
    <definedName name="T2_RAS">#REF!</definedName>
    <definedName name="T2.PVC">'[113]factores A.N.'!$P$8:$P$19</definedName>
    <definedName name="T201A">'[245]2.1'!$J$30</definedName>
    <definedName name="T202A">'[245]2.2'!$J$30</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01A">'[245]3.1'!$J$30</definedName>
    <definedName name="T302A">'[245]3.2'!$J$30</definedName>
    <definedName name="T303P">'[245]3.3.2 (P)'!$J$30</definedName>
    <definedName name="T303S">'[245]3.3.1 (S)'!$J$30</definedName>
    <definedName name="T304P">'[245]3.4.2 (P)'!$J$32</definedName>
    <definedName name="T304S">'[245]3.4.1 (S)'!$J$32</definedName>
    <definedName name="T32JH">#REF!</definedName>
    <definedName name="T33JH">#REF!</definedName>
    <definedName name="T3UP">#REF!</definedName>
    <definedName name="T3UZ">#REF!</definedName>
    <definedName name="T401P">'[245]4.1.2 (P)'!$J$31</definedName>
    <definedName name="T401S">'[245]4.1.1 (S)'!$J$31</definedName>
    <definedName name="T42JH">#REF!</definedName>
    <definedName name="T43JH">#REF!</definedName>
    <definedName name="T44JH">#REF!</definedName>
    <definedName name="t4rde26">#REF!</definedName>
    <definedName name="T4UP">#REF!</definedName>
    <definedName name="T4UZ">#REF!</definedName>
    <definedName name="T501P">'[245]5.1.2 (P)'!$J$32</definedName>
    <definedName name="T501S">'[245]5.1.1 (S)'!$J$32</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601P">'[245]6.1.2 (P)'!$J$37</definedName>
    <definedName name="T601S">'[245]6.1.1 (S)'!$J$37</definedName>
    <definedName name="T602P">'[245]6.2.2 (P)'!$J$31</definedName>
    <definedName name="T602S">'[245]6.2.1 (S)'!$J$31</definedName>
    <definedName name="T603P">'[245]6.3.2 (P)'!$J$31</definedName>
    <definedName name="T603S">'[245]6.3.1 (S)'!$J$31</definedName>
    <definedName name="T604P">#REF!</definedName>
    <definedName name="T604S">'[245]6.4.1 (S)'!$J$30</definedName>
    <definedName name="T62JH">#REF!</definedName>
    <definedName name="T63JH">#REF!</definedName>
    <definedName name="T64JH">#REF!</definedName>
    <definedName name="T66JH">#REF!</definedName>
    <definedName name="T6UP">#REF!</definedName>
    <definedName name="T6UZ">#REF!</definedName>
    <definedName name="T701P">'[245]7.1.2 (P)'!$J$29</definedName>
    <definedName name="T701S">'[245]7.1.1 (S)'!$J$29</definedName>
    <definedName name="T702A">'[245]7.2'!$J$34</definedName>
    <definedName name="T703P">'[245]7.3.2 (P)'!$J$34</definedName>
    <definedName name="T703S">'[245]7.3.1 (S)'!$J$34</definedName>
    <definedName name="T704P">'[245]7.4.2 (P)'!$J$34</definedName>
    <definedName name="T704S">'[245]7.4.1 (S)'!$J$34</definedName>
    <definedName name="T801A">'[245]8.1'!$J$34</definedName>
    <definedName name="T802P">'[245]8.2.2 (P)'!$J$30</definedName>
    <definedName name="T802S">'[245]8.2.1 (S)'!$J$30</definedName>
    <definedName name="T82JH">#REF!</definedName>
    <definedName name="T83JH">#REF!</definedName>
    <definedName name="T84JH">#REF!</definedName>
    <definedName name="T88EB">#REF!</definedName>
    <definedName name="T88EL">#REF!</definedName>
    <definedName name="T88JH">[64]BASE!$D$259</definedName>
    <definedName name="T8UZ">#REF!</definedName>
    <definedName name="Ta">#REF!</definedName>
    <definedName name="tab" localSheetId="4"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Elec">[434]Inputs!$J$25</definedName>
    <definedName name="Tab_Expense">[434]Inputs!$P$127:$Q$161</definedName>
    <definedName name="TAB_FECHA">[305]Tablas!$B$1:$B$65536</definedName>
    <definedName name="Tab_Process">[434]Inputs!$N$127:$O$173</definedName>
    <definedName name="Tab_Respons">[434]Inputs!$L$127:$M$139</definedName>
    <definedName name="TabBL">'[636]L codos'!$A$3:$V$10</definedName>
    <definedName name="TabCIM">[432]Hoja2!$A$5:$I$38</definedName>
    <definedName name="TABDEL">#REF!</definedName>
    <definedName name="tabela">#REF!</definedName>
    <definedName name="tabela1">#REF!</definedName>
    <definedName name="TABL">#REF!</definedName>
    <definedName name="TABL_COM">#REF!</definedName>
    <definedName name="TABL_EX">#REF!</definedName>
    <definedName name="TABL_JSD">#REF!</definedName>
    <definedName name="TABL_PRFD">#REF!</definedName>
    <definedName name="TABL_SSN">#REF!</definedName>
    <definedName name="TABLA">#REF!</definedName>
    <definedName name="TABLA__COMUN_L__2_50_m__A__0_25_m">'[107]LISTA DE MATERIALES'!$D$274</definedName>
    <definedName name="TABLA_CMI">[27]BS.DATOS!$Q$5:$X$17</definedName>
    <definedName name="TABLA_DE_CARACOLI">#REF!</definedName>
    <definedName name="TABLA_DE_CONTENIDO__A1" comment="VOLVER A TABLA DE CONTENIDO">#REF!</definedName>
    <definedName name="Tabla_en_madera">'[144]LISTADO '!$F$13</definedName>
    <definedName name="TABLA_RN">[27]BS.DATOS!$AA$5:$AH$17</definedName>
    <definedName name="TABLA1">#REF!</definedName>
    <definedName name="TABLA1.12">[317]PREC!$C$159</definedName>
    <definedName name="TABLA1.2.2">'[111]A.P.U'!#REF!</definedName>
    <definedName name="TABLA1.2.2_1">'[637]A.P.U'!#REF!</definedName>
    <definedName name="TABLA1.2.2_10">'[638]A.P.U'!#REF!</definedName>
    <definedName name="TABLA1.2.2_11">'[638]A.P.U'!#REF!</definedName>
    <definedName name="TABLA1.2.2_12">'[638]A.P.U'!#REF!</definedName>
    <definedName name="TABLA1.2.2_13">'[638]A.P.U'!#REF!</definedName>
    <definedName name="TABLA1.2.2_14">'[638]A.P.U'!#REF!</definedName>
    <definedName name="TABLA1.2.2_15">'[638]A.P.U'!#REF!</definedName>
    <definedName name="TABLA1.2.2_16">'[638]A.P.U'!#REF!</definedName>
    <definedName name="TABLA1.2.2_17">'[638]A.P.U'!#REF!</definedName>
    <definedName name="TABLA1.2.2_18">'[638]A.P.U'!#REF!</definedName>
    <definedName name="TABLA1.2.2_19">'[638]A.P.U'!#REF!</definedName>
    <definedName name="TABLA1.2.2_2">'[637]A.P.U'!#REF!</definedName>
    <definedName name="TABLA1.2.2_20">'[638]A.P.U'!#REF!</definedName>
    <definedName name="TABLA1.2.2_21">'[638]A.P.U'!#REF!</definedName>
    <definedName name="TABLA1.2.2_22">'[638]A.P.U'!#REF!</definedName>
    <definedName name="TABLA1.2.2_23">'[638]A.P.U'!#REF!</definedName>
    <definedName name="TABLA1.2.2_24">'[638]A.P.U'!#REF!</definedName>
    <definedName name="TABLA1.2.2_25">'[638]A.P.U'!#REF!</definedName>
    <definedName name="TABLA1.2.2_26">'[638]A.P.U'!#REF!</definedName>
    <definedName name="TABLA1.2.2_27">'[638]A.P.U'!#REF!</definedName>
    <definedName name="TABLA1.2.2_28">'[638]A.P.U'!#REF!</definedName>
    <definedName name="TABLA1.2.2_29">'[638]A.P.U'!#REF!</definedName>
    <definedName name="TABLA1.2.2_3">'[111]A.P.U'!#REF!</definedName>
    <definedName name="TABLA1.2.2_30">'[638]A.P.U'!#REF!</definedName>
    <definedName name="TABLA1.2.2_31">'[638]A.P.U'!#REF!</definedName>
    <definedName name="TABLA1.2.2_32">'[638]A.P.U'!#REF!</definedName>
    <definedName name="TABLA1.2.2_33">'[638]A.P.U'!#REF!</definedName>
    <definedName name="TABLA1.2.2_34">'[638]A.P.U'!#REF!</definedName>
    <definedName name="TABLA1.2.2_35">'[638]A.P.U'!#REF!</definedName>
    <definedName name="TABLA1.2.2_36">'[638]A.P.U'!#REF!</definedName>
    <definedName name="TABLA1.2.2_37">'[638]A.P.U'!#REF!</definedName>
    <definedName name="TABLA1.2.2_38">'[638]A.P.U'!#REF!</definedName>
    <definedName name="TABLA1.2.2_39">'[638]A.P.U'!#REF!</definedName>
    <definedName name="TABLA1.2.2_4">'[637]A.P.U'!#REF!</definedName>
    <definedName name="TABLA1.2.2_40">'[638]A.P.U'!#REF!</definedName>
    <definedName name="TABLA1.2.2_41">'[638]A.P.U'!#REF!</definedName>
    <definedName name="TABLA1.2.2_42">'[638]A.P.U'!#REF!</definedName>
    <definedName name="TABLA1.2.2_43">'[638]A.P.U'!#REF!</definedName>
    <definedName name="TABLA1.2.2_44">'[638]A.P.U'!#REF!</definedName>
    <definedName name="TABLA1.2.2_45">'[638]A.P.U'!#REF!</definedName>
    <definedName name="TABLA1.2.2_46">'[638]A.P.U'!#REF!</definedName>
    <definedName name="TABLA1.2.2_47">'[638]A.P.U'!#REF!</definedName>
    <definedName name="TABLA1.2.2_48">'[638]A.P.U'!#REF!</definedName>
    <definedName name="TABLA1.2.2_49">'[638]A.P.U'!#REF!</definedName>
    <definedName name="TABLA1.2.2_5">'[638]A.P.U'!#REF!</definedName>
    <definedName name="TABLA1.2.2_50">'[638]A.P.U'!#REF!</definedName>
    <definedName name="TABLA1.2.2_51">'[638]A.P.U'!#REF!</definedName>
    <definedName name="TABLA1.2.2_52">'[638]A.P.U'!#REF!</definedName>
    <definedName name="TABLA1.2.2_53">'[638]A.P.U'!#REF!</definedName>
    <definedName name="TABLA1.2.2_54">'[638]A.P.U'!#REF!</definedName>
    <definedName name="TABLA1.2.2_55">'[638]A.P.U'!#REF!</definedName>
    <definedName name="TABLA1.2.2_56">'[638]A.P.U'!#REF!</definedName>
    <definedName name="TABLA1.2.2_57">'[638]A.P.U'!#REF!</definedName>
    <definedName name="TABLA1.2.2_58">'[638]A.P.U'!#REF!</definedName>
    <definedName name="TABLA1.2.2_59">'[637]A.P.U'!#REF!</definedName>
    <definedName name="TABLA1.2.2_60">'[637]A.P.U'!#REF!</definedName>
    <definedName name="TABLA1.2.2_61">'[638]A.P.U'!#REF!</definedName>
    <definedName name="TABLA1.2.2_62">'[638]A.P.U'!#REF!</definedName>
    <definedName name="TABLA1.2.2_63">'[638]A.P.U'!#REF!</definedName>
    <definedName name="TABLA1.2.2_64">'[638]A.P.U'!#REF!</definedName>
    <definedName name="TABLA1.2.2_65">'[638]A.P.U'!#REF!</definedName>
    <definedName name="TABLA1.2.2_66">'[638]A.P.U'!#REF!</definedName>
    <definedName name="TABLA1.2.2_67">'[638]A.P.U'!#REF!</definedName>
    <definedName name="TABLA1.2.2_68">'[638]A.P.U'!#REF!</definedName>
    <definedName name="TABLA1.2.2_69">'[638]A.P.U'!#REF!</definedName>
    <definedName name="TABLA1.2.2_70">'[638]A.P.U'!#REF!</definedName>
    <definedName name="TABLA1.2.2_71">'[638]A.P.U'!#REF!</definedName>
    <definedName name="TABLA1.2.2_72">'[638]A.P.U'!#REF!</definedName>
    <definedName name="TABLA1.2.2_73">'[638]A.P.U'!#REF!</definedName>
    <definedName name="TABLA1.2.2_74">'[638]A.P.U'!#REF!</definedName>
    <definedName name="TABLA1.2.2_75">'[638]A.P.U'!#REF!</definedName>
    <definedName name="TABLA1.2.2_76">'[638]A.P.U'!#REF!</definedName>
    <definedName name="TABLA1.2.2_78">'[638]A.P.U'!#REF!</definedName>
    <definedName name="TABLA1.2.2_79">'[638]A.P.U'!#REF!</definedName>
    <definedName name="TABLA1.2.2_9">'[638]A.P.U'!#REF!</definedName>
    <definedName name="tabla2">#REF!</definedName>
    <definedName name="TABLAB">[441]INSUMOS!$D$801</definedName>
    <definedName name="tablaDeDTFS">#REF!</definedName>
    <definedName name="TABLAORD">#REF!</definedName>
    <definedName name="TablaR">#REF!</definedName>
    <definedName name="TABLATOLUA">#REF!</definedName>
    <definedName name="TABLEKP">'[6]7422CW00'!#REF!</definedName>
    <definedName name="TABLEPRI">#REF!</definedName>
    <definedName name="TABLERO">[96]INSUMOS!$D$177</definedName>
    <definedName name="tablero_100x60">[210]MATERIALES!#REF!</definedName>
    <definedName name="TABLERO_4_CIRCUITOS">'[144]LISTADO '!$F$108</definedName>
    <definedName name="tablero_60x60">[210]MATERIALES!#REF!</definedName>
    <definedName name="tablero_70x60">[210]MATERIALES!#REF!</definedName>
    <definedName name="tablero_80x60">[210]MATERIALES!#REF!</definedName>
    <definedName name="Tablero_de_12_circuitos">#REF!</definedName>
    <definedName name="Tablero_de_12_circuitos_11">#REF!</definedName>
    <definedName name="Tablero_de_2_circuitos">#REF!</definedName>
    <definedName name="Tablero_de_2_circuitos_11">#REF!</definedName>
    <definedName name="Tablero_de_24_circutos_trsifasico">'[126]LISTADO DE MATERIALES Y EQUIPOS'!$B$98</definedName>
    <definedName name="TABLERO_GENERAL_DE_DISTRIBUCION">'[107]LISTA DE MATERIALES'!$D$275</definedName>
    <definedName name="Tablero_trifásico_12_circuitos">'[176]L. MAT.'!#REF!</definedName>
    <definedName name="tablero2">'[133]A.P.U AULA CANO PESCAO'!$G$1196</definedName>
    <definedName name="TABLERO4">#REF!</definedName>
    <definedName name="TABLEROACRIL">'[133]A.P.U AULA CANO PESCAO'!$G$926</definedName>
    <definedName name="TABLEROS">#REF!</definedName>
    <definedName name="TABLEROTOTALIZADOR">#REF!</definedName>
    <definedName name="TABLETA">#REF!</definedName>
    <definedName name="TABLETA_11">#REF!</definedName>
    <definedName name="TABLETA3333">#REF!</definedName>
    <definedName name="tablilla">#REF!</definedName>
    <definedName name="TABLILLA15">#REF!</definedName>
    <definedName name="tablillas">#REF!</definedName>
    <definedName name="Tablon">'[129]LISTADO '!$F$29</definedName>
    <definedName name="TABLON_11">#REF!</definedName>
    <definedName name="Tablon_gres">'[144]LISTADO '!$F$28</definedName>
    <definedName name="tablonx">'[639]BASE DE DATOS'!#REF!</definedName>
    <definedName name="TabPE">#REF!</definedName>
    <definedName name="TabPVC">[640]TABLA!$A$49:$T$63</definedName>
    <definedName name="TACA">#REF!</definedName>
    <definedName name="TACDetail">#REF!</definedName>
    <definedName name="tacha">'[97]Lista de inventario'!$D$53</definedName>
    <definedName name="TACHAS">#REF!</definedName>
    <definedName name="TACHeading">#REF!</definedName>
    <definedName name="tachrs">#REF!</definedName>
    <definedName name="taclrula">#REF!</definedName>
    <definedName name="TACO">[96]INSUMOS!$D$179</definedName>
    <definedName name="TACOM">[77]BASE!$D$480</definedName>
    <definedName name="TACOM1">[641]BASE!$D$306</definedName>
    <definedName name="TACOR">[77]BASE!$D$478</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IS"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mbores">#REF!</definedName>
    <definedName name="TankDieselGenerador">#REF!</definedName>
    <definedName name="Tanq">#REF!</definedName>
    <definedName name="TANQUE">#N/A</definedName>
    <definedName name="TANQUE_10">"[0]!err"</definedName>
    <definedName name="TANQUE_11">"[0]!err"</definedName>
    <definedName name="TANQUE_12">"[0]!err"</definedName>
    <definedName name="TANQUE_13">"[0]!err"</definedName>
    <definedName name="TANQUE_4">#N/A</definedName>
    <definedName name="TANQUE_5">"[0]!err"</definedName>
    <definedName name="TANQUE_7">"[0]!err"</definedName>
    <definedName name="Tanque_asbt_cemt_de_1.000_ltrs">#REF!</definedName>
    <definedName name="Tanque_asbt_cemt_de_1.000_ltrs_11">#REF!</definedName>
    <definedName name="TANQUE_DE_ALMACENAMIENTO_1000_LTS">'[107]LISTA DE MATERIALES'!$D$279</definedName>
    <definedName name="TANQUEELEVATOT">#REF!</definedName>
    <definedName name="TANQUEELEVATOT_11">#REF!</definedName>
    <definedName name="Tanques">#REF!</definedName>
    <definedName name="TANQUES4.1">#REF!</definedName>
    <definedName name="TAPA">[560]PRECIOS!$B$43</definedName>
    <definedName name="TAPA_ALCANTARILLA_ARO_Y_CONTRAARO">[124]Materiales!#REF!</definedName>
    <definedName name="TAPA_HF">#REF!</definedName>
    <definedName name="Tapa_tipo_intemperie">#REF!</definedName>
    <definedName name="Tapa_tipo_intemperie_11">#REF!</definedName>
    <definedName name="tapa110">'[360]Cap 1'!#REF!</definedName>
    <definedName name="tapafondo">#REF!</definedName>
    <definedName name="TAPAM">#REF!</definedName>
    <definedName name="tapapozo">#REF!</definedName>
    <definedName name="TAPAS">#N/A</definedName>
    <definedName name="TAPAS_DE_CIERRE_DE_METALDECK">'[107]LISTA DE MATERIALES'!$D$273</definedName>
    <definedName name="TAPETECESPED">#REF!</definedName>
    <definedName name="TAPHEX">[67]Hoja3!$F$1138</definedName>
    <definedName name="TAPON_2__P.V.C">#REF!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PON3">#REF!</definedName>
    <definedName name="TAPON4">#REF!</definedName>
    <definedName name="TAQE2">[10]!ERR</definedName>
    <definedName name="TAREAS_INICIALES">#REF!</definedName>
    <definedName name="TARIFA">#REF!</definedName>
    <definedName name="TARIFA_CONSUMO_ALCANTARILLADO">#REF!</definedName>
    <definedName name="TARIFA_DE_ALQUILER">'[383]Formato Presupuesto Consultoria'!$AA$1134:$AA$1135</definedName>
    <definedName name="TARIFA_H_M">'[136]HERRAMIENTAS MENORES'!$G$23</definedName>
    <definedName name="Tarifa_km3">'[126]LISTADO DE MATERIALES Y EQUIPOS'!$B$47</definedName>
    <definedName name="TARIFA_POR_CONSUMO">#REF!</definedName>
    <definedName name="TarifaMT">[583]TarifaMT!$A$5:$O$36</definedName>
    <definedName name="TarifaPension">[204]EMPRESA!$F$24</definedName>
    <definedName name="TARIFAS">[642]TARIFAS!$A$1:$F$52</definedName>
    <definedName name="TARIFAS_2">#REF!</definedName>
    <definedName name="TARIFAS_3">[643]TARIFAS!$A$1:$F$52</definedName>
    <definedName name="TARIFAS_4">[644]TARIFAS!$A$1:$F$52</definedName>
    <definedName name="TARIFAS_7">[644]TARIFAS!$A$1:$F$52</definedName>
    <definedName name="TARIFAS_SUBSIDIOS">#REF!</definedName>
    <definedName name="TARIFAS1">#REF!</definedName>
    <definedName name="TARIFAS1_2">#REF!</definedName>
    <definedName name="tarifas2011">'[645]TARIFAS 2011'!$A$6:$G$102</definedName>
    <definedName name="TarifaSalud">[204]EMPRESA!$F$26</definedName>
    <definedName name="TariffaSubito">#REF!</definedName>
    <definedName name="TASA">#REF!</definedName>
    <definedName name="Tasa_Cambio">[646]PRESUPUESTO!#REF!</definedName>
    <definedName name="TASA_DE_CAMBIO">#REF!</definedName>
    <definedName name="Tasa_Efectiva_Mensual_Fondeo">#REF!</definedName>
    <definedName name="Tasa1">'[647]Bases 2A'!$C$20</definedName>
    <definedName name="TasaCCP">#REF!</definedName>
    <definedName name="TASH2_">[160]BASE!$D$137</definedName>
    <definedName name="TASH4_">[160]BASE!$D$234</definedName>
    <definedName name="TASP1">#REF!</definedName>
    <definedName name="TASP2">#REF!</definedName>
    <definedName name="TASP3">#REF!</definedName>
    <definedName name="TASP4">#REF!</definedName>
    <definedName name="TASR4">#REF!</definedName>
    <definedName name="Tasso_inter_annuale">#REF!</definedName>
    <definedName name="Tax">#REF!</definedName>
    <definedName name="Tax_Rate_Col">'[264]Inputs-SUMMARY'!$H$466:$BR$466</definedName>
    <definedName name="taxdep">#REF!</definedName>
    <definedName name="Taxpb" hidden="1">#REF!</definedName>
    <definedName name="Tb">#REF!</definedName>
    <definedName name="TB_EVENTOS_OTS_ANUAL">#REF!</definedName>
    <definedName name="tb_h" localSheetId="4" hidden="1">{"krl1",#N/A,FALSE,"kr";"krl2",#N/A,FALSE,"kr";"compara",#N/A,FALSE,"kr";"desconp1",#N/A,FALSE,"kr";"desconp12",#N/A,FALSE,"kr";"krnp1",#N/A,FALSE,"kr";"krnp2",#N/A,FALSE,"kr";"krp12avg",#N/A,FALSE,"kr";"krp1avg",#N/A,FALSE,"kr"}</definedName>
    <definedName name="tb_h" hidden="1">{"krl1",#N/A,FALSE,"kr";"krl2",#N/A,FALSE,"kr";"compara",#N/A,FALSE,"kr";"desconp1",#N/A,FALSE,"kr";"desconp12",#N/A,FALSE,"kr";"krnp1",#N/A,FALSE,"kr";"krnp2",#N/A,FALSE,"kr";"krp12avg",#N/A,FALSE,"kr";"krp1avg",#N/A,FALSE,"kr"}</definedName>
    <definedName name="TBANCOS">[648]BANCOS!$A$4:$C$50</definedName>
    <definedName name="TBCUR">[649]Sheet4!$A$2:$E$235</definedName>
    <definedName name="tblfrmlt">[561]mater!$D$31</definedName>
    <definedName name="TBMAYINT">#REF!</definedName>
    <definedName name="TBO">[102]CLAVES!$E$228</definedName>
    <definedName name="TBOS">[102]CLAVES!$G$228</definedName>
    <definedName name="tbpvc4">[561]mater!$D$89</definedName>
    <definedName name="tbres">#REF!</definedName>
    <definedName name="TBV1A">#REF!</definedName>
    <definedName name="Tc">#REF!</definedName>
    <definedName name="TCARGOS">[648]CARGOS!$A$4:$C$260</definedName>
    <definedName name="tcase">#REF!</definedName>
    <definedName name="TCD">'[650]Presupuesto '!$G$161</definedName>
    <definedName name="TCN">#REF!</definedName>
    <definedName name="TCNRC">[651]TOTAL!$U$64</definedName>
    <definedName name="Tconst">#REF!</definedName>
    <definedName name="Tconstr">#REF!</definedName>
    <definedName name="Td">#REF!</definedName>
    <definedName name="tdep">#REF!</definedName>
    <definedName name="TDFBDFBD" localSheetId="4" hidden="1">{"via1",#N/A,TRUE,"general";"via2",#N/A,TRUE,"general";"via3",#N/A,TRUE,"general"}</definedName>
    <definedName name="TDFBDFBD" hidden="1">{"via1",#N/A,TRUE,"general";"via2",#N/A,TRUE,"general";"via3",#N/A,TRUE,"general"}</definedName>
    <definedName name="TDUCI"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atdes">#REF!</definedName>
    <definedName name="Tec_Adesivo">'[176]L. MAT.'!#REF!</definedName>
    <definedName name="TechAccept">#REF!</definedName>
    <definedName name="TECN" localSheetId="4">DATE(YEAR(Loan_Start),MONTH(Loan_Start)+Payment_Number,DAY(Loan_Start))</definedName>
    <definedName name="TECN" localSheetId="8">DATE(YEAR([0]!Loan_Start),MONTH([0]!Loan_Start)+Payment_Number,DAY([0]!Loan_Start))</definedName>
    <definedName name="TECN">DATE(YEAR(Loan_Start),MONTH(Loan_Start)+Payment_Number,DAY(Loan_Start))</definedName>
    <definedName name="Tecnico">#REF!</definedName>
    <definedName name="TECNOLOGO">'[383]Formato Presupuesto Consultoria'!$Z$1043:$AA$1054</definedName>
    <definedName name="tecpro06">[63]Gastos!#REF!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E4X3">#REF!</definedName>
    <definedName name="TEE6X3">#REF!</definedName>
    <definedName name="TEE8A6">#REF!</definedName>
    <definedName name="TEE8X3">#REF!</definedName>
    <definedName name="TEE8X4">#REF!</definedName>
    <definedName name="TEE8X6">#REF!</definedName>
    <definedName name="Teen">[496]letraCOP!$BP$1:$BP$7</definedName>
    <definedName name="TEERED1210">[67]Hoja3!$F$866</definedName>
    <definedName name="TEERED126">[67]Hoja3!$F$826</definedName>
    <definedName name="TEFLON">#REF!</definedName>
    <definedName name="TEILE_E_MOT_10">#REF!</definedName>
    <definedName name="TEILE_E_MOT_100">#REF!</definedName>
    <definedName name="TEILE_E_MOT_1000">#REF!</definedName>
    <definedName name="TEILE_E_MOT_10000">#REF!</definedName>
    <definedName name="TEILE_E_MOT_15000">#REF!</definedName>
    <definedName name="TEILE_E_MOT_20000">#REF!</definedName>
    <definedName name="TEILE_E_MOT_250">#REF!</definedName>
    <definedName name="TEILE_E_MOT_3000">#REF!</definedName>
    <definedName name="TEILE_E_MOT_30000">#REF!</definedName>
    <definedName name="TEILE_E_MOT_500">#REF!</definedName>
    <definedName name="TEILE_E_MOT_5000">#REF!</definedName>
    <definedName name="TEILE_E_MOT_7500">#REF!</definedName>
    <definedName name="TEJA">#REF!</definedName>
    <definedName name="Teja_aluminio">'[129]LISTADO '!$F$27</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de_asbesto_cemento_No._6">#REF!</definedName>
    <definedName name="TEJA_DE_ZINC_No_6">'[107]LISTA DE MATERIALES'!$D$286</definedName>
    <definedName name="Teja_metalica_arquitectonica_trapez__0_73_3_66">'[126]LISTADO DE MATERIALES Y EQUIPOS'!$B$57</definedName>
    <definedName name="TEJA_N_6">'[116]LISTA DE PRECIO'!$E$102</definedName>
    <definedName name="TEJA_TERMOACUSTICA">'[107]LISTA DE MATERIALES'!$D$287</definedName>
    <definedName name="Teja_thermoacustica">'[144]LISTADO '!$F$102</definedName>
    <definedName name="TEJA6">#REF!</definedName>
    <definedName name="TEJA6_11">#REF!</definedName>
    <definedName name="TEJAB">#REF!</definedName>
    <definedName name="TEJAJ">#REF!</definedName>
    <definedName name="TEJAZ">#REF!</definedName>
    <definedName name="TELASFALTICA">#REF!</definedName>
    <definedName name="TELAV">'[116]LISTA DE PRECIO'!$E$121</definedName>
    <definedName name="telefono">[204]EMPRESA!$F$16</definedName>
    <definedName name="Teléfono">'[337]FIRMAS y DATOS'!$C:$C</definedName>
    <definedName name="TELEP">[77]BASE!$D$477</definedName>
    <definedName name="TELERA">[96]INSUMOS!$D$120</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2">'[361]Cost Codes'!$B$4:$G$361</definedName>
    <definedName name="TEPS">[648]EPS!$A$4:$B$50</definedName>
    <definedName name="TER">#N/A</definedName>
    <definedName name="TER_1">#N/A</definedName>
    <definedName name="TER_2">#N/A</definedName>
    <definedName name="TER_4">#N/A</definedName>
    <definedName name="TER_6">#N/A</definedName>
    <definedName name="TER_7">#N/A</definedName>
    <definedName name="TER_8">#N/A</definedName>
    <definedName name="TERGRTNH" localSheetId="4" hidden="1">{"TAB1",#N/A,TRUE,"GENERAL";"TAB2",#N/A,TRUE,"GENERAL";"TAB3",#N/A,TRUE,"GENERAL";"TAB4",#N/A,TRUE,"GENERAL";"TAB5",#N/A,TRUE,"GENERAL"}</definedName>
    <definedName name="TERGRTNH" hidden="1">{"TAB1",#N/A,TRUE,"GENERAL";"TAB2",#N/A,TRUE,"GENERAL";"TAB3",#N/A,TRUE,"GENERAL";"TAB4",#N/A,TRUE,"GENERAL";"TAB5",#N/A,TRUE,"GENERAL"}</definedName>
    <definedName name="TERINAL">#REF!</definedName>
    <definedName name="TERM">#N/A</definedName>
    <definedName name="TERM_1">#N/A</definedName>
    <definedName name="TERM_2">#N/A</definedName>
    <definedName name="TERM_4">#N/A</definedName>
    <definedName name="TERM_6">#N/A</definedName>
    <definedName name="TERM_7">#N/A</definedName>
    <definedName name="TERM_8">#N/A</definedName>
    <definedName name="term_cf">#REF!</definedName>
    <definedName name="term_eq">#REF!</definedName>
    <definedName name="Term_loan">#REF!</definedName>
    <definedName name="TERMINACION">[29]!ERR</definedName>
    <definedName name="terminadora">'[97]Lista de inventario'!$D$12</definedName>
    <definedName name="TERMINAL_PONCHAR_COBRE_ESTAÑADO_1_0__AWG___3M">'[107]LISTA DE MATERIALES'!$D$289</definedName>
    <definedName name="TERMINAL1">#REF!</definedName>
    <definedName name="TÉRMINOS">#N/A</definedName>
    <definedName name="TÉRMINOS_1">#N/A</definedName>
    <definedName name="TÉRMINOS_2">#N/A</definedName>
    <definedName name="TÉRMINOS_4">#N/A</definedName>
    <definedName name="TÉRMINOS_6">#N/A</definedName>
    <definedName name="TÉRMINOS_7">#N/A</definedName>
    <definedName name="TÉRMINOS_8">#N/A</definedName>
    <definedName name="TermLoan_Commitment">#REF!</definedName>
    <definedName name="TermLoan_Spread">#REF!</definedName>
    <definedName name="TERR">[118]PRESUPUESTO!$I$7</definedName>
    <definedName name="TesSumHeading">#REF!</definedName>
    <definedName name="test">#REF!</definedName>
    <definedName name="TEST0">#REF!</definedName>
    <definedName name="TestAdd">"Test RefersTo1"</definedName>
    <definedName name="TESTHKEY">#REF!</definedName>
    <definedName name="TESTKEYS">#REF!</definedName>
    <definedName name="TESTVKEY">#REF!</definedName>
    <definedName name="TETAS">#REF!</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xSumDetail">#REF!</definedName>
    <definedName name="TexSumHeading">#REF!</definedName>
    <definedName name="textoprohibidop">[123]APU!#REF!</definedName>
    <definedName name="teyo">#REF!</definedName>
    <definedName name="teytrh" localSheetId="4" hidden="1">{"via1",#N/A,TRUE,"general";"via2",#N/A,TRUE,"general";"via3",#N/A,TRUE,"general"}</definedName>
    <definedName name="teytrh" hidden="1">{"via1",#N/A,TRUE,"general";"via2",#N/A,TRUE,"general";"via3",#N/A,TRUE,"general"}</definedName>
    <definedName name="Tf">#REF!</definedName>
    <definedName name="TF_1">#REF!</definedName>
    <definedName name="TFRGF" localSheetId="4" hidden="1">{"SUMINISTRO E INSTALACIÓN CANALETAS L=7.50"}</definedName>
    <definedName name="TFRGF" hidden="1">{"SUMINISTRO E INSTALACIÓN CANALETAS L=7.50"}</definedName>
    <definedName name="Tg">#REF!</definedName>
    <definedName name="TGALV">#REF!</definedName>
    <definedName name="TGB">#REF!</definedName>
    <definedName name="TGIRON">#REF!</definedName>
    <definedName name="TGR">#N/A</definedName>
    <definedName name="TGRASA">[652]BASE!$D$280</definedName>
    <definedName name="TGT">#N/A</definedName>
    <definedName name="TgtCurr">#REF!</definedName>
    <definedName name="TgtCurrentScenario">#REF!</definedName>
    <definedName name="TgtEnterpriseValue">#REF!</definedName>
    <definedName name="TgtEquityValue">#REF!</definedName>
    <definedName name="TgtLFY">#REF!</definedName>
    <definedName name="TgtMTR">#REF!</definedName>
    <definedName name="TgtName">#REF!</definedName>
    <definedName name="TgtNetDebt">#REF!</definedName>
    <definedName name="TgtOptionsToConvert">#REF!</definedName>
    <definedName name="TgtSharesOS">#REF!</definedName>
    <definedName name="Th">#REF!</definedName>
    <definedName name="TH10J">#REF!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HGH">#REF!</definedName>
    <definedName name="Thincapcal">#REF!</definedName>
    <definedName name="Thincapval">#REF!</definedName>
    <definedName name="THINER">#REF!</definedName>
    <definedName name="Thinner">'[126]LISTADO DE MATERIALES Y EQUIPOS'!$B$62</definedName>
    <definedName name="THP">#N/A</definedName>
    <definedName name="thtj" localSheetId="4" hidden="1">{"via1",#N/A,TRUE,"general";"via2",#N/A,TRUE,"general";"via3",#N/A,TRUE,"general"}</definedName>
    <definedName name="thtj" hidden="1">{"via1",#N/A,TRUE,"general";"via2",#N/A,TRUE,"general";"via3",#N/A,TRUE,"general"}</definedName>
    <definedName name="Ti">#REF!</definedName>
    <definedName name="Ticker">#REF!</definedName>
    <definedName name="TIEIN">[67]Hoja3!$F$1443</definedName>
    <definedName name="TIEMPO">[179]BASES!$E$27</definedName>
    <definedName name="TIERRANEGRA">#REF!</definedName>
    <definedName name="Timbre_chicharra_120v">#REF!</definedName>
    <definedName name="Timbre_chicharra_120v_11">#REF!</definedName>
    <definedName name="Time_inputs">#REF!</definedName>
    <definedName name="TIN">'[85]Estructuras Concreto'!$D$71</definedName>
    <definedName name="Tipo" localSheetId="8">[590]Sheet1!$A$2:$A$6</definedName>
    <definedName name="tipo">'[301]Ejec-1'!$Z$1:$Z$2</definedName>
    <definedName name="Tipo_Cimentación">[234]!Factor_Carga[Tipo Cimentación]</definedName>
    <definedName name="TIPO_CONTRATO">#REF!</definedName>
    <definedName name="TIPO_DE_ALCANTARILLADO">[653]DISEÑO!$D$288:$D$290</definedName>
    <definedName name="TIPO_DE_BASE">#REF!</definedName>
    <definedName name="TIPO_DE_BASE___0">#REF!</definedName>
    <definedName name="TIPO_DE_BASE___1">#REF!</definedName>
    <definedName name="TIPO_DE_BASE___2">#REF!</definedName>
    <definedName name="TIPO_DE_BASE___3">#REF!</definedName>
    <definedName name="TIPO_DE_BASE___4">#REF!</definedName>
    <definedName name="TIPO_DE_MANTTO">#REF!</definedName>
    <definedName name="TIPO_GRUPO">#REF!</definedName>
    <definedName name="tipo_pintura">#REF!</definedName>
    <definedName name="Tipo_Via">'[654]TRAMOS Sanitario'!$O$3:$O$8</definedName>
    <definedName name="tipo1">'[655]Cuadr.'!$L$7</definedName>
    <definedName name="tipo2">'[314]Cuadr.'!$L$19</definedName>
    <definedName name="tipo3">'[315]Cuadr.'!$L$26</definedName>
    <definedName name="TIPOADQUISICION" hidden="1">#REF!</definedName>
    <definedName name="TipoCosteo">#REF!</definedName>
    <definedName name="TipoCosteoNivelRiesgo">#REF!</definedName>
    <definedName name="TipodeFasar">'[566]a)TablaFactores'!$R$8</definedName>
    <definedName name="TipoGC">[548]Tablas!$U$6:$U$15</definedName>
    <definedName name="TipoNeces">[548]Tablas!$Q$6:$Q$8</definedName>
    <definedName name="TipoPro">#REF!</definedName>
    <definedName name="Tipoproceso">#REF!</definedName>
    <definedName name="tipos_entidad">[656]tipos_entidad!$A$1:$A$5</definedName>
    <definedName name="tipos_falla">#REF!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EQUIPO">#REF!</definedName>
    <definedName name="titi">#N/A</definedName>
    <definedName name="TITLE">#REF!</definedName>
    <definedName name="Titlepb" hidden="1">#REF!</definedName>
    <definedName name="TITMATERIALES">#REF!</definedName>
    <definedName name="TITMO">#REF!</definedName>
    <definedName name="TITO">#N/A</definedName>
    <definedName name="TITOF">#N/A</definedName>
    <definedName name="TITTRANSPORTE">#REF!</definedName>
    <definedName name="TITU">#REF!</definedName>
    <definedName name="titu2">#REF!</definedName>
    <definedName name="TITULARIDAD">#REF!</definedName>
    <definedName name="TITULO">#REF!</definedName>
    <definedName name="TITULO1">#REF!</definedName>
    <definedName name="TITULOANALISISUNITARIOS">#REF!</definedName>
    <definedName name="TITULOPRESUPUESTO">#REF!</definedName>
    <definedName name="TITULOS">#REF!</definedName>
    <definedName name="Títulos">'[657]062'!$A$1:$G$7</definedName>
    <definedName name="Titulos_a_imprimir">#REF!</definedName>
    <definedName name="_xlnm.Print_Titles" localSheetId="10">'Estudio de Mercado insumos'!$1:$2</definedName>
    <definedName name="_xlnm.Print_Titles">#N/A</definedName>
    <definedName name="Títulos_a_imprimir_IM">#REF!</definedName>
    <definedName name="Tj">#REF!</definedName>
    <definedName name="TJK">#REF!</definedName>
    <definedName name="Tk">#REF!</definedName>
    <definedName name="TK_1" hidden="1">[101]INST!#REF!</definedName>
    <definedName name="tk_tub">#REF!</definedName>
    <definedName name="TKSLCI07">[32]EMPRESA!$F$22</definedName>
    <definedName name="tl">#REF!</definedName>
    <definedName name="tld">[276]Datos!$D$14</definedName>
    <definedName name="Tll">#REF!</definedName>
    <definedName name="TLL3_11">#REF!</definedName>
    <definedName name="Tm">#REF!</definedName>
    <definedName name="TMANHOLE">[597]PRECIOS!$D$58</definedName>
    <definedName name="Tn">#REF!</definedName>
    <definedName name="TNOV10">[77]BASE!$D$220</definedName>
    <definedName name="TNOV12">[77]BASE!$D$221</definedName>
    <definedName name="TNOV14">#REF!</definedName>
    <definedName name="TNOV16">[77]BASE!$D$222</definedName>
    <definedName name="TNOV18">[77]BASE!$D$223</definedName>
    <definedName name="TNOV20">[77]BASE!$D$224</definedName>
    <definedName name="TNOV4">[76]BASE!$D$188</definedName>
    <definedName name="TNOV6">[77]BASE!$D$218</definedName>
    <definedName name="TNOV8">[77]BASE!$D$219</definedName>
    <definedName name="Tñ">#REF!</definedName>
    <definedName name="To">#REF!</definedName>
    <definedName name="TO_MAT">[125]A!$D$42</definedName>
    <definedName name="TOCHE">#REF!</definedName>
    <definedName name="TODAHOJA">#REF!</definedName>
    <definedName name="TODO">#REF!</definedName>
    <definedName name="TODOANA">#REF!</definedName>
    <definedName name="TODOINSU">#REF!</definedName>
    <definedName name="TODOITEM">#REF!</definedName>
    <definedName name="TodosInsumos">[273]INSUMOS!$A$6:$G$4258</definedName>
    <definedName name="tolete">'[360]Cap 1'!#REF!</definedName>
    <definedName name="Tolls_copy">#REF!</definedName>
    <definedName name="Tolls_paste">#REF!</definedName>
    <definedName name="TOMA">#N/A</definedName>
    <definedName name="Toma_Ambia_para_muro">#REF!</definedName>
    <definedName name="Toma_Ambia_para_muro_11">#REF!</definedName>
    <definedName name="Toma_corriente_dobles_polo_tierra">'[144]LISTADO '!$F$76</definedName>
    <definedName name="TOMA_CORRIENTE_REGULADO_DOBLE_CON_POLO_A_TIERRA_250_W">'[107]LISTA DE MATERIALES'!$D$293</definedName>
    <definedName name="Toma_doble_P_T_Levinton">#REF!</definedName>
    <definedName name="Toma_doble_P_T_Levinton_11">#REF!</definedName>
    <definedName name="Toma_trifilar">#REF!</definedName>
    <definedName name="Toma_trifilar_11">#REF!</definedName>
    <definedName name="TOMA110V">#REF!</definedName>
    <definedName name="Tomacorriente_Doble">'[126]LISTADO DE MATERIALES Y EQUIPOS'!$B$114</definedName>
    <definedName name="TOMACORRIENTE_DOBLE_POLO_A_TIERRA">'[107]LISTA DE MATERIALES'!$D$294</definedName>
    <definedName name="Ton_Kg">#REF!</definedName>
    <definedName name="TOP">#N/A</definedName>
    <definedName name="topellantas">[123]APU!#REF!</definedName>
    <definedName name="TOPGENER">#REF!</definedName>
    <definedName name="TOPGENER1">#REF!</definedName>
    <definedName name="TOPMENU">#REF!</definedName>
    <definedName name="Topo">[127]CUADRILLAS!$B$11</definedName>
    <definedName name="Topografia">[193]ZONAS_FISICAS!$B$12:$B$14</definedName>
    <definedName name="TOPOGRAFO">#REF!</definedName>
    <definedName name="topp">#REF!</definedName>
    <definedName name="TORNI">#REF!</definedName>
    <definedName name="TORNILLO_3">#REF!</definedName>
    <definedName name="TORNILLO_PARA_ESTRUCTURAS_7_X_7_16">'[126]LISTADO DE MATERIALES Y EQUIPOS'!$B$104</definedName>
    <definedName name="TORNILLO_PARA_FIJAR_CUBIERTA">'[107]LISTA DE MATERIALES'!$D$296</definedName>
    <definedName name="TORNILLO_PARA_LAMINAS_6_X_1">'[126]LISTADO DE MATERIALES Y EQUIPOS'!$B$103</definedName>
    <definedName name="TORNILLOS">'[136]MATERIALES '!$E$82</definedName>
    <definedName name="TORNILLOS_2.5">#REF!</definedName>
    <definedName name="Torres">#REF!</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_acc">#REF!</definedName>
    <definedName name="Tot_acc_esp">#REF!</definedName>
    <definedName name="Tot_acc_ST">#REF!</definedName>
    <definedName name="Tot_Act01">#REF!</definedName>
    <definedName name="Tot_Act02">#REF!</definedName>
    <definedName name="Tot_Act03">#REF!</definedName>
    <definedName name="TOT_APU">#REF!</definedName>
    <definedName name="TOT_CD">#REF!</definedName>
    <definedName name="TOT_CI">#REF!</definedName>
    <definedName name="Tot_Con_Ins">[279]W_OPEX!#REF!</definedName>
    <definedName name="Tot_EA_CAPEX">[279]W_CAPEX!#REF!</definedName>
    <definedName name="Tot_Elect">'[658]5. ELECTRICO'!#REF!</definedName>
    <definedName name="Tot_Elect1">'[659]5. ELECTRICO'!#REF!</definedName>
    <definedName name="Tot_Gab_Esp">#REF!</definedName>
    <definedName name="Tot_Gab_LCN">#REF!</definedName>
    <definedName name="Tot_GabST_BP">#REF!</definedName>
    <definedName name="Tot_GabST_SBP">#REF!</definedName>
    <definedName name="Tot_Ops_Ins">[279]W_OPEX!#REF!</definedName>
    <definedName name="TOT_X">IF([178]AUX!XFB1="TOTAL",SUM([178]AUX!B1:E1),"")</definedName>
    <definedName name="TOTA">#REF!</definedName>
    <definedName name="TOTAL">#REF!</definedName>
    <definedName name="TOTAL__US">#REF!</definedName>
    <definedName name="total_acumulado">[138]PRE1!#REF!</definedName>
    <definedName name="TOTAL_CIVIL">#REF!</definedName>
    <definedName name="total_DESAGUES_E_INSTALACIONES_SUBTERRANEAS">#REF!</definedName>
    <definedName name="TOTAL_E20">#REF!</definedName>
    <definedName name="TOTAL_ELECTRICO">'[658]5. ELECTRICO'!#REF!</definedName>
    <definedName name="Total_Gab_APM">#REF!</definedName>
    <definedName name="Total_Gab_Cons_etc">#REF!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'[660]c2.5y2.6'!#REF!</definedName>
    <definedName name="Total_Kilometro_típico_aereo_34.5_kV">'[660]c2.5y2.6'!#REF!</definedName>
    <definedName name="Total_Kilometro_típico_aereo_rural_11.4kV">'[660]c2.5y2.6'!#REF!</definedName>
    <definedName name="Total_Kilometro_típico_aereo_rural_34.5kV">'[660]c2.5y2.6'!#REF!</definedName>
    <definedName name="Total_Kilometro_típico_subterraneo_11.4_kV">'[660]c2.5y2.6'!#REF!</definedName>
    <definedName name="Total_Kilometro_típico_subterraneo_34.5_kV">'[660]c2.5y2.6'!#REF!</definedName>
    <definedName name="Total_Pay">#REF!</definedName>
    <definedName name="Total_Payment" localSheetId="4">Scheduled_Payment+Extra_Payment</definedName>
    <definedName name="Total_Payment" localSheetId="8">Scheduled_Payment+Extra_Payment</definedName>
    <definedName name="Total_Payment">Scheduled_Payment+Extra_Payment</definedName>
    <definedName name="Total_Payment1" localSheetId="4">BEB+Extra_Payment</definedName>
    <definedName name="Total_Payment1">BEB+Extra_Payment</definedName>
    <definedName name="Total_Proyecto">#REF!</definedName>
    <definedName name="TOTAL_SERVICIOS">#REF!</definedName>
    <definedName name="Total_SourcesFunds">#REF!</definedName>
    <definedName name="Total_UsesFunds">#REF!</definedName>
    <definedName name="TOTAL.2">#REF!</definedName>
    <definedName name="Total.AC">#REF!</definedName>
    <definedName name="Total.Carp">#REF!</definedName>
    <definedName name="Total.HB">#REF!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[206]PRESUPUESTO!$F$113</definedName>
    <definedName name="TotalBidCost">#REF!</definedName>
    <definedName name="TotalCalidad">#REF!</definedName>
    <definedName name="TotalCam">#REF!</definedName>
    <definedName name="TotalCesantias">'[204]NOMINA 1'!$N$38</definedName>
    <definedName name="TotalContratoConIva">'[306]COSTEO TOTAL OBRA'!$D$37</definedName>
    <definedName name="TotalContratoSinIVA">'[306]COSTEO TOTAL OBRA'!$D$33</definedName>
    <definedName name="TotalCost">#REF!</definedName>
    <definedName name="TotalCostosDirectos">#REF!</definedName>
    <definedName name="totaleb">#REF!</definedName>
    <definedName name="TotalEns">#REF!</definedName>
    <definedName name="totaleo">#REF!</definedName>
    <definedName name="TotalEqu">#REF!</definedName>
    <definedName name="totales">#REF!</definedName>
    <definedName name="TOTALES_OBRA">#REF!</definedName>
    <definedName name="TOTALESPA">[661]CURVA!$BL$4:$BZ$49</definedName>
    <definedName name="TOTALHH">#REF!</definedName>
    <definedName name="TOTALHH1">#REF!</definedName>
    <definedName name="TotalImpuestosObra">#REF!</definedName>
    <definedName name="TOTALINDIS">[102]CLAVES!$G$391</definedName>
    <definedName name="TOTALITEM1.1">'[111]A.P.U'!#REF!</definedName>
    <definedName name="TOTALITEM1.1_1">'[637]A.P.U'!#REF!</definedName>
    <definedName name="TOTALITEM1.1_10">'[638]A.P.U'!#REF!</definedName>
    <definedName name="TOTALITEM1.1_11">'[638]A.P.U'!#REF!</definedName>
    <definedName name="TOTALITEM1.1_12">'[638]A.P.U'!#REF!</definedName>
    <definedName name="TOTALITEM1.1_13">'[638]A.P.U'!#REF!</definedName>
    <definedName name="TOTALITEM1.1_14">'[638]A.P.U'!#REF!</definedName>
    <definedName name="TOTALITEM1.1_15">'[638]A.P.U'!#REF!</definedName>
    <definedName name="TOTALITEM1.1_16">'[638]A.P.U'!#REF!</definedName>
    <definedName name="TOTALITEM1.1_17">'[638]A.P.U'!#REF!</definedName>
    <definedName name="TOTALITEM1.1_18">'[638]A.P.U'!#REF!</definedName>
    <definedName name="TOTALITEM1.1_19">'[638]A.P.U'!#REF!</definedName>
    <definedName name="TOTALITEM1.1_2">'[637]A.P.U'!#REF!</definedName>
    <definedName name="TOTALITEM1.1_20">'[638]A.P.U'!#REF!</definedName>
    <definedName name="TOTALITEM1.1_21">'[638]A.P.U'!#REF!</definedName>
    <definedName name="TOTALITEM1.1_22">'[638]A.P.U'!#REF!</definedName>
    <definedName name="TOTALITEM1.1_23">'[638]A.P.U'!#REF!</definedName>
    <definedName name="TOTALITEM1.1_24">'[638]A.P.U'!#REF!</definedName>
    <definedName name="TOTALITEM1.1_25">'[638]A.P.U'!#REF!</definedName>
    <definedName name="TOTALITEM1.1_26">'[638]A.P.U'!#REF!</definedName>
    <definedName name="TOTALITEM1.1_27">'[638]A.P.U'!#REF!</definedName>
    <definedName name="TOTALITEM1.1_28">'[638]A.P.U'!#REF!</definedName>
    <definedName name="TOTALITEM1.1_29">'[638]A.P.U'!#REF!</definedName>
    <definedName name="TOTALITEM1.1_3">'[111]A.P.U'!#REF!</definedName>
    <definedName name="TOTALITEM1.1_30">'[638]A.P.U'!#REF!</definedName>
    <definedName name="TOTALITEM1.1_31">'[638]A.P.U'!#REF!</definedName>
    <definedName name="TOTALITEM1.1_32">'[638]A.P.U'!#REF!</definedName>
    <definedName name="TOTALITEM1.1_33">'[638]A.P.U'!#REF!</definedName>
    <definedName name="TOTALITEM1.1_34">'[638]A.P.U'!#REF!</definedName>
    <definedName name="TOTALITEM1.1_35">'[638]A.P.U'!#REF!</definedName>
    <definedName name="TOTALITEM1.1_36">'[638]A.P.U'!#REF!</definedName>
    <definedName name="TOTALITEM1.1_37">'[638]A.P.U'!#REF!</definedName>
    <definedName name="TOTALITEM1.1_38">'[638]A.P.U'!#REF!</definedName>
    <definedName name="TOTALITEM1.1_39">'[638]A.P.U'!#REF!</definedName>
    <definedName name="TOTALITEM1.1_4">'[637]A.P.U'!#REF!</definedName>
    <definedName name="TOTALITEM1.1_40">'[638]A.P.U'!#REF!</definedName>
    <definedName name="TOTALITEM1.1_41">'[638]A.P.U'!#REF!</definedName>
    <definedName name="TOTALITEM1.1_42">'[638]A.P.U'!#REF!</definedName>
    <definedName name="TOTALITEM1.1_43">'[638]A.P.U'!#REF!</definedName>
    <definedName name="TOTALITEM1.1_44">'[638]A.P.U'!#REF!</definedName>
    <definedName name="TOTALITEM1.1_45">'[638]A.P.U'!#REF!</definedName>
    <definedName name="TOTALITEM1.1_46">'[638]A.P.U'!#REF!</definedName>
    <definedName name="TOTALITEM1.1_47">'[638]A.P.U'!#REF!</definedName>
    <definedName name="TOTALITEM1.1_48">'[638]A.P.U'!#REF!</definedName>
    <definedName name="TOTALITEM1.1_49">'[638]A.P.U'!#REF!</definedName>
    <definedName name="TOTALITEM1.1_5">'[638]A.P.U'!#REF!</definedName>
    <definedName name="TOTALITEM1.1_50">'[638]A.P.U'!#REF!</definedName>
    <definedName name="TOTALITEM1.1_51">'[638]A.P.U'!#REF!</definedName>
    <definedName name="TOTALITEM1.1_52">'[638]A.P.U'!#REF!</definedName>
    <definedName name="TOTALITEM1.1_53">'[638]A.P.U'!#REF!</definedName>
    <definedName name="TOTALITEM1.1_54">'[638]A.P.U'!#REF!</definedName>
    <definedName name="TOTALITEM1.1_55">'[638]A.P.U'!#REF!</definedName>
    <definedName name="TOTALITEM1.1_56">'[638]A.P.U'!#REF!</definedName>
    <definedName name="TOTALITEM1.1_57">'[638]A.P.U'!#REF!</definedName>
    <definedName name="TOTALITEM1.1_58">'[638]A.P.U'!#REF!</definedName>
    <definedName name="TOTALITEM1.1_59">'[637]A.P.U'!#REF!</definedName>
    <definedName name="TOTALITEM1.1_60">'[637]A.P.U'!#REF!</definedName>
    <definedName name="TOTALITEM1.1_61">'[638]A.P.U'!#REF!</definedName>
    <definedName name="TOTALITEM1.1_62">'[638]A.P.U'!#REF!</definedName>
    <definedName name="TOTALITEM1.1_63">'[638]A.P.U'!#REF!</definedName>
    <definedName name="TOTALITEM1.1_64">'[638]A.P.U'!#REF!</definedName>
    <definedName name="TOTALITEM1.1_65">'[638]A.P.U'!#REF!</definedName>
    <definedName name="TOTALITEM1.1_66">'[638]A.P.U'!#REF!</definedName>
    <definedName name="TOTALITEM1.1_67">'[638]A.P.U'!#REF!</definedName>
    <definedName name="TOTALITEM1.1_68">'[638]A.P.U'!#REF!</definedName>
    <definedName name="TOTALITEM1.1_69">'[638]A.P.U'!#REF!</definedName>
    <definedName name="TOTALITEM1.1_70">'[638]A.P.U'!#REF!</definedName>
    <definedName name="TOTALITEM1.1_71">'[638]A.P.U'!#REF!</definedName>
    <definedName name="TOTALITEM1.1_72">'[638]A.P.U'!#REF!</definedName>
    <definedName name="TOTALITEM1.1_73">'[638]A.P.U'!#REF!</definedName>
    <definedName name="TOTALITEM1.1_74">'[638]A.P.U'!#REF!</definedName>
    <definedName name="TOTALITEM1.1_75">'[638]A.P.U'!#REF!</definedName>
    <definedName name="TOTALITEM1.1_76">'[638]A.P.U'!#REF!</definedName>
    <definedName name="TOTALITEM1.1_78">'[638]A.P.U'!#REF!</definedName>
    <definedName name="TOTALITEM1.1_79">'[638]A.P.U'!#REF!</definedName>
    <definedName name="TOTALITEM1.1_9">'[638]A.P.U'!#REF!</definedName>
    <definedName name="TOTALITEM1.1.1">'[111]A.P.U'!#REF!</definedName>
    <definedName name="TOTALITEM1.1.1_1">'[637]A.P.U'!#REF!</definedName>
    <definedName name="TOTALITEM1.1.1_10">'[638]A.P.U'!#REF!</definedName>
    <definedName name="TOTALITEM1.1.1_11">'[638]A.P.U'!#REF!</definedName>
    <definedName name="TOTALITEM1.1.1_12">'[638]A.P.U'!#REF!</definedName>
    <definedName name="TOTALITEM1.1.1_13">'[638]A.P.U'!#REF!</definedName>
    <definedName name="TOTALITEM1.1.1_14">'[638]A.P.U'!#REF!</definedName>
    <definedName name="TOTALITEM1.1.1_15">'[638]A.P.U'!#REF!</definedName>
    <definedName name="TOTALITEM1.1.1_16">'[638]A.P.U'!#REF!</definedName>
    <definedName name="TOTALITEM1.1.1_17">'[638]A.P.U'!#REF!</definedName>
    <definedName name="TOTALITEM1.1.1_18">'[638]A.P.U'!#REF!</definedName>
    <definedName name="TOTALITEM1.1.1_19">'[638]A.P.U'!#REF!</definedName>
    <definedName name="TOTALITEM1.1.1_2">'[637]A.P.U'!#REF!</definedName>
    <definedName name="TOTALITEM1.1.1_20">'[638]A.P.U'!#REF!</definedName>
    <definedName name="TOTALITEM1.1.1_21">'[638]A.P.U'!#REF!</definedName>
    <definedName name="TOTALITEM1.1.1_22">'[638]A.P.U'!#REF!</definedName>
    <definedName name="TOTALITEM1.1.1_23">'[638]A.P.U'!#REF!</definedName>
    <definedName name="TOTALITEM1.1.1_24">'[638]A.P.U'!#REF!</definedName>
    <definedName name="TOTALITEM1.1.1_25">'[638]A.P.U'!#REF!</definedName>
    <definedName name="TOTALITEM1.1.1_26">'[638]A.P.U'!#REF!</definedName>
    <definedName name="TOTALITEM1.1.1_27">'[638]A.P.U'!#REF!</definedName>
    <definedName name="TOTALITEM1.1.1_28">'[638]A.P.U'!#REF!</definedName>
    <definedName name="TOTALITEM1.1.1_29">'[638]A.P.U'!#REF!</definedName>
    <definedName name="TOTALITEM1.1.1_3">'[111]A.P.U'!#REF!</definedName>
    <definedName name="TOTALITEM1.1.1_30">'[638]A.P.U'!#REF!</definedName>
    <definedName name="TOTALITEM1.1.1_31">'[638]A.P.U'!#REF!</definedName>
    <definedName name="TOTALITEM1.1.1_32">'[638]A.P.U'!#REF!</definedName>
    <definedName name="TOTALITEM1.1.1_33">'[638]A.P.U'!#REF!</definedName>
    <definedName name="TOTALITEM1.1.1_34">'[638]A.P.U'!#REF!</definedName>
    <definedName name="TOTALITEM1.1.1_35">'[638]A.P.U'!#REF!</definedName>
    <definedName name="TOTALITEM1.1.1_36">'[638]A.P.U'!#REF!</definedName>
    <definedName name="TOTALITEM1.1.1_37">'[638]A.P.U'!#REF!</definedName>
    <definedName name="TOTALITEM1.1.1_38">'[638]A.P.U'!#REF!</definedName>
    <definedName name="TOTALITEM1.1.1_39">'[638]A.P.U'!#REF!</definedName>
    <definedName name="TOTALITEM1.1.1_4">'[637]A.P.U'!#REF!</definedName>
    <definedName name="TOTALITEM1.1.1_40">'[638]A.P.U'!#REF!</definedName>
    <definedName name="TOTALITEM1.1.1_41">'[638]A.P.U'!#REF!</definedName>
    <definedName name="TOTALITEM1.1.1_42">'[638]A.P.U'!#REF!</definedName>
    <definedName name="TOTALITEM1.1.1_43">'[638]A.P.U'!#REF!</definedName>
    <definedName name="TOTALITEM1.1.1_44">'[638]A.P.U'!#REF!</definedName>
    <definedName name="TOTALITEM1.1.1_45">'[638]A.P.U'!#REF!</definedName>
    <definedName name="TOTALITEM1.1.1_46">'[638]A.P.U'!#REF!</definedName>
    <definedName name="TOTALITEM1.1.1_47">'[638]A.P.U'!#REF!</definedName>
    <definedName name="TOTALITEM1.1.1_48">'[638]A.P.U'!#REF!</definedName>
    <definedName name="TOTALITEM1.1.1_49">'[638]A.P.U'!#REF!</definedName>
    <definedName name="TOTALITEM1.1.1_5">'[638]A.P.U'!#REF!</definedName>
    <definedName name="TOTALITEM1.1.1_50">'[638]A.P.U'!#REF!</definedName>
    <definedName name="TOTALITEM1.1.1_51">'[638]A.P.U'!#REF!</definedName>
    <definedName name="TOTALITEM1.1.1_52">'[638]A.P.U'!#REF!</definedName>
    <definedName name="TOTALITEM1.1.1_53">'[638]A.P.U'!#REF!</definedName>
    <definedName name="TOTALITEM1.1.1_54">'[638]A.P.U'!#REF!</definedName>
    <definedName name="TOTALITEM1.1.1_55">'[638]A.P.U'!#REF!</definedName>
    <definedName name="TOTALITEM1.1.1_56">'[638]A.P.U'!#REF!</definedName>
    <definedName name="TOTALITEM1.1.1_57">'[638]A.P.U'!#REF!</definedName>
    <definedName name="TOTALITEM1.1.1_58">'[638]A.P.U'!#REF!</definedName>
    <definedName name="TOTALITEM1.1.1_59">'[637]A.P.U'!#REF!</definedName>
    <definedName name="TOTALITEM1.1.1_60">'[637]A.P.U'!#REF!</definedName>
    <definedName name="TOTALITEM1.1.1_61">'[638]A.P.U'!#REF!</definedName>
    <definedName name="TOTALITEM1.1.1_62">'[638]A.P.U'!#REF!</definedName>
    <definedName name="TOTALITEM1.1.1_63">'[638]A.P.U'!#REF!</definedName>
    <definedName name="TOTALITEM1.1.1_64">'[638]A.P.U'!#REF!</definedName>
    <definedName name="TOTALITEM1.1.1_65">'[638]A.P.U'!#REF!</definedName>
    <definedName name="TOTALITEM1.1.1_66">'[638]A.P.U'!#REF!</definedName>
    <definedName name="TOTALITEM1.1.1_67">'[638]A.P.U'!#REF!</definedName>
    <definedName name="TOTALITEM1.1.1_68">'[638]A.P.U'!#REF!</definedName>
    <definedName name="TOTALITEM1.1.1_69">'[638]A.P.U'!#REF!</definedName>
    <definedName name="TOTALITEM1.1.1_70">'[638]A.P.U'!#REF!</definedName>
    <definedName name="TOTALITEM1.1.1_71">'[638]A.P.U'!#REF!</definedName>
    <definedName name="TOTALITEM1.1.1_72">'[638]A.P.U'!#REF!</definedName>
    <definedName name="TOTALITEM1.1.1_73">'[638]A.P.U'!#REF!</definedName>
    <definedName name="TOTALITEM1.1.1_74">'[638]A.P.U'!#REF!</definedName>
    <definedName name="TOTALITEM1.1.1_75">'[638]A.P.U'!#REF!</definedName>
    <definedName name="TOTALITEM1.1.1_76">'[638]A.P.U'!#REF!</definedName>
    <definedName name="TOTALITEM1.1.1_78">'[638]A.P.U'!#REF!</definedName>
    <definedName name="TOTALITEM1.1.1_79">'[638]A.P.U'!#REF!</definedName>
    <definedName name="TOTALITEM1.1.1_9">'[638]A.P.U'!#REF!</definedName>
    <definedName name="TOTALITEM1.1.2">'[111]A.P.U'!#REF!</definedName>
    <definedName name="TOTALITEM1.1.2_1">'[637]A.P.U'!#REF!</definedName>
    <definedName name="TOTALITEM1.1.2_10">'[638]A.P.U'!#REF!</definedName>
    <definedName name="TOTALITEM1.1.2_11">'[638]A.P.U'!#REF!</definedName>
    <definedName name="TOTALITEM1.1.2_12">'[638]A.P.U'!#REF!</definedName>
    <definedName name="TOTALITEM1.1.2_13">'[638]A.P.U'!#REF!</definedName>
    <definedName name="TOTALITEM1.1.2_14">'[638]A.P.U'!#REF!</definedName>
    <definedName name="TOTALITEM1.1.2_15">'[638]A.P.U'!#REF!</definedName>
    <definedName name="TOTALITEM1.1.2_16">'[638]A.P.U'!#REF!</definedName>
    <definedName name="TOTALITEM1.1.2_17">'[638]A.P.U'!#REF!</definedName>
    <definedName name="TOTALITEM1.1.2_18">'[638]A.P.U'!#REF!</definedName>
    <definedName name="TOTALITEM1.1.2_19">'[638]A.P.U'!#REF!</definedName>
    <definedName name="TOTALITEM1.1.2_2">'[637]A.P.U'!#REF!</definedName>
    <definedName name="TOTALITEM1.1.2_20">'[638]A.P.U'!#REF!</definedName>
    <definedName name="TOTALITEM1.1.2_21">'[638]A.P.U'!#REF!</definedName>
    <definedName name="TOTALITEM1.1.2_22">'[638]A.P.U'!#REF!</definedName>
    <definedName name="TOTALITEM1.1.2_23">'[638]A.P.U'!#REF!</definedName>
    <definedName name="TOTALITEM1.1.2_24">'[638]A.P.U'!#REF!</definedName>
    <definedName name="TOTALITEM1.1.2_25">'[638]A.P.U'!#REF!</definedName>
    <definedName name="TOTALITEM1.1.2_26">'[638]A.P.U'!#REF!</definedName>
    <definedName name="TOTALITEM1.1.2_27">'[638]A.P.U'!#REF!</definedName>
    <definedName name="TOTALITEM1.1.2_28">'[638]A.P.U'!#REF!</definedName>
    <definedName name="TOTALITEM1.1.2_29">'[638]A.P.U'!#REF!</definedName>
    <definedName name="TOTALITEM1.1.2_3">'[111]A.P.U'!#REF!</definedName>
    <definedName name="TOTALITEM1.1.2_30">'[638]A.P.U'!#REF!</definedName>
    <definedName name="TOTALITEM1.1.2_31">'[638]A.P.U'!#REF!</definedName>
    <definedName name="TOTALITEM1.1.2_32">'[638]A.P.U'!#REF!</definedName>
    <definedName name="TOTALITEM1.1.2_33">'[638]A.P.U'!#REF!</definedName>
    <definedName name="TOTALITEM1.1.2_34">'[638]A.P.U'!#REF!</definedName>
    <definedName name="TOTALITEM1.1.2_35">'[638]A.P.U'!#REF!</definedName>
    <definedName name="TOTALITEM1.1.2_36">'[638]A.P.U'!#REF!</definedName>
    <definedName name="TOTALITEM1.1.2_37">'[638]A.P.U'!#REF!</definedName>
    <definedName name="TOTALITEM1.1.2_38">'[638]A.P.U'!#REF!</definedName>
    <definedName name="TOTALITEM1.1.2_39">'[638]A.P.U'!#REF!</definedName>
    <definedName name="TOTALITEM1.1.2_4">'[637]A.P.U'!#REF!</definedName>
    <definedName name="TOTALITEM1.1.2_40">'[638]A.P.U'!#REF!</definedName>
    <definedName name="TOTALITEM1.1.2_41">'[638]A.P.U'!#REF!</definedName>
    <definedName name="TOTALITEM1.1.2_42">'[638]A.P.U'!#REF!</definedName>
    <definedName name="TOTALITEM1.1.2_43">'[638]A.P.U'!#REF!</definedName>
    <definedName name="TOTALITEM1.1.2_44">'[638]A.P.U'!#REF!</definedName>
    <definedName name="TOTALITEM1.1.2_45">'[638]A.P.U'!#REF!</definedName>
    <definedName name="TOTALITEM1.1.2_46">'[638]A.P.U'!#REF!</definedName>
    <definedName name="TOTALITEM1.1.2_47">'[638]A.P.U'!#REF!</definedName>
    <definedName name="TOTALITEM1.1.2_48">'[638]A.P.U'!#REF!</definedName>
    <definedName name="TOTALITEM1.1.2_49">'[638]A.P.U'!#REF!</definedName>
    <definedName name="TOTALITEM1.1.2_5">'[638]A.P.U'!#REF!</definedName>
    <definedName name="TOTALITEM1.1.2_50">'[638]A.P.U'!#REF!</definedName>
    <definedName name="TOTALITEM1.1.2_51">'[638]A.P.U'!#REF!</definedName>
    <definedName name="TOTALITEM1.1.2_52">'[638]A.P.U'!#REF!</definedName>
    <definedName name="TOTALITEM1.1.2_53">'[638]A.P.U'!#REF!</definedName>
    <definedName name="TOTALITEM1.1.2_54">'[638]A.P.U'!#REF!</definedName>
    <definedName name="TOTALITEM1.1.2_55">'[638]A.P.U'!#REF!</definedName>
    <definedName name="TOTALITEM1.1.2_56">'[638]A.P.U'!#REF!</definedName>
    <definedName name="TOTALITEM1.1.2_57">'[638]A.P.U'!#REF!</definedName>
    <definedName name="TOTALITEM1.1.2_58">'[638]A.P.U'!#REF!</definedName>
    <definedName name="TOTALITEM1.1.2_59">'[637]A.P.U'!#REF!</definedName>
    <definedName name="TOTALITEM1.1.2_60">'[637]A.P.U'!#REF!</definedName>
    <definedName name="TOTALITEM1.1.2_61">'[638]A.P.U'!#REF!</definedName>
    <definedName name="TOTALITEM1.1.2_62">'[638]A.P.U'!#REF!</definedName>
    <definedName name="TOTALITEM1.1.2_63">'[638]A.P.U'!#REF!</definedName>
    <definedName name="TOTALITEM1.1.2_64">'[638]A.P.U'!#REF!</definedName>
    <definedName name="TOTALITEM1.1.2_65">'[638]A.P.U'!#REF!</definedName>
    <definedName name="TOTALITEM1.1.2_66">'[638]A.P.U'!#REF!</definedName>
    <definedName name="TOTALITEM1.1.2_67">'[638]A.P.U'!#REF!</definedName>
    <definedName name="TOTALITEM1.1.2_68">'[638]A.P.U'!#REF!</definedName>
    <definedName name="TOTALITEM1.1.2_69">'[638]A.P.U'!#REF!</definedName>
    <definedName name="TOTALITEM1.1.2_70">'[638]A.P.U'!#REF!</definedName>
    <definedName name="TOTALITEM1.1.2_71">'[638]A.P.U'!#REF!</definedName>
    <definedName name="TOTALITEM1.1.2_72">'[638]A.P.U'!#REF!</definedName>
    <definedName name="TOTALITEM1.1.2_73">'[638]A.P.U'!#REF!</definedName>
    <definedName name="TOTALITEM1.1.2_74">'[638]A.P.U'!#REF!</definedName>
    <definedName name="TOTALITEM1.1.2_75">'[638]A.P.U'!#REF!</definedName>
    <definedName name="TOTALITEM1.1.2_76">'[638]A.P.U'!#REF!</definedName>
    <definedName name="TOTALITEM1.1.2_78">'[638]A.P.U'!#REF!</definedName>
    <definedName name="TOTALITEM1.1.2_79">'[638]A.P.U'!#REF!</definedName>
    <definedName name="TOTALITEM1.1.2_9">'[638]A.P.U'!#REF!</definedName>
    <definedName name="TOTALITEM1.1.3">'[111]A.P.U'!#REF!</definedName>
    <definedName name="TOTALITEM1.1.3_1">'[637]A.P.U'!#REF!</definedName>
    <definedName name="TOTALITEM1.1.3_10">'[638]A.P.U'!#REF!</definedName>
    <definedName name="TOTALITEM1.1.3_11">'[638]A.P.U'!#REF!</definedName>
    <definedName name="TOTALITEM1.1.3_12">'[638]A.P.U'!#REF!</definedName>
    <definedName name="TOTALITEM1.1.3_13">'[638]A.P.U'!#REF!</definedName>
    <definedName name="TOTALITEM1.1.3_14">'[638]A.P.U'!#REF!</definedName>
    <definedName name="TOTALITEM1.1.3_15">'[638]A.P.U'!#REF!</definedName>
    <definedName name="TOTALITEM1.1.3_16">'[638]A.P.U'!#REF!</definedName>
    <definedName name="TOTALITEM1.1.3_17">'[638]A.P.U'!#REF!</definedName>
    <definedName name="TOTALITEM1.1.3_18">'[638]A.P.U'!#REF!</definedName>
    <definedName name="TOTALITEM1.1.3_19">'[638]A.P.U'!#REF!</definedName>
    <definedName name="TOTALITEM1.1.3_2">'[637]A.P.U'!#REF!</definedName>
    <definedName name="TOTALITEM1.1.3_20">'[638]A.P.U'!#REF!</definedName>
    <definedName name="TOTALITEM1.1.3_21">'[638]A.P.U'!#REF!</definedName>
    <definedName name="TOTALITEM1.1.3_22">'[638]A.P.U'!#REF!</definedName>
    <definedName name="TOTALITEM1.1.3_23">'[638]A.P.U'!#REF!</definedName>
    <definedName name="TOTALITEM1.1.3_24">'[638]A.P.U'!#REF!</definedName>
    <definedName name="TOTALITEM1.1.3_25">'[638]A.P.U'!#REF!</definedName>
    <definedName name="TOTALITEM1.1.3_26">'[638]A.P.U'!#REF!</definedName>
    <definedName name="TOTALITEM1.1.3_27">'[638]A.P.U'!#REF!</definedName>
    <definedName name="TOTALITEM1.1.3_28">'[638]A.P.U'!#REF!</definedName>
    <definedName name="TOTALITEM1.1.3_29">'[638]A.P.U'!#REF!</definedName>
    <definedName name="TOTALITEM1.1.3_3">'[111]A.P.U'!#REF!</definedName>
    <definedName name="TOTALITEM1.1.3_30">'[638]A.P.U'!#REF!</definedName>
    <definedName name="TOTALITEM1.1.3_31">'[638]A.P.U'!#REF!</definedName>
    <definedName name="TOTALITEM1.1.3_32">'[638]A.P.U'!#REF!</definedName>
    <definedName name="TOTALITEM1.1.3_33">'[638]A.P.U'!#REF!</definedName>
    <definedName name="TOTALITEM1.1.3_34">'[638]A.P.U'!#REF!</definedName>
    <definedName name="TOTALITEM1.1.3_35">'[638]A.P.U'!#REF!</definedName>
    <definedName name="TOTALITEM1.1.3_36">'[638]A.P.U'!#REF!</definedName>
    <definedName name="TOTALITEM1.1.3_37">'[638]A.P.U'!#REF!</definedName>
    <definedName name="TOTALITEM1.1.3_38">'[638]A.P.U'!#REF!</definedName>
    <definedName name="TOTALITEM1.1.3_39">'[638]A.P.U'!#REF!</definedName>
    <definedName name="TOTALITEM1.1.3_4">'[637]A.P.U'!#REF!</definedName>
    <definedName name="TOTALITEM1.1.3_40">'[638]A.P.U'!#REF!</definedName>
    <definedName name="TOTALITEM1.1.3_41">'[638]A.P.U'!#REF!</definedName>
    <definedName name="TOTALITEM1.1.3_42">'[638]A.P.U'!#REF!</definedName>
    <definedName name="TOTALITEM1.1.3_43">'[638]A.P.U'!#REF!</definedName>
    <definedName name="TOTALITEM1.1.3_44">'[638]A.P.U'!#REF!</definedName>
    <definedName name="TOTALITEM1.1.3_45">'[638]A.P.U'!#REF!</definedName>
    <definedName name="TOTALITEM1.1.3_46">'[638]A.P.U'!#REF!</definedName>
    <definedName name="TOTALITEM1.1.3_47">'[638]A.P.U'!#REF!</definedName>
    <definedName name="TOTALITEM1.1.3_48">'[638]A.P.U'!#REF!</definedName>
    <definedName name="TOTALITEM1.1.3_49">'[638]A.P.U'!#REF!</definedName>
    <definedName name="TOTALITEM1.1.3_5">'[638]A.P.U'!#REF!</definedName>
    <definedName name="TOTALITEM1.1.3_50">'[638]A.P.U'!#REF!</definedName>
    <definedName name="TOTALITEM1.1.3_51">'[638]A.P.U'!#REF!</definedName>
    <definedName name="TOTALITEM1.1.3_52">'[638]A.P.U'!#REF!</definedName>
    <definedName name="TOTALITEM1.1.3_53">'[638]A.P.U'!#REF!</definedName>
    <definedName name="TOTALITEM1.1.3_54">'[638]A.P.U'!#REF!</definedName>
    <definedName name="TOTALITEM1.1.3_55">'[638]A.P.U'!#REF!</definedName>
    <definedName name="TOTALITEM1.1.3_56">'[638]A.P.U'!#REF!</definedName>
    <definedName name="TOTALITEM1.1.3_57">'[638]A.P.U'!#REF!</definedName>
    <definedName name="TOTALITEM1.1.3_58">'[638]A.P.U'!#REF!</definedName>
    <definedName name="TOTALITEM1.1.3_59">'[637]A.P.U'!#REF!</definedName>
    <definedName name="TOTALITEM1.1.3_60">'[637]A.P.U'!#REF!</definedName>
    <definedName name="TOTALITEM1.1.3_61">'[638]A.P.U'!#REF!</definedName>
    <definedName name="TOTALITEM1.1.3_62">'[638]A.P.U'!#REF!</definedName>
    <definedName name="TOTALITEM1.1.3_63">'[638]A.P.U'!#REF!</definedName>
    <definedName name="TOTALITEM1.1.3_64">'[638]A.P.U'!#REF!</definedName>
    <definedName name="TOTALITEM1.1.3_65">'[638]A.P.U'!#REF!</definedName>
    <definedName name="TOTALITEM1.1.3_66">'[638]A.P.U'!#REF!</definedName>
    <definedName name="TOTALITEM1.1.3_67">'[638]A.P.U'!#REF!</definedName>
    <definedName name="TOTALITEM1.1.3_68">'[638]A.P.U'!#REF!</definedName>
    <definedName name="TOTALITEM1.1.3_69">'[638]A.P.U'!#REF!</definedName>
    <definedName name="TOTALITEM1.1.3_70">'[638]A.P.U'!#REF!</definedName>
    <definedName name="TOTALITEM1.1.3_71">'[638]A.P.U'!#REF!</definedName>
    <definedName name="TOTALITEM1.1.3_72">'[638]A.P.U'!#REF!</definedName>
    <definedName name="TOTALITEM1.1.3_73">'[638]A.P.U'!#REF!</definedName>
    <definedName name="TOTALITEM1.1.3_74">'[638]A.P.U'!#REF!</definedName>
    <definedName name="TOTALITEM1.1.3_75">'[638]A.P.U'!#REF!</definedName>
    <definedName name="TOTALITEM1.1.3_76">'[638]A.P.U'!#REF!</definedName>
    <definedName name="TOTALITEM1.1.3_78">'[638]A.P.U'!#REF!</definedName>
    <definedName name="TOTALITEM1.1.3_79">'[638]A.P.U'!#REF!</definedName>
    <definedName name="TOTALITEM1.1.3_9">'[638]A.P.U'!#REF!</definedName>
    <definedName name="TOTALITEM1.1.4">'[111]A.P.U'!#REF!</definedName>
    <definedName name="TOTALITEM1.1.4_1">'[637]A.P.U'!#REF!</definedName>
    <definedName name="TOTALITEM1.1.4_10">'[638]A.P.U'!#REF!</definedName>
    <definedName name="TOTALITEM1.1.4_11">'[638]A.P.U'!#REF!</definedName>
    <definedName name="TOTALITEM1.1.4_12">'[638]A.P.U'!#REF!</definedName>
    <definedName name="TOTALITEM1.1.4_13">'[638]A.P.U'!#REF!</definedName>
    <definedName name="TOTALITEM1.1.4_14">'[638]A.P.U'!#REF!</definedName>
    <definedName name="TOTALITEM1.1.4_15">'[638]A.P.U'!#REF!</definedName>
    <definedName name="TOTALITEM1.1.4_16">'[638]A.P.U'!#REF!</definedName>
    <definedName name="TOTALITEM1.1.4_17">'[638]A.P.U'!#REF!</definedName>
    <definedName name="TOTALITEM1.1.4_18">'[638]A.P.U'!#REF!</definedName>
    <definedName name="TOTALITEM1.1.4_19">'[638]A.P.U'!#REF!</definedName>
    <definedName name="TOTALITEM1.1.4_2">'[637]A.P.U'!#REF!</definedName>
    <definedName name="TOTALITEM1.1.4_20">'[638]A.P.U'!#REF!</definedName>
    <definedName name="TOTALITEM1.1.4_21">'[638]A.P.U'!#REF!</definedName>
    <definedName name="TOTALITEM1.1.4_22">'[638]A.P.U'!#REF!</definedName>
    <definedName name="TOTALITEM1.1.4_23">'[638]A.P.U'!#REF!</definedName>
    <definedName name="TOTALITEM1.1.4_24">'[638]A.P.U'!#REF!</definedName>
    <definedName name="TOTALITEM1.1.4_25">'[638]A.P.U'!#REF!</definedName>
    <definedName name="TOTALITEM1.1.4_26">'[638]A.P.U'!#REF!</definedName>
    <definedName name="TOTALITEM1.1.4_27">'[638]A.P.U'!#REF!</definedName>
    <definedName name="TOTALITEM1.1.4_28">'[638]A.P.U'!#REF!</definedName>
    <definedName name="TOTALITEM1.1.4_29">'[638]A.P.U'!#REF!</definedName>
    <definedName name="TOTALITEM1.1.4_3">'[111]A.P.U'!#REF!</definedName>
    <definedName name="TOTALITEM1.1.4_30">'[638]A.P.U'!#REF!</definedName>
    <definedName name="TOTALITEM1.1.4_31">'[638]A.P.U'!#REF!</definedName>
    <definedName name="TOTALITEM1.1.4_32">'[638]A.P.U'!#REF!</definedName>
    <definedName name="TOTALITEM1.1.4_33">'[638]A.P.U'!#REF!</definedName>
    <definedName name="TOTALITEM1.1.4_34">'[638]A.P.U'!#REF!</definedName>
    <definedName name="TOTALITEM1.1.4_35">'[638]A.P.U'!#REF!</definedName>
    <definedName name="TOTALITEM1.1.4_36">'[638]A.P.U'!#REF!</definedName>
    <definedName name="TOTALITEM1.1.4_37">'[638]A.P.U'!#REF!</definedName>
    <definedName name="TOTALITEM1.1.4_38">'[638]A.P.U'!#REF!</definedName>
    <definedName name="TOTALITEM1.1.4_39">'[638]A.P.U'!#REF!</definedName>
    <definedName name="TOTALITEM1.1.4_4">'[637]A.P.U'!#REF!</definedName>
    <definedName name="TOTALITEM1.1.4_40">'[638]A.P.U'!#REF!</definedName>
    <definedName name="TOTALITEM1.1.4_41">'[638]A.P.U'!#REF!</definedName>
    <definedName name="TOTALITEM1.1.4_42">'[638]A.P.U'!#REF!</definedName>
    <definedName name="TOTALITEM1.1.4_43">'[638]A.P.U'!#REF!</definedName>
    <definedName name="TOTALITEM1.1.4_44">'[638]A.P.U'!#REF!</definedName>
    <definedName name="TOTALITEM1.1.4_45">'[638]A.P.U'!#REF!</definedName>
    <definedName name="TOTALITEM1.1.4_46">'[638]A.P.U'!#REF!</definedName>
    <definedName name="TOTALITEM1.1.4_47">'[638]A.P.U'!#REF!</definedName>
    <definedName name="TOTALITEM1.1.4_48">'[638]A.P.U'!#REF!</definedName>
    <definedName name="TOTALITEM1.1.4_49">'[638]A.P.U'!#REF!</definedName>
    <definedName name="TOTALITEM1.1.4_5">'[638]A.P.U'!#REF!</definedName>
    <definedName name="TOTALITEM1.1.4_50">'[638]A.P.U'!#REF!</definedName>
    <definedName name="TOTALITEM1.1.4_51">'[638]A.P.U'!#REF!</definedName>
    <definedName name="TOTALITEM1.1.4_52">'[638]A.P.U'!#REF!</definedName>
    <definedName name="TOTALITEM1.1.4_53">'[638]A.P.U'!#REF!</definedName>
    <definedName name="TOTALITEM1.1.4_54">'[638]A.P.U'!#REF!</definedName>
    <definedName name="TOTALITEM1.1.4_55">'[638]A.P.U'!#REF!</definedName>
    <definedName name="TOTALITEM1.1.4_56">'[638]A.P.U'!#REF!</definedName>
    <definedName name="TOTALITEM1.1.4_57">'[638]A.P.U'!#REF!</definedName>
    <definedName name="TOTALITEM1.1.4_58">'[638]A.P.U'!#REF!</definedName>
    <definedName name="TOTALITEM1.1.4_59">'[637]A.P.U'!#REF!</definedName>
    <definedName name="TOTALITEM1.1.4_60">'[637]A.P.U'!#REF!</definedName>
    <definedName name="TOTALITEM1.1.4_61">'[638]A.P.U'!#REF!</definedName>
    <definedName name="TOTALITEM1.1.4_62">'[638]A.P.U'!#REF!</definedName>
    <definedName name="TOTALITEM1.1.4_63">'[638]A.P.U'!#REF!</definedName>
    <definedName name="TOTALITEM1.1.4_64">'[638]A.P.U'!#REF!</definedName>
    <definedName name="TOTALITEM1.1.4_65">'[638]A.P.U'!#REF!</definedName>
    <definedName name="TOTALITEM1.1.4_66">'[638]A.P.U'!#REF!</definedName>
    <definedName name="TOTALITEM1.1.4_67">'[638]A.P.U'!#REF!</definedName>
    <definedName name="TOTALITEM1.1.4_68">'[638]A.P.U'!#REF!</definedName>
    <definedName name="TOTALITEM1.1.4_69">'[638]A.P.U'!#REF!</definedName>
    <definedName name="TOTALITEM1.1.4_70">'[638]A.P.U'!#REF!</definedName>
    <definedName name="TOTALITEM1.1.4_71">'[638]A.P.U'!#REF!</definedName>
    <definedName name="TOTALITEM1.1.4_72">'[638]A.P.U'!#REF!</definedName>
    <definedName name="TOTALITEM1.1.4_73">'[638]A.P.U'!#REF!</definedName>
    <definedName name="TOTALITEM1.1.4_74">'[638]A.P.U'!#REF!</definedName>
    <definedName name="TOTALITEM1.1.4_75">'[638]A.P.U'!#REF!</definedName>
    <definedName name="TOTALITEM1.1.4_76">'[638]A.P.U'!#REF!</definedName>
    <definedName name="TOTALITEM1.1.4_78">'[638]A.P.U'!#REF!</definedName>
    <definedName name="TOTALITEM1.1.4_79">'[638]A.P.U'!#REF!</definedName>
    <definedName name="TOTALITEM1.1.4_9">'[638]A.P.U'!#REF!</definedName>
    <definedName name="TOTALITEM1.2.1">'[111]A.P.U'!#REF!</definedName>
    <definedName name="TOTALITEM1.2.1_1">'[637]A.P.U'!#REF!</definedName>
    <definedName name="TOTALITEM1.2.1_10">'[638]A.P.U'!#REF!</definedName>
    <definedName name="TOTALITEM1.2.1_11">'[638]A.P.U'!#REF!</definedName>
    <definedName name="TOTALITEM1.2.1_12">'[638]A.P.U'!#REF!</definedName>
    <definedName name="TOTALITEM1.2.1_13">'[638]A.P.U'!#REF!</definedName>
    <definedName name="TOTALITEM1.2.1_14">'[638]A.P.U'!#REF!</definedName>
    <definedName name="TOTALITEM1.2.1_15">'[638]A.P.U'!#REF!</definedName>
    <definedName name="TOTALITEM1.2.1_16">'[638]A.P.U'!#REF!</definedName>
    <definedName name="TOTALITEM1.2.1_17">'[638]A.P.U'!#REF!</definedName>
    <definedName name="TOTALITEM1.2.1_18">'[638]A.P.U'!#REF!</definedName>
    <definedName name="TOTALITEM1.2.1_19">'[638]A.P.U'!#REF!</definedName>
    <definedName name="TOTALITEM1.2.1_2">'[637]A.P.U'!#REF!</definedName>
    <definedName name="TOTALITEM1.2.1_20">'[638]A.P.U'!#REF!</definedName>
    <definedName name="TOTALITEM1.2.1_21">'[638]A.P.U'!#REF!</definedName>
    <definedName name="TOTALITEM1.2.1_22">'[638]A.P.U'!#REF!</definedName>
    <definedName name="TOTALITEM1.2.1_23">'[638]A.P.U'!#REF!</definedName>
    <definedName name="TOTALITEM1.2.1_24">'[638]A.P.U'!#REF!</definedName>
    <definedName name="TOTALITEM1.2.1_25">'[638]A.P.U'!#REF!</definedName>
    <definedName name="TOTALITEM1.2.1_26">'[638]A.P.U'!#REF!</definedName>
    <definedName name="TOTALITEM1.2.1_27">'[638]A.P.U'!#REF!</definedName>
    <definedName name="TOTALITEM1.2.1_28">'[638]A.P.U'!#REF!</definedName>
    <definedName name="TOTALITEM1.2.1_29">'[638]A.P.U'!#REF!</definedName>
    <definedName name="TOTALITEM1.2.1_3">'[111]A.P.U'!#REF!</definedName>
    <definedName name="TOTALITEM1.2.1_30">'[638]A.P.U'!#REF!</definedName>
    <definedName name="TOTALITEM1.2.1_31">'[638]A.P.U'!#REF!</definedName>
    <definedName name="TOTALITEM1.2.1_32">'[638]A.P.U'!#REF!</definedName>
    <definedName name="TOTALITEM1.2.1_33">'[638]A.P.U'!#REF!</definedName>
    <definedName name="TOTALITEM1.2.1_34">'[638]A.P.U'!#REF!</definedName>
    <definedName name="TOTALITEM1.2.1_35">'[638]A.P.U'!#REF!</definedName>
    <definedName name="TOTALITEM1.2.1_36">'[638]A.P.U'!#REF!</definedName>
    <definedName name="TOTALITEM1.2.1_37">'[638]A.P.U'!#REF!</definedName>
    <definedName name="TOTALITEM1.2.1_38">'[638]A.P.U'!#REF!</definedName>
    <definedName name="TOTALITEM1.2.1_39">'[638]A.P.U'!#REF!</definedName>
    <definedName name="TOTALITEM1.2.1_4">'[637]A.P.U'!#REF!</definedName>
    <definedName name="TOTALITEM1.2.1_40">'[638]A.P.U'!#REF!</definedName>
    <definedName name="TOTALITEM1.2.1_41">'[638]A.P.U'!#REF!</definedName>
    <definedName name="TOTALITEM1.2.1_42">'[638]A.P.U'!#REF!</definedName>
    <definedName name="TOTALITEM1.2.1_43">'[638]A.P.U'!#REF!</definedName>
    <definedName name="TOTALITEM1.2.1_44">'[638]A.P.U'!#REF!</definedName>
    <definedName name="TOTALITEM1.2.1_45">'[638]A.P.U'!#REF!</definedName>
    <definedName name="TOTALITEM1.2.1_46">'[638]A.P.U'!#REF!</definedName>
    <definedName name="TOTALITEM1.2.1_47">'[638]A.P.U'!#REF!</definedName>
    <definedName name="TOTALITEM1.2.1_48">'[638]A.P.U'!#REF!</definedName>
    <definedName name="TOTALITEM1.2.1_49">'[638]A.P.U'!#REF!</definedName>
    <definedName name="TOTALITEM1.2.1_5">'[638]A.P.U'!#REF!</definedName>
    <definedName name="TOTALITEM1.2.1_50">'[638]A.P.U'!#REF!</definedName>
    <definedName name="TOTALITEM1.2.1_51">'[638]A.P.U'!#REF!</definedName>
    <definedName name="TOTALITEM1.2.1_52">'[638]A.P.U'!#REF!</definedName>
    <definedName name="TOTALITEM1.2.1_53">'[638]A.P.U'!#REF!</definedName>
    <definedName name="TOTALITEM1.2.1_54">'[638]A.P.U'!#REF!</definedName>
    <definedName name="TOTALITEM1.2.1_55">'[638]A.P.U'!#REF!</definedName>
    <definedName name="TOTALITEM1.2.1_56">'[638]A.P.U'!#REF!</definedName>
    <definedName name="TOTALITEM1.2.1_57">'[638]A.P.U'!#REF!</definedName>
    <definedName name="TOTALITEM1.2.1_58">'[638]A.P.U'!#REF!</definedName>
    <definedName name="TOTALITEM1.2.1_59">'[637]A.P.U'!#REF!</definedName>
    <definedName name="TOTALITEM1.2.1_60">'[637]A.P.U'!#REF!</definedName>
    <definedName name="TOTALITEM1.2.1_61">'[638]A.P.U'!#REF!</definedName>
    <definedName name="TOTALITEM1.2.1_62">'[638]A.P.U'!#REF!</definedName>
    <definedName name="TOTALITEM1.2.1_63">'[638]A.P.U'!#REF!</definedName>
    <definedName name="TOTALITEM1.2.1_64">'[638]A.P.U'!#REF!</definedName>
    <definedName name="TOTALITEM1.2.1_65">'[638]A.P.U'!#REF!</definedName>
    <definedName name="TOTALITEM1.2.1_66">'[638]A.P.U'!#REF!</definedName>
    <definedName name="TOTALITEM1.2.1_67">'[638]A.P.U'!#REF!</definedName>
    <definedName name="TOTALITEM1.2.1_68">'[638]A.P.U'!#REF!</definedName>
    <definedName name="TOTALITEM1.2.1_69">'[638]A.P.U'!#REF!</definedName>
    <definedName name="TOTALITEM1.2.1_70">'[638]A.P.U'!#REF!</definedName>
    <definedName name="TOTALITEM1.2.1_71">'[638]A.P.U'!#REF!</definedName>
    <definedName name="TOTALITEM1.2.1_72">'[638]A.P.U'!#REF!</definedName>
    <definedName name="TOTALITEM1.2.1_73">'[638]A.P.U'!#REF!</definedName>
    <definedName name="TOTALITEM1.2.1_74">'[638]A.P.U'!#REF!</definedName>
    <definedName name="TOTALITEM1.2.1_75">'[638]A.P.U'!#REF!</definedName>
    <definedName name="TOTALITEM1.2.1_76">'[638]A.P.U'!#REF!</definedName>
    <definedName name="TOTALITEM1.2.1_78">'[638]A.P.U'!#REF!</definedName>
    <definedName name="TOTALITEM1.2.1_79">'[638]A.P.U'!#REF!</definedName>
    <definedName name="TOTALITEM1.2.1_9">'[638]A.P.U'!#REF!</definedName>
    <definedName name="TOTALITEM1.2.2">'[111]A.P.U'!#REF!</definedName>
    <definedName name="TOTALITEM1.2.2_1">'[637]A.P.U'!#REF!</definedName>
    <definedName name="TOTALITEM1.2.2_10">'[638]A.P.U'!#REF!</definedName>
    <definedName name="TOTALITEM1.2.2_11">'[638]A.P.U'!#REF!</definedName>
    <definedName name="TOTALITEM1.2.2_12">'[638]A.P.U'!#REF!</definedName>
    <definedName name="TOTALITEM1.2.2_13">'[638]A.P.U'!#REF!</definedName>
    <definedName name="TOTALITEM1.2.2_14">'[638]A.P.U'!#REF!</definedName>
    <definedName name="TOTALITEM1.2.2_15">'[638]A.P.U'!#REF!</definedName>
    <definedName name="TOTALITEM1.2.2_16">'[638]A.P.U'!#REF!</definedName>
    <definedName name="TOTALITEM1.2.2_17">'[638]A.P.U'!#REF!</definedName>
    <definedName name="TOTALITEM1.2.2_18">'[638]A.P.U'!#REF!</definedName>
    <definedName name="TOTALITEM1.2.2_19">'[638]A.P.U'!#REF!</definedName>
    <definedName name="TOTALITEM1.2.2_2">'[637]A.P.U'!#REF!</definedName>
    <definedName name="TOTALITEM1.2.2_20">'[638]A.P.U'!#REF!</definedName>
    <definedName name="TOTALITEM1.2.2_21">'[638]A.P.U'!#REF!</definedName>
    <definedName name="TOTALITEM1.2.2_22">'[638]A.P.U'!#REF!</definedName>
    <definedName name="TOTALITEM1.2.2_23">'[638]A.P.U'!#REF!</definedName>
    <definedName name="TOTALITEM1.2.2_24">'[638]A.P.U'!#REF!</definedName>
    <definedName name="TOTALITEM1.2.2_25">'[638]A.P.U'!#REF!</definedName>
    <definedName name="TOTALITEM1.2.2_26">'[638]A.P.U'!#REF!</definedName>
    <definedName name="TOTALITEM1.2.2_27">'[638]A.P.U'!#REF!</definedName>
    <definedName name="TOTALITEM1.2.2_28">'[638]A.P.U'!#REF!</definedName>
    <definedName name="TOTALITEM1.2.2_29">'[638]A.P.U'!#REF!</definedName>
    <definedName name="TOTALITEM1.2.2_3">'[111]A.P.U'!#REF!</definedName>
    <definedName name="TOTALITEM1.2.2_30">'[638]A.P.U'!#REF!</definedName>
    <definedName name="TOTALITEM1.2.2_31">'[638]A.P.U'!#REF!</definedName>
    <definedName name="TOTALITEM1.2.2_32">'[638]A.P.U'!#REF!</definedName>
    <definedName name="TOTALITEM1.2.2_33">'[638]A.P.U'!#REF!</definedName>
    <definedName name="TOTALITEM1.2.2_34">'[638]A.P.U'!#REF!</definedName>
    <definedName name="TOTALITEM1.2.2_35">'[638]A.P.U'!#REF!</definedName>
    <definedName name="TOTALITEM1.2.2_36">'[638]A.P.U'!#REF!</definedName>
    <definedName name="TOTALITEM1.2.2_37">'[638]A.P.U'!#REF!</definedName>
    <definedName name="TOTALITEM1.2.2_38">'[638]A.P.U'!#REF!</definedName>
    <definedName name="TOTALITEM1.2.2_39">'[638]A.P.U'!#REF!</definedName>
    <definedName name="TOTALITEM1.2.2_4">'[637]A.P.U'!#REF!</definedName>
    <definedName name="TOTALITEM1.2.2_40">'[638]A.P.U'!#REF!</definedName>
    <definedName name="TOTALITEM1.2.2_41">'[638]A.P.U'!#REF!</definedName>
    <definedName name="TOTALITEM1.2.2_42">'[638]A.P.U'!#REF!</definedName>
    <definedName name="TOTALITEM1.2.2_43">'[638]A.P.U'!#REF!</definedName>
    <definedName name="TOTALITEM1.2.2_44">'[638]A.P.U'!#REF!</definedName>
    <definedName name="TOTALITEM1.2.2_45">'[638]A.P.U'!#REF!</definedName>
    <definedName name="TOTALITEM1.2.2_46">'[638]A.P.U'!#REF!</definedName>
    <definedName name="TOTALITEM1.2.2_47">'[638]A.P.U'!#REF!</definedName>
    <definedName name="TOTALITEM1.2.2_48">'[638]A.P.U'!#REF!</definedName>
    <definedName name="TOTALITEM1.2.2_49">'[638]A.P.U'!#REF!</definedName>
    <definedName name="TOTALITEM1.2.2_5">'[638]A.P.U'!#REF!</definedName>
    <definedName name="TOTALITEM1.2.2_50">'[638]A.P.U'!#REF!</definedName>
    <definedName name="TOTALITEM1.2.2_51">'[638]A.P.U'!#REF!</definedName>
    <definedName name="TOTALITEM1.2.2_52">'[638]A.P.U'!#REF!</definedName>
    <definedName name="TOTALITEM1.2.2_53">'[638]A.P.U'!#REF!</definedName>
    <definedName name="TOTALITEM1.2.2_54">'[638]A.P.U'!#REF!</definedName>
    <definedName name="TOTALITEM1.2.2_55">'[638]A.P.U'!#REF!</definedName>
    <definedName name="TOTALITEM1.2.2_56">'[638]A.P.U'!#REF!</definedName>
    <definedName name="TOTALITEM1.2.2_57">'[638]A.P.U'!#REF!</definedName>
    <definedName name="TOTALITEM1.2.2_58">'[638]A.P.U'!#REF!</definedName>
    <definedName name="TOTALITEM1.2.2_59">'[637]A.P.U'!#REF!</definedName>
    <definedName name="TOTALITEM1.2.2_60">'[637]A.P.U'!#REF!</definedName>
    <definedName name="TOTALITEM1.2.2_61">'[638]A.P.U'!#REF!</definedName>
    <definedName name="TOTALITEM1.2.2_62">'[638]A.P.U'!#REF!</definedName>
    <definedName name="TOTALITEM1.2.2_63">'[638]A.P.U'!#REF!</definedName>
    <definedName name="TOTALITEM1.2.2_64">'[638]A.P.U'!#REF!</definedName>
    <definedName name="TOTALITEM1.2.2_65">'[638]A.P.U'!#REF!</definedName>
    <definedName name="TOTALITEM1.2.2_66">'[638]A.P.U'!#REF!</definedName>
    <definedName name="TOTALITEM1.2.2_67">'[638]A.P.U'!#REF!</definedName>
    <definedName name="TOTALITEM1.2.2_68">'[638]A.P.U'!#REF!</definedName>
    <definedName name="TOTALITEM1.2.2_69">'[638]A.P.U'!#REF!</definedName>
    <definedName name="TOTALITEM1.2.2_70">'[638]A.P.U'!#REF!</definedName>
    <definedName name="TOTALITEM1.2.2_71">'[638]A.P.U'!#REF!</definedName>
    <definedName name="TOTALITEM1.2.2_72">'[638]A.P.U'!#REF!</definedName>
    <definedName name="TOTALITEM1.2.2_73">'[638]A.P.U'!#REF!</definedName>
    <definedName name="TOTALITEM1.2.2_74">'[638]A.P.U'!#REF!</definedName>
    <definedName name="TOTALITEM1.2.2_75">'[638]A.P.U'!#REF!</definedName>
    <definedName name="TOTALITEM1.2.2_76">'[638]A.P.U'!#REF!</definedName>
    <definedName name="TOTALITEM1.2.2_78">'[638]A.P.U'!#REF!</definedName>
    <definedName name="TOTALITEM1.2.2_79">'[638]A.P.U'!#REF!</definedName>
    <definedName name="TOTALITEM1.2.2_9">'[638]A.P.U'!#REF!</definedName>
    <definedName name="TOTALITEM1.2.3">'[111]A.P.U'!#REF!</definedName>
    <definedName name="TOTALITEM1.2.3_1">'[637]A.P.U'!#REF!</definedName>
    <definedName name="TOTALITEM1.2.3_10">'[638]A.P.U'!#REF!</definedName>
    <definedName name="TOTALITEM1.2.3_11">'[638]A.P.U'!#REF!</definedName>
    <definedName name="TOTALITEM1.2.3_12">'[638]A.P.U'!#REF!</definedName>
    <definedName name="TOTALITEM1.2.3_13">'[638]A.P.U'!#REF!</definedName>
    <definedName name="TOTALITEM1.2.3_14">'[638]A.P.U'!#REF!</definedName>
    <definedName name="TOTALITEM1.2.3_15">'[638]A.P.U'!#REF!</definedName>
    <definedName name="TOTALITEM1.2.3_16">'[638]A.P.U'!#REF!</definedName>
    <definedName name="TOTALITEM1.2.3_17">'[638]A.P.U'!#REF!</definedName>
    <definedName name="TOTALITEM1.2.3_18">'[638]A.P.U'!#REF!</definedName>
    <definedName name="TOTALITEM1.2.3_19">'[638]A.P.U'!#REF!</definedName>
    <definedName name="TOTALITEM1.2.3_2">'[637]A.P.U'!#REF!</definedName>
    <definedName name="TOTALITEM1.2.3_20">'[638]A.P.U'!#REF!</definedName>
    <definedName name="TOTALITEM1.2.3_21">'[638]A.P.U'!#REF!</definedName>
    <definedName name="TOTALITEM1.2.3_22">'[638]A.P.U'!#REF!</definedName>
    <definedName name="TOTALITEM1.2.3_23">'[638]A.P.U'!#REF!</definedName>
    <definedName name="TOTALITEM1.2.3_24">'[638]A.P.U'!#REF!</definedName>
    <definedName name="TOTALITEM1.2.3_25">'[638]A.P.U'!#REF!</definedName>
    <definedName name="TOTALITEM1.2.3_26">'[638]A.P.U'!#REF!</definedName>
    <definedName name="TOTALITEM1.2.3_27">'[638]A.P.U'!#REF!</definedName>
    <definedName name="TOTALITEM1.2.3_28">'[638]A.P.U'!#REF!</definedName>
    <definedName name="TOTALITEM1.2.3_29">'[638]A.P.U'!#REF!</definedName>
    <definedName name="TOTALITEM1.2.3_3">'[111]A.P.U'!#REF!</definedName>
    <definedName name="TOTALITEM1.2.3_30">'[638]A.P.U'!#REF!</definedName>
    <definedName name="TOTALITEM1.2.3_31">'[638]A.P.U'!#REF!</definedName>
    <definedName name="TOTALITEM1.2.3_32">'[638]A.P.U'!#REF!</definedName>
    <definedName name="TOTALITEM1.2.3_33">'[638]A.P.U'!#REF!</definedName>
    <definedName name="TOTALITEM1.2.3_34">'[638]A.P.U'!#REF!</definedName>
    <definedName name="TOTALITEM1.2.3_35">'[638]A.P.U'!#REF!</definedName>
    <definedName name="TOTALITEM1.2.3_36">'[638]A.P.U'!#REF!</definedName>
    <definedName name="TOTALITEM1.2.3_37">'[638]A.P.U'!#REF!</definedName>
    <definedName name="TOTALITEM1.2.3_38">'[638]A.P.U'!#REF!</definedName>
    <definedName name="TOTALITEM1.2.3_39">'[638]A.P.U'!#REF!</definedName>
    <definedName name="TOTALITEM1.2.3_4">'[637]A.P.U'!#REF!</definedName>
    <definedName name="TOTALITEM1.2.3_40">'[638]A.P.U'!#REF!</definedName>
    <definedName name="TOTALITEM1.2.3_41">'[638]A.P.U'!#REF!</definedName>
    <definedName name="TOTALITEM1.2.3_42">'[638]A.P.U'!#REF!</definedName>
    <definedName name="TOTALITEM1.2.3_43">'[638]A.P.U'!#REF!</definedName>
    <definedName name="TOTALITEM1.2.3_44">'[638]A.P.U'!#REF!</definedName>
    <definedName name="TOTALITEM1.2.3_45">'[638]A.P.U'!#REF!</definedName>
    <definedName name="TOTALITEM1.2.3_46">'[638]A.P.U'!#REF!</definedName>
    <definedName name="TOTALITEM1.2.3_47">'[638]A.P.U'!#REF!</definedName>
    <definedName name="TOTALITEM1.2.3_48">'[638]A.P.U'!#REF!</definedName>
    <definedName name="TOTALITEM1.2.3_49">'[638]A.P.U'!#REF!</definedName>
    <definedName name="TOTALITEM1.2.3_5">'[638]A.P.U'!#REF!</definedName>
    <definedName name="TOTALITEM1.2.3_50">'[638]A.P.U'!#REF!</definedName>
    <definedName name="TOTALITEM1.2.3_51">'[638]A.P.U'!#REF!</definedName>
    <definedName name="TOTALITEM1.2.3_52">'[638]A.P.U'!#REF!</definedName>
    <definedName name="TOTALITEM1.2.3_53">'[638]A.P.U'!#REF!</definedName>
    <definedName name="TOTALITEM1.2.3_54">'[638]A.P.U'!#REF!</definedName>
    <definedName name="TOTALITEM1.2.3_55">'[638]A.P.U'!#REF!</definedName>
    <definedName name="TOTALITEM1.2.3_56">'[638]A.P.U'!#REF!</definedName>
    <definedName name="TOTALITEM1.2.3_57">'[638]A.P.U'!#REF!</definedName>
    <definedName name="TOTALITEM1.2.3_58">'[638]A.P.U'!#REF!</definedName>
    <definedName name="TOTALITEM1.2.3_59">'[637]A.P.U'!#REF!</definedName>
    <definedName name="TOTALITEM1.2.3_60">'[637]A.P.U'!#REF!</definedName>
    <definedName name="TOTALITEM1.2.3_61">'[638]A.P.U'!#REF!</definedName>
    <definedName name="TOTALITEM1.2.3_62">'[638]A.P.U'!#REF!</definedName>
    <definedName name="TOTALITEM1.2.3_63">'[638]A.P.U'!#REF!</definedName>
    <definedName name="TOTALITEM1.2.3_64">'[638]A.P.U'!#REF!</definedName>
    <definedName name="TOTALITEM1.2.3_65">'[638]A.P.U'!#REF!</definedName>
    <definedName name="TOTALITEM1.2.3_66">'[638]A.P.U'!#REF!</definedName>
    <definedName name="TOTALITEM1.2.3_67">'[638]A.P.U'!#REF!</definedName>
    <definedName name="TOTALITEM1.2.3_68">'[638]A.P.U'!#REF!</definedName>
    <definedName name="TOTALITEM1.2.3_69">'[638]A.P.U'!#REF!</definedName>
    <definedName name="TOTALITEM1.2.3_70">'[638]A.P.U'!#REF!</definedName>
    <definedName name="TOTALITEM1.2.3_71">'[638]A.P.U'!#REF!</definedName>
    <definedName name="TOTALITEM1.2.3_72">'[638]A.P.U'!#REF!</definedName>
    <definedName name="TOTALITEM1.2.3_73">'[638]A.P.U'!#REF!</definedName>
    <definedName name="TOTALITEM1.2.3_74">'[638]A.P.U'!#REF!</definedName>
    <definedName name="TOTALITEM1.2.3_75">'[638]A.P.U'!#REF!</definedName>
    <definedName name="TOTALITEM1.2.3_76">'[638]A.P.U'!#REF!</definedName>
    <definedName name="TOTALITEM1.2.3_78">'[638]A.P.U'!#REF!</definedName>
    <definedName name="TOTALITEM1.2.3_79">'[638]A.P.U'!#REF!</definedName>
    <definedName name="TOTALITEM1.2.3_9">'[638]A.P.U'!#REF!</definedName>
    <definedName name="TOTALITEM1.2.4">'[111]A.P.U'!#REF!</definedName>
    <definedName name="TOTALITEM1.2.4_1">'[637]A.P.U'!#REF!</definedName>
    <definedName name="TOTALITEM1.2.4_10">'[638]A.P.U'!#REF!</definedName>
    <definedName name="TOTALITEM1.2.4_11">'[638]A.P.U'!#REF!</definedName>
    <definedName name="TOTALITEM1.2.4_12">'[638]A.P.U'!#REF!</definedName>
    <definedName name="TOTALITEM1.2.4_13">'[638]A.P.U'!#REF!</definedName>
    <definedName name="TOTALITEM1.2.4_14">'[638]A.P.U'!#REF!</definedName>
    <definedName name="TOTALITEM1.2.4_15">'[638]A.P.U'!#REF!</definedName>
    <definedName name="TOTALITEM1.2.4_16">'[638]A.P.U'!#REF!</definedName>
    <definedName name="TOTALITEM1.2.4_17">'[638]A.P.U'!#REF!</definedName>
    <definedName name="TOTALITEM1.2.4_18">'[638]A.P.U'!#REF!</definedName>
    <definedName name="TOTALITEM1.2.4_19">'[638]A.P.U'!#REF!</definedName>
    <definedName name="TOTALITEM1.2.4_2">'[637]A.P.U'!#REF!</definedName>
    <definedName name="TOTALITEM1.2.4_20">'[638]A.P.U'!#REF!</definedName>
    <definedName name="TOTALITEM1.2.4_21">'[638]A.P.U'!#REF!</definedName>
    <definedName name="TOTALITEM1.2.4_22">'[638]A.P.U'!#REF!</definedName>
    <definedName name="TOTALITEM1.2.4_23">'[638]A.P.U'!#REF!</definedName>
    <definedName name="TOTALITEM1.2.4_24">'[638]A.P.U'!#REF!</definedName>
    <definedName name="TOTALITEM1.2.4_25">'[638]A.P.U'!#REF!</definedName>
    <definedName name="TOTALITEM1.2.4_26">'[638]A.P.U'!#REF!</definedName>
    <definedName name="TOTALITEM1.2.4_27">'[638]A.P.U'!#REF!</definedName>
    <definedName name="TOTALITEM1.2.4_28">'[638]A.P.U'!#REF!</definedName>
    <definedName name="TOTALITEM1.2.4_29">'[638]A.P.U'!#REF!</definedName>
    <definedName name="TOTALITEM1.2.4_3">'[111]A.P.U'!#REF!</definedName>
    <definedName name="TOTALITEM1.2.4_30">'[638]A.P.U'!#REF!</definedName>
    <definedName name="TOTALITEM1.2.4_31">'[638]A.P.U'!#REF!</definedName>
    <definedName name="TOTALITEM1.2.4_32">'[638]A.P.U'!#REF!</definedName>
    <definedName name="TOTALITEM1.2.4_33">'[638]A.P.U'!#REF!</definedName>
    <definedName name="TOTALITEM1.2.4_34">'[638]A.P.U'!#REF!</definedName>
    <definedName name="TOTALITEM1.2.4_35">'[638]A.P.U'!#REF!</definedName>
    <definedName name="TOTALITEM1.2.4_36">'[638]A.P.U'!#REF!</definedName>
    <definedName name="TOTALITEM1.2.4_37">'[638]A.P.U'!#REF!</definedName>
    <definedName name="TOTALITEM1.2.4_38">'[638]A.P.U'!#REF!</definedName>
    <definedName name="TOTALITEM1.2.4_39">'[638]A.P.U'!#REF!</definedName>
    <definedName name="TOTALITEM1.2.4_4">'[637]A.P.U'!#REF!</definedName>
    <definedName name="TOTALITEM1.2.4_40">'[638]A.P.U'!#REF!</definedName>
    <definedName name="TOTALITEM1.2.4_41">'[638]A.P.U'!#REF!</definedName>
    <definedName name="TOTALITEM1.2.4_42">'[638]A.P.U'!#REF!</definedName>
    <definedName name="TOTALITEM1.2.4_43">'[638]A.P.U'!#REF!</definedName>
    <definedName name="TOTALITEM1.2.4_44">'[638]A.P.U'!#REF!</definedName>
    <definedName name="TOTALITEM1.2.4_45">'[638]A.P.U'!#REF!</definedName>
    <definedName name="TOTALITEM1.2.4_46">'[638]A.P.U'!#REF!</definedName>
    <definedName name="TOTALITEM1.2.4_47">'[638]A.P.U'!#REF!</definedName>
    <definedName name="TOTALITEM1.2.4_48">'[638]A.P.U'!#REF!</definedName>
    <definedName name="TOTALITEM1.2.4_49">'[638]A.P.U'!#REF!</definedName>
    <definedName name="TOTALITEM1.2.4_5">'[638]A.P.U'!#REF!</definedName>
    <definedName name="TOTALITEM1.2.4_50">'[638]A.P.U'!#REF!</definedName>
    <definedName name="TOTALITEM1.2.4_51">'[638]A.P.U'!#REF!</definedName>
    <definedName name="TOTALITEM1.2.4_52">'[638]A.P.U'!#REF!</definedName>
    <definedName name="TOTALITEM1.2.4_53">'[638]A.P.U'!#REF!</definedName>
    <definedName name="TOTALITEM1.2.4_54">'[638]A.P.U'!#REF!</definedName>
    <definedName name="TOTALITEM1.2.4_55">'[638]A.P.U'!#REF!</definedName>
    <definedName name="TOTALITEM1.2.4_56">'[638]A.P.U'!#REF!</definedName>
    <definedName name="TOTALITEM1.2.4_57">'[638]A.P.U'!#REF!</definedName>
    <definedName name="TOTALITEM1.2.4_58">'[638]A.P.U'!#REF!</definedName>
    <definedName name="TOTALITEM1.2.4_59">'[637]A.P.U'!#REF!</definedName>
    <definedName name="TOTALITEM1.2.4_60">'[637]A.P.U'!#REF!</definedName>
    <definedName name="TOTALITEM1.2.4_61">'[638]A.P.U'!#REF!</definedName>
    <definedName name="TOTALITEM1.2.4_62">'[638]A.P.U'!#REF!</definedName>
    <definedName name="TOTALITEM1.2.4_63">'[638]A.P.U'!#REF!</definedName>
    <definedName name="TOTALITEM1.2.4_64">'[638]A.P.U'!#REF!</definedName>
    <definedName name="TOTALITEM1.2.4_65">'[638]A.P.U'!#REF!</definedName>
    <definedName name="TOTALITEM1.2.4_66">'[638]A.P.U'!#REF!</definedName>
    <definedName name="TOTALITEM1.2.4_67">'[638]A.P.U'!#REF!</definedName>
    <definedName name="TOTALITEM1.2.4_68">'[638]A.P.U'!#REF!</definedName>
    <definedName name="TOTALITEM1.2.4_69">'[638]A.P.U'!#REF!</definedName>
    <definedName name="TOTALITEM1.2.4_70">'[638]A.P.U'!#REF!</definedName>
    <definedName name="TOTALITEM1.2.4_71">'[638]A.P.U'!#REF!</definedName>
    <definedName name="TOTALITEM1.2.4_72">'[638]A.P.U'!#REF!</definedName>
    <definedName name="TOTALITEM1.2.4_73">'[638]A.P.U'!#REF!</definedName>
    <definedName name="TOTALITEM1.2.4_74">'[638]A.P.U'!#REF!</definedName>
    <definedName name="TOTALITEM1.2.4_75">'[638]A.P.U'!#REF!</definedName>
    <definedName name="TOTALITEM1.2.4_76">'[638]A.P.U'!#REF!</definedName>
    <definedName name="TOTALITEM1.2.4_78">'[638]A.P.U'!#REF!</definedName>
    <definedName name="TOTALITEM1.2.4_79">'[638]A.P.U'!#REF!</definedName>
    <definedName name="TOTALITEM1.2.4_9">'[638]A.P.U'!#REF!</definedName>
    <definedName name="TOTALITEM1.2.5">'[111]A.P.U'!#REF!</definedName>
    <definedName name="TOTALITEM1.2.5_1">'[637]A.P.U'!#REF!</definedName>
    <definedName name="TOTALITEM1.2.5_10">'[638]A.P.U'!#REF!</definedName>
    <definedName name="TOTALITEM1.2.5_11">'[638]A.P.U'!#REF!</definedName>
    <definedName name="TOTALITEM1.2.5_12">'[638]A.P.U'!#REF!</definedName>
    <definedName name="TOTALITEM1.2.5_13">'[638]A.P.U'!#REF!</definedName>
    <definedName name="TOTALITEM1.2.5_14">'[638]A.P.U'!#REF!</definedName>
    <definedName name="TOTALITEM1.2.5_15">'[638]A.P.U'!#REF!</definedName>
    <definedName name="TOTALITEM1.2.5_16">'[638]A.P.U'!#REF!</definedName>
    <definedName name="TOTALITEM1.2.5_17">'[638]A.P.U'!#REF!</definedName>
    <definedName name="TOTALITEM1.2.5_18">'[638]A.P.U'!#REF!</definedName>
    <definedName name="TOTALITEM1.2.5_19">'[638]A.P.U'!#REF!</definedName>
    <definedName name="TOTALITEM1.2.5_2">'[637]A.P.U'!#REF!</definedName>
    <definedName name="TOTALITEM1.2.5_20">'[638]A.P.U'!#REF!</definedName>
    <definedName name="TOTALITEM1.2.5_21">'[638]A.P.U'!#REF!</definedName>
    <definedName name="TOTALITEM1.2.5_22">'[638]A.P.U'!#REF!</definedName>
    <definedName name="TOTALITEM1.2.5_23">'[638]A.P.U'!#REF!</definedName>
    <definedName name="TOTALITEM1.2.5_24">'[638]A.P.U'!#REF!</definedName>
    <definedName name="TOTALITEM1.2.5_25">'[638]A.P.U'!#REF!</definedName>
    <definedName name="TOTALITEM1.2.5_26">'[638]A.P.U'!#REF!</definedName>
    <definedName name="TOTALITEM1.2.5_27">'[638]A.P.U'!#REF!</definedName>
    <definedName name="TOTALITEM1.2.5_28">'[638]A.P.U'!#REF!</definedName>
    <definedName name="TOTALITEM1.2.5_29">'[638]A.P.U'!#REF!</definedName>
    <definedName name="TOTALITEM1.2.5_3">'[111]A.P.U'!#REF!</definedName>
    <definedName name="TOTALITEM1.2.5_30">'[638]A.P.U'!#REF!</definedName>
    <definedName name="TOTALITEM1.2.5_31">'[638]A.P.U'!#REF!</definedName>
    <definedName name="TOTALITEM1.2.5_32">'[638]A.P.U'!#REF!</definedName>
    <definedName name="TOTALITEM1.2.5_33">'[638]A.P.U'!#REF!</definedName>
    <definedName name="TOTALITEM1.2.5_34">'[638]A.P.U'!#REF!</definedName>
    <definedName name="TOTALITEM1.2.5_35">'[638]A.P.U'!#REF!</definedName>
    <definedName name="TOTALITEM1.2.5_36">'[638]A.P.U'!#REF!</definedName>
    <definedName name="TOTALITEM1.2.5_37">'[638]A.P.U'!#REF!</definedName>
    <definedName name="TOTALITEM1.2.5_38">'[638]A.P.U'!#REF!</definedName>
    <definedName name="TOTALITEM1.2.5_39">'[638]A.P.U'!#REF!</definedName>
    <definedName name="TOTALITEM1.2.5_4">'[637]A.P.U'!#REF!</definedName>
    <definedName name="TOTALITEM1.2.5_40">'[638]A.P.U'!#REF!</definedName>
    <definedName name="TOTALITEM1.2.5_41">'[638]A.P.U'!#REF!</definedName>
    <definedName name="TOTALITEM1.2.5_42">'[638]A.P.U'!#REF!</definedName>
    <definedName name="TOTALITEM1.2.5_43">'[638]A.P.U'!#REF!</definedName>
    <definedName name="TOTALITEM1.2.5_44">'[638]A.P.U'!#REF!</definedName>
    <definedName name="TOTALITEM1.2.5_45">'[638]A.P.U'!#REF!</definedName>
    <definedName name="TOTALITEM1.2.5_46">'[638]A.P.U'!#REF!</definedName>
    <definedName name="TOTALITEM1.2.5_47">'[638]A.P.U'!#REF!</definedName>
    <definedName name="TOTALITEM1.2.5_48">'[638]A.P.U'!#REF!</definedName>
    <definedName name="TOTALITEM1.2.5_49">'[638]A.P.U'!#REF!</definedName>
    <definedName name="TOTALITEM1.2.5_5">'[638]A.P.U'!#REF!</definedName>
    <definedName name="TOTALITEM1.2.5_50">'[638]A.P.U'!#REF!</definedName>
    <definedName name="TOTALITEM1.2.5_51">'[638]A.P.U'!#REF!</definedName>
    <definedName name="TOTALITEM1.2.5_52">'[638]A.P.U'!#REF!</definedName>
    <definedName name="TOTALITEM1.2.5_53">'[638]A.P.U'!#REF!</definedName>
    <definedName name="TOTALITEM1.2.5_54">'[638]A.P.U'!#REF!</definedName>
    <definedName name="TOTALITEM1.2.5_55">'[638]A.P.U'!#REF!</definedName>
    <definedName name="TOTALITEM1.2.5_56">'[638]A.P.U'!#REF!</definedName>
    <definedName name="TOTALITEM1.2.5_57">'[638]A.P.U'!#REF!</definedName>
    <definedName name="TOTALITEM1.2.5_58">'[638]A.P.U'!#REF!</definedName>
    <definedName name="TOTALITEM1.2.5_59">'[637]A.P.U'!#REF!</definedName>
    <definedName name="TOTALITEM1.2.5_60">'[637]A.P.U'!#REF!</definedName>
    <definedName name="TOTALITEM1.2.5_61">'[638]A.P.U'!#REF!</definedName>
    <definedName name="TOTALITEM1.2.5_62">'[638]A.P.U'!#REF!</definedName>
    <definedName name="TOTALITEM1.2.5_63">'[638]A.P.U'!#REF!</definedName>
    <definedName name="TOTALITEM1.2.5_64">'[638]A.P.U'!#REF!</definedName>
    <definedName name="TOTALITEM1.2.5_65">'[638]A.P.U'!#REF!</definedName>
    <definedName name="TOTALITEM1.2.5_66">'[638]A.P.U'!#REF!</definedName>
    <definedName name="TOTALITEM1.2.5_67">'[638]A.P.U'!#REF!</definedName>
    <definedName name="TOTALITEM1.2.5_68">'[638]A.P.U'!#REF!</definedName>
    <definedName name="TOTALITEM1.2.5_69">'[638]A.P.U'!#REF!</definedName>
    <definedName name="TOTALITEM1.2.5_70">'[638]A.P.U'!#REF!</definedName>
    <definedName name="TOTALITEM1.2.5_71">'[638]A.P.U'!#REF!</definedName>
    <definedName name="TOTALITEM1.2.5_72">'[638]A.P.U'!#REF!</definedName>
    <definedName name="TOTALITEM1.2.5_73">'[638]A.P.U'!#REF!</definedName>
    <definedName name="TOTALITEM1.2.5_74">'[638]A.P.U'!#REF!</definedName>
    <definedName name="TOTALITEM1.2.5_75">'[638]A.P.U'!#REF!</definedName>
    <definedName name="TOTALITEM1.2.5_76">'[638]A.P.U'!#REF!</definedName>
    <definedName name="TOTALITEM1.2.5_78">'[638]A.P.U'!#REF!</definedName>
    <definedName name="TOTALITEM1.2.5_79">'[638]A.P.U'!#REF!</definedName>
    <definedName name="TOTALITEM1.2.5_9">'[638]A.P.U'!#REF!</definedName>
    <definedName name="TOTALITEM1.2.6">'[111]A.P.U'!#REF!</definedName>
    <definedName name="TOTALITEM1.2.6_1">'[637]A.P.U'!#REF!</definedName>
    <definedName name="TOTALITEM1.2.6_10">'[638]A.P.U'!#REF!</definedName>
    <definedName name="TOTALITEM1.2.6_11">'[638]A.P.U'!#REF!</definedName>
    <definedName name="TOTALITEM1.2.6_12">'[638]A.P.U'!#REF!</definedName>
    <definedName name="TOTALITEM1.2.6_13">'[638]A.P.U'!#REF!</definedName>
    <definedName name="TOTALITEM1.2.6_14">'[638]A.P.U'!#REF!</definedName>
    <definedName name="TOTALITEM1.2.6_15">'[638]A.P.U'!#REF!</definedName>
    <definedName name="TOTALITEM1.2.6_16">'[638]A.P.U'!#REF!</definedName>
    <definedName name="TOTALITEM1.2.6_17">'[638]A.P.U'!#REF!</definedName>
    <definedName name="TOTALITEM1.2.6_18">'[638]A.P.U'!#REF!</definedName>
    <definedName name="TOTALITEM1.2.6_19">'[638]A.P.U'!#REF!</definedName>
    <definedName name="TOTALITEM1.2.6_2">'[637]A.P.U'!#REF!</definedName>
    <definedName name="TOTALITEM1.2.6_20">'[638]A.P.U'!#REF!</definedName>
    <definedName name="TOTALITEM1.2.6_21">'[638]A.P.U'!#REF!</definedName>
    <definedName name="TOTALITEM1.2.6_22">'[638]A.P.U'!#REF!</definedName>
    <definedName name="TOTALITEM1.2.6_23">'[638]A.P.U'!#REF!</definedName>
    <definedName name="TOTALITEM1.2.6_24">'[638]A.P.U'!#REF!</definedName>
    <definedName name="TOTALITEM1.2.6_25">'[638]A.P.U'!#REF!</definedName>
    <definedName name="TOTALITEM1.2.6_26">'[638]A.P.U'!#REF!</definedName>
    <definedName name="TOTALITEM1.2.6_27">'[638]A.P.U'!#REF!</definedName>
    <definedName name="TOTALITEM1.2.6_28">'[638]A.P.U'!#REF!</definedName>
    <definedName name="TOTALITEM1.2.6_29">'[638]A.P.U'!#REF!</definedName>
    <definedName name="TOTALITEM1.2.6_3">'[111]A.P.U'!#REF!</definedName>
    <definedName name="TOTALITEM1.2.6_30">'[638]A.P.U'!#REF!</definedName>
    <definedName name="TOTALITEM1.2.6_31">'[638]A.P.U'!#REF!</definedName>
    <definedName name="TOTALITEM1.2.6_32">'[638]A.P.U'!#REF!</definedName>
    <definedName name="TOTALITEM1.2.6_33">'[638]A.P.U'!#REF!</definedName>
    <definedName name="TOTALITEM1.2.6_34">'[638]A.P.U'!#REF!</definedName>
    <definedName name="TOTALITEM1.2.6_35">'[638]A.P.U'!#REF!</definedName>
    <definedName name="TOTALITEM1.2.6_36">'[638]A.P.U'!#REF!</definedName>
    <definedName name="TOTALITEM1.2.6_37">'[638]A.P.U'!#REF!</definedName>
    <definedName name="TOTALITEM1.2.6_38">'[638]A.P.U'!#REF!</definedName>
    <definedName name="TOTALITEM1.2.6_39">'[638]A.P.U'!#REF!</definedName>
    <definedName name="TOTALITEM1.2.6_4">'[637]A.P.U'!#REF!</definedName>
    <definedName name="TOTALITEM1.2.6_40">'[638]A.P.U'!#REF!</definedName>
    <definedName name="TOTALITEM1.2.6_41">'[638]A.P.U'!#REF!</definedName>
    <definedName name="TOTALITEM1.2.6_42">'[638]A.P.U'!#REF!</definedName>
    <definedName name="TOTALITEM1.2.6_43">'[638]A.P.U'!#REF!</definedName>
    <definedName name="TOTALITEM1.2.6_44">'[638]A.P.U'!#REF!</definedName>
    <definedName name="TOTALITEM1.2.6_45">'[638]A.P.U'!#REF!</definedName>
    <definedName name="TOTALITEM1.2.6_46">'[638]A.P.U'!#REF!</definedName>
    <definedName name="TOTALITEM1.2.6_47">'[638]A.P.U'!#REF!</definedName>
    <definedName name="TOTALITEM1.2.6_48">'[638]A.P.U'!#REF!</definedName>
    <definedName name="TOTALITEM1.2.6_49">'[638]A.P.U'!#REF!</definedName>
    <definedName name="TOTALITEM1.2.6_5">'[638]A.P.U'!#REF!</definedName>
    <definedName name="TOTALITEM1.2.6_50">'[638]A.P.U'!#REF!</definedName>
    <definedName name="TOTALITEM1.2.6_51">'[638]A.P.U'!#REF!</definedName>
    <definedName name="TOTALITEM1.2.6_52">'[638]A.P.U'!#REF!</definedName>
    <definedName name="TOTALITEM1.2.6_53">'[638]A.P.U'!#REF!</definedName>
    <definedName name="TOTALITEM1.2.6_54">'[638]A.P.U'!#REF!</definedName>
    <definedName name="TOTALITEM1.2.6_55">'[638]A.P.U'!#REF!</definedName>
    <definedName name="TOTALITEM1.2.6_56">'[638]A.P.U'!#REF!</definedName>
    <definedName name="TOTALITEM1.2.6_57">'[638]A.P.U'!#REF!</definedName>
    <definedName name="TOTALITEM1.2.6_58">'[638]A.P.U'!#REF!</definedName>
    <definedName name="TOTALITEM1.2.6_59">'[637]A.P.U'!#REF!</definedName>
    <definedName name="TOTALITEM1.2.6_60">'[637]A.P.U'!#REF!</definedName>
    <definedName name="TOTALITEM1.2.6_61">'[638]A.P.U'!#REF!</definedName>
    <definedName name="TOTALITEM1.2.6_62">'[638]A.P.U'!#REF!</definedName>
    <definedName name="TOTALITEM1.2.6_63">'[638]A.P.U'!#REF!</definedName>
    <definedName name="TOTALITEM1.2.6_64">'[638]A.P.U'!#REF!</definedName>
    <definedName name="TOTALITEM1.2.6_65">'[638]A.P.U'!#REF!</definedName>
    <definedName name="TOTALITEM1.2.6_66">'[638]A.P.U'!#REF!</definedName>
    <definedName name="TOTALITEM1.2.6_67">'[638]A.P.U'!#REF!</definedName>
    <definedName name="TOTALITEM1.2.6_68">'[638]A.P.U'!#REF!</definedName>
    <definedName name="TOTALITEM1.2.6_69">'[638]A.P.U'!#REF!</definedName>
    <definedName name="TOTALITEM1.2.6_70">'[638]A.P.U'!#REF!</definedName>
    <definedName name="TOTALITEM1.2.6_71">'[638]A.P.U'!#REF!</definedName>
    <definedName name="TOTALITEM1.2.6_72">'[638]A.P.U'!#REF!</definedName>
    <definedName name="TOTALITEM1.2.6_73">'[638]A.P.U'!#REF!</definedName>
    <definedName name="TOTALITEM1.2.6_74">'[638]A.P.U'!#REF!</definedName>
    <definedName name="TOTALITEM1.2.6_75">'[638]A.P.U'!#REF!</definedName>
    <definedName name="TOTALITEM1.2.6_76">'[638]A.P.U'!#REF!</definedName>
    <definedName name="TOTALITEM1.2.6_78">'[638]A.P.U'!#REF!</definedName>
    <definedName name="TOTALITEM1.2.6_79">'[638]A.P.U'!#REF!</definedName>
    <definedName name="TOTALITEM1.2.6_9">'[638]A.P.U'!#REF!</definedName>
    <definedName name="TOTALITEM1.3.1">'[111]A.P.U'!#REF!</definedName>
    <definedName name="TOTALITEM1.3.1_1">'[637]A.P.U'!#REF!</definedName>
    <definedName name="TOTALITEM1.3.1_10">'[638]A.P.U'!#REF!</definedName>
    <definedName name="TOTALITEM1.3.1_11">'[638]A.P.U'!#REF!</definedName>
    <definedName name="TOTALITEM1.3.1_12">'[638]A.P.U'!#REF!</definedName>
    <definedName name="TOTALITEM1.3.1_13">'[638]A.P.U'!#REF!</definedName>
    <definedName name="TOTALITEM1.3.1_14">'[638]A.P.U'!#REF!</definedName>
    <definedName name="TOTALITEM1.3.1_15">'[638]A.P.U'!#REF!</definedName>
    <definedName name="TOTALITEM1.3.1_16">'[638]A.P.U'!#REF!</definedName>
    <definedName name="TOTALITEM1.3.1_17">'[638]A.P.U'!#REF!</definedName>
    <definedName name="TOTALITEM1.3.1_18">'[638]A.P.U'!#REF!</definedName>
    <definedName name="TOTALITEM1.3.1_19">'[638]A.P.U'!#REF!</definedName>
    <definedName name="TOTALITEM1.3.1_2">'[637]A.P.U'!#REF!</definedName>
    <definedName name="TOTALITEM1.3.1_20">'[638]A.P.U'!#REF!</definedName>
    <definedName name="TOTALITEM1.3.1_21">'[638]A.P.U'!#REF!</definedName>
    <definedName name="TOTALITEM1.3.1_22">'[638]A.P.U'!#REF!</definedName>
    <definedName name="TOTALITEM1.3.1_23">'[638]A.P.U'!#REF!</definedName>
    <definedName name="TOTALITEM1.3.1_24">'[638]A.P.U'!#REF!</definedName>
    <definedName name="TOTALITEM1.3.1_25">'[638]A.P.U'!#REF!</definedName>
    <definedName name="TOTALITEM1.3.1_26">'[638]A.P.U'!#REF!</definedName>
    <definedName name="TOTALITEM1.3.1_27">'[638]A.P.U'!#REF!</definedName>
    <definedName name="TOTALITEM1.3.1_28">'[638]A.P.U'!#REF!</definedName>
    <definedName name="TOTALITEM1.3.1_29">'[638]A.P.U'!#REF!</definedName>
    <definedName name="TOTALITEM1.3.1_3">'[111]A.P.U'!#REF!</definedName>
    <definedName name="TOTALITEM1.3.1_30">'[638]A.P.U'!#REF!</definedName>
    <definedName name="TOTALITEM1.3.1_31">'[638]A.P.U'!#REF!</definedName>
    <definedName name="TOTALITEM1.3.1_32">'[638]A.P.U'!#REF!</definedName>
    <definedName name="TOTALITEM1.3.1_33">'[638]A.P.U'!#REF!</definedName>
    <definedName name="TOTALITEM1.3.1_34">'[638]A.P.U'!#REF!</definedName>
    <definedName name="TOTALITEM1.3.1_35">'[638]A.P.U'!#REF!</definedName>
    <definedName name="TOTALITEM1.3.1_36">'[638]A.P.U'!#REF!</definedName>
    <definedName name="TOTALITEM1.3.1_37">'[638]A.P.U'!#REF!</definedName>
    <definedName name="TOTALITEM1.3.1_38">'[638]A.P.U'!#REF!</definedName>
    <definedName name="TOTALITEM1.3.1_39">'[638]A.P.U'!#REF!</definedName>
    <definedName name="TOTALITEM1.3.1_4">'[637]A.P.U'!#REF!</definedName>
    <definedName name="TOTALITEM1.3.1_40">'[638]A.P.U'!#REF!</definedName>
    <definedName name="TOTALITEM1.3.1_41">'[638]A.P.U'!#REF!</definedName>
    <definedName name="TOTALITEM1.3.1_42">'[638]A.P.U'!#REF!</definedName>
    <definedName name="TOTALITEM1.3.1_43">'[638]A.P.U'!#REF!</definedName>
    <definedName name="TOTALITEM1.3.1_44">'[638]A.P.U'!#REF!</definedName>
    <definedName name="TOTALITEM1.3.1_45">'[638]A.P.U'!#REF!</definedName>
    <definedName name="TOTALITEM1.3.1_46">'[638]A.P.U'!#REF!</definedName>
    <definedName name="TOTALITEM1.3.1_47">'[638]A.P.U'!#REF!</definedName>
    <definedName name="TOTALITEM1.3.1_48">'[638]A.P.U'!#REF!</definedName>
    <definedName name="TOTALITEM1.3.1_49">'[638]A.P.U'!#REF!</definedName>
    <definedName name="TOTALITEM1.3.1_5">'[638]A.P.U'!#REF!</definedName>
    <definedName name="TOTALITEM1.3.1_50">'[638]A.P.U'!#REF!</definedName>
    <definedName name="TOTALITEM1.3.1_51">'[638]A.P.U'!#REF!</definedName>
    <definedName name="TOTALITEM1.3.1_52">'[638]A.P.U'!#REF!</definedName>
    <definedName name="TOTALITEM1.3.1_53">'[638]A.P.U'!#REF!</definedName>
    <definedName name="TOTALITEM1.3.1_54">'[638]A.P.U'!#REF!</definedName>
    <definedName name="TOTALITEM1.3.1_55">'[638]A.P.U'!#REF!</definedName>
    <definedName name="TOTALITEM1.3.1_56">'[638]A.P.U'!#REF!</definedName>
    <definedName name="TOTALITEM1.3.1_57">'[638]A.P.U'!#REF!</definedName>
    <definedName name="TOTALITEM1.3.1_58">'[638]A.P.U'!#REF!</definedName>
    <definedName name="TOTALITEM1.3.1_59">'[637]A.P.U'!#REF!</definedName>
    <definedName name="TOTALITEM1.3.1_60">'[637]A.P.U'!#REF!</definedName>
    <definedName name="TOTALITEM1.3.1_61">'[638]A.P.U'!#REF!</definedName>
    <definedName name="TOTALITEM1.3.1_62">'[638]A.P.U'!#REF!</definedName>
    <definedName name="TOTALITEM1.3.1_63">'[638]A.P.U'!#REF!</definedName>
    <definedName name="TOTALITEM1.3.1_64">'[638]A.P.U'!#REF!</definedName>
    <definedName name="TOTALITEM1.3.1_65">'[638]A.P.U'!#REF!</definedName>
    <definedName name="TOTALITEM1.3.1_66">'[638]A.P.U'!#REF!</definedName>
    <definedName name="TOTALITEM1.3.1_67">'[638]A.P.U'!#REF!</definedName>
    <definedName name="TOTALITEM1.3.1_68">'[638]A.P.U'!#REF!</definedName>
    <definedName name="TOTALITEM1.3.1_69">'[638]A.P.U'!#REF!</definedName>
    <definedName name="TOTALITEM1.3.1_70">'[638]A.P.U'!#REF!</definedName>
    <definedName name="TOTALITEM1.3.1_71">'[638]A.P.U'!#REF!</definedName>
    <definedName name="TOTALITEM1.3.1_72">'[638]A.P.U'!#REF!</definedName>
    <definedName name="TOTALITEM1.3.1_73">'[638]A.P.U'!#REF!</definedName>
    <definedName name="TOTALITEM1.3.1_74">'[638]A.P.U'!#REF!</definedName>
    <definedName name="TOTALITEM1.3.1_75">'[638]A.P.U'!#REF!</definedName>
    <definedName name="TOTALITEM1.3.1_76">'[638]A.P.U'!#REF!</definedName>
    <definedName name="TOTALITEM1.3.1_78">'[638]A.P.U'!#REF!</definedName>
    <definedName name="TOTALITEM1.3.1_79">'[638]A.P.U'!#REF!</definedName>
    <definedName name="TOTALITEM1.3.1_9">'[638]A.P.U'!#REF!</definedName>
    <definedName name="TOTALITEM1.4">'[111]A.P.U'!#REF!</definedName>
    <definedName name="TOTALITEM1.4_1">'[637]A.P.U'!#REF!</definedName>
    <definedName name="TOTALITEM1.4_10">'[638]A.P.U'!#REF!</definedName>
    <definedName name="TOTALITEM1.4_11">'[638]A.P.U'!#REF!</definedName>
    <definedName name="TOTALITEM1.4_12">'[638]A.P.U'!#REF!</definedName>
    <definedName name="TOTALITEM1.4_13">'[638]A.P.U'!#REF!</definedName>
    <definedName name="TOTALITEM1.4_14">'[638]A.P.U'!#REF!</definedName>
    <definedName name="TOTALITEM1.4_15">'[638]A.P.U'!#REF!</definedName>
    <definedName name="TOTALITEM1.4_16">'[638]A.P.U'!#REF!</definedName>
    <definedName name="TOTALITEM1.4_17">'[638]A.P.U'!#REF!</definedName>
    <definedName name="TOTALITEM1.4_18">'[638]A.P.U'!#REF!</definedName>
    <definedName name="TOTALITEM1.4_19">'[638]A.P.U'!#REF!</definedName>
    <definedName name="TOTALITEM1.4_2">'[637]A.P.U'!#REF!</definedName>
    <definedName name="TOTALITEM1.4_20">'[638]A.P.U'!#REF!</definedName>
    <definedName name="TOTALITEM1.4_21">'[638]A.P.U'!#REF!</definedName>
    <definedName name="TOTALITEM1.4_22">'[638]A.P.U'!#REF!</definedName>
    <definedName name="TOTALITEM1.4_23">'[638]A.P.U'!#REF!</definedName>
    <definedName name="TOTALITEM1.4_24">'[638]A.P.U'!#REF!</definedName>
    <definedName name="TOTALITEM1.4_25">'[638]A.P.U'!#REF!</definedName>
    <definedName name="TOTALITEM1.4_26">'[638]A.P.U'!#REF!</definedName>
    <definedName name="TOTALITEM1.4_27">'[638]A.P.U'!#REF!</definedName>
    <definedName name="TOTALITEM1.4_28">'[638]A.P.U'!#REF!</definedName>
    <definedName name="TOTALITEM1.4_29">'[638]A.P.U'!#REF!</definedName>
    <definedName name="TOTALITEM1.4_3">'[111]A.P.U'!#REF!</definedName>
    <definedName name="TOTALITEM1.4_30">'[638]A.P.U'!#REF!</definedName>
    <definedName name="TOTALITEM1.4_31">'[638]A.P.U'!#REF!</definedName>
    <definedName name="TOTALITEM1.4_32">'[638]A.P.U'!#REF!</definedName>
    <definedName name="TOTALITEM1.4_33">'[638]A.P.U'!#REF!</definedName>
    <definedName name="TOTALITEM1.4_34">'[638]A.P.U'!#REF!</definedName>
    <definedName name="TOTALITEM1.4_35">'[638]A.P.U'!#REF!</definedName>
    <definedName name="TOTALITEM1.4_36">'[638]A.P.U'!#REF!</definedName>
    <definedName name="TOTALITEM1.4_37">'[638]A.P.U'!#REF!</definedName>
    <definedName name="TOTALITEM1.4_38">'[638]A.P.U'!#REF!</definedName>
    <definedName name="TOTALITEM1.4_39">'[638]A.P.U'!#REF!</definedName>
    <definedName name="TOTALITEM1.4_4">'[637]A.P.U'!#REF!</definedName>
    <definedName name="TOTALITEM1.4_40">'[638]A.P.U'!#REF!</definedName>
    <definedName name="TOTALITEM1.4_41">'[638]A.P.U'!#REF!</definedName>
    <definedName name="TOTALITEM1.4_42">'[638]A.P.U'!#REF!</definedName>
    <definedName name="TOTALITEM1.4_43">'[638]A.P.U'!#REF!</definedName>
    <definedName name="TOTALITEM1.4_44">'[638]A.P.U'!#REF!</definedName>
    <definedName name="TOTALITEM1.4_45">'[638]A.P.U'!#REF!</definedName>
    <definedName name="TOTALITEM1.4_46">'[638]A.P.U'!#REF!</definedName>
    <definedName name="TOTALITEM1.4_47">'[638]A.P.U'!#REF!</definedName>
    <definedName name="TOTALITEM1.4_48">'[638]A.P.U'!#REF!</definedName>
    <definedName name="TOTALITEM1.4_49">'[638]A.P.U'!#REF!</definedName>
    <definedName name="TOTALITEM1.4_5">'[638]A.P.U'!#REF!</definedName>
    <definedName name="TOTALITEM1.4_50">'[638]A.P.U'!#REF!</definedName>
    <definedName name="TOTALITEM1.4_51">'[638]A.P.U'!#REF!</definedName>
    <definedName name="TOTALITEM1.4_52">'[638]A.P.U'!#REF!</definedName>
    <definedName name="TOTALITEM1.4_53">'[638]A.P.U'!#REF!</definedName>
    <definedName name="TOTALITEM1.4_54">'[638]A.P.U'!#REF!</definedName>
    <definedName name="TOTALITEM1.4_55">'[638]A.P.U'!#REF!</definedName>
    <definedName name="TOTALITEM1.4_56">'[638]A.P.U'!#REF!</definedName>
    <definedName name="TOTALITEM1.4_57">'[638]A.P.U'!#REF!</definedName>
    <definedName name="TOTALITEM1.4_58">'[638]A.P.U'!#REF!</definedName>
    <definedName name="TOTALITEM1.4_59">'[637]A.P.U'!#REF!</definedName>
    <definedName name="TOTALITEM1.4_60">'[637]A.P.U'!#REF!</definedName>
    <definedName name="TOTALITEM1.4_61">'[638]A.P.U'!#REF!</definedName>
    <definedName name="TOTALITEM1.4_62">'[638]A.P.U'!#REF!</definedName>
    <definedName name="TOTALITEM1.4_63">'[638]A.P.U'!#REF!</definedName>
    <definedName name="TOTALITEM1.4_64">'[638]A.P.U'!#REF!</definedName>
    <definedName name="TOTALITEM1.4_65">'[638]A.P.U'!#REF!</definedName>
    <definedName name="TOTALITEM1.4_66">'[638]A.P.U'!#REF!</definedName>
    <definedName name="TOTALITEM1.4_67">'[638]A.P.U'!#REF!</definedName>
    <definedName name="TOTALITEM1.4_68">'[638]A.P.U'!#REF!</definedName>
    <definedName name="TOTALITEM1.4_69">'[638]A.P.U'!#REF!</definedName>
    <definedName name="TOTALITEM1.4_70">'[638]A.P.U'!#REF!</definedName>
    <definedName name="TOTALITEM1.4_71">'[638]A.P.U'!#REF!</definedName>
    <definedName name="TOTALITEM1.4_72">'[638]A.P.U'!#REF!</definedName>
    <definedName name="TOTALITEM1.4_73">'[638]A.P.U'!#REF!</definedName>
    <definedName name="TOTALITEM1.4_74">'[638]A.P.U'!#REF!</definedName>
    <definedName name="TOTALITEM1.4_75">'[638]A.P.U'!#REF!</definedName>
    <definedName name="TOTALITEM1.4_76">'[638]A.P.U'!#REF!</definedName>
    <definedName name="TOTALITEM1.4_78">'[638]A.P.U'!#REF!</definedName>
    <definedName name="TOTALITEM1.4_79">'[638]A.P.U'!#REF!</definedName>
    <definedName name="TOTALITEM1.4_9">'[638]A.P.U'!#REF!</definedName>
    <definedName name="TOTALITEM1.5">'[111]A.P.U'!#REF!</definedName>
    <definedName name="TOTALITEM1.5_1">'[637]A.P.U'!#REF!</definedName>
    <definedName name="TOTALITEM1.5_10">'[638]A.P.U'!#REF!</definedName>
    <definedName name="TOTALITEM1.5_11">'[638]A.P.U'!#REF!</definedName>
    <definedName name="TOTALITEM1.5_12">'[638]A.P.U'!#REF!</definedName>
    <definedName name="TOTALITEM1.5_13">'[638]A.P.U'!#REF!</definedName>
    <definedName name="TOTALITEM1.5_14">'[638]A.P.U'!#REF!</definedName>
    <definedName name="TOTALITEM1.5_15">'[638]A.P.U'!#REF!</definedName>
    <definedName name="TOTALITEM1.5_16">'[638]A.P.U'!#REF!</definedName>
    <definedName name="TOTALITEM1.5_17">'[638]A.P.U'!#REF!</definedName>
    <definedName name="TOTALITEM1.5_18">'[638]A.P.U'!#REF!</definedName>
    <definedName name="TOTALITEM1.5_19">'[638]A.P.U'!#REF!</definedName>
    <definedName name="TOTALITEM1.5_2">'[637]A.P.U'!#REF!</definedName>
    <definedName name="TOTALITEM1.5_20">'[638]A.P.U'!#REF!</definedName>
    <definedName name="TOTALITEM1.5_21">'[638]A.P.U'!#REF!</definedName>
    <definedName name="TOTALITEM1.5_22">'[638]A.P.U'!#REF!</definedName>
    <definedName name="TOTALITEM1.5_23">'[638]A.P.U'!#REF!</definedName>
    <definedName name="TOTALITEM1.5_24">'[638]A.P.U'!#REF!</definedName>
    <definedName name="TOTALITEM1.5_25">'[638]A.P.U'!#REF!</definedName>
    <definedName name="TOTALITEM1.5_26">'[638]A.P.U'!#REF!</definedName>
    <definedName name="TOTALITEM1.5_27">'[638]A.P.U'!#REF!</definedName>
    <definedName name="TOTALITEM1.5_28">'[638]A.P.U'!#REF!</definedName>
    <definedName name="TOTALITEM1.5_29">'[638]A.P.U'!#REF!</definedName>
    <definedName name="TOTALITEM1.5_3">'[111]A.P.U'!#REF!</definedName>
    <definedName name="TOTALITEM1.5_30">'[638]A.P.U'!#REF!</definedName>
    <definedName name="TOTALITEM1.5_31">'[638]A.P.U'!#REF!</definedName>
    <definedName name="TOTALITEM1.5_32">'[638]A.P.U'!#REF!</definedName>
    <definedName name="TOTALITEM1.5_33">'[638]A.P.U'!#REF!</definedName>
    <definedName name="TOTALITEM1.5_34">'[638]A.P.U'!#REF!</definedName>
    <definedName name="TOTALITEM1.5_35">'[638]A.P.U'!#REF!</definedName>
    <definedName name="TOTALITEM1.5_36">'[638]A.P.U'!#REF!</definedName>
    <definedName name="TOTALITEM1.5_37">'[638]A.P.U'!#REF!</definedName>
    <definedName name="TOTALITEM1.5_38">'[638]A.P.U'!#REF!</definedName>
    <definedName name="TOTALITEM1.5_39">'[638]A.P.U'!#REF!</definedName>
    <definedName name="TOTALITEM1.5_4">'[637]A.P.U'!#REF!</definedName>
    <definedName name="TOTALITEM1.5_40">'[638]A.P.U'!#REF!</definedName>
    <definedName name="TOTALITEM1.5_41">'[638]A.P.U'!#REF!</definedName>
    <definedName name="TOTALITEM1.5_42">'[638]A.P.U'!#REF!</definedName>
    <definedName name="TOTALITEM1.5_43">'[638]A.P.U'!#REF!</definedName>
    <definedName name="TOTALITEM1.5_44">'[638]A.P.U'!#REF!</definedName>
    <definedName name="TOTALITEM1.5_45">'[638]A.P.U'!#REF!</definedName>
    <definedName name="TOTALITEM1.5_46">'[638]A.P.U'!#REF!</definedName>
    <definedName name="TOTALITEM1.5_47">'[638]A.P.U'!#REF!</definedName>
    <definedName name="TOTALITEM1.5_48">'[638]A.P.U'!#REF!</definedName>
    <definedName name="TOTALITEM1.5_49">'[638]A.P.U'!#REF!</definedName>
    <definedName name="TOTALITEM1.5_5">'[638]A.P.U'!#REF!</definedName>
    <definedName name="TOTALITEM1.5_50">'[638]A.P.U'!#REF!</definedName>
    <definedName name="TOTALITEM1.5_51">'[638]A.P.U'!#REF!</definedName>
    <definedName name="TOTALITEM1.5_52">'[638]A.P.U'!#REF!</definedName>
    <definedName name="TOTALITEM1.5_53">'[638]A.P.U'!#REF!</definedName>
    <definedName name="TOTALITEM1.5_54">'[638]A.P.U'!#REF!</definedName>
    <definedName name="TOTALITEM1.5_55">'[638]A.P.U'!#REF!</definedName>
    <definedName name="TOTALITEM1.5_56">'[638]A.P.U'!#REF!</definedName>
    <definedName name="TOTALITEM1.5_57">'[638]A.P.U'!#REF!</definedName>
    <definedName name="TOTALITEM1.5_58">'[638]A.P.U'!#REF!</definedName>
    <definedName name="TOTALITEM1.5_59">'[637]A.P.U'!#REF!</definedName>
    <definedName name="TOTALITEM1.5_60">'[637]A.P.U'!#REF!</definedName>
    <definedName name="TOTALITEM1.5_61">'[638]A.P.U'!#REF!</definedName>
    <definedName name="TOTALITEM1.5_62">'[638]A.P.U'!#REF!</definedName>
    <definedName name="TOTALITEM1.5_63">'[638]A.P.U'!#REF!</definedName>
    <definedName name="TOTALITEM1.5_64">'[638]A.P.U'!#REF!</definedName>
    <definedName name="TOTALITEM1.5_65">'[638]A.P.U'!#REF!</definedName>
    <definedName name="TOTALITEM1.5_66">'[638]A.P.U'!#REF!</definedName>
    <definedName name="TOTALITEM1.5_67">'[638]A.P.U'!#REF!</definedName>
    <definedName name="TOTALITEM1.5_68">'[638]A.P.U'!#REF!</definedName>
    <definedName name="TOTALITEM1.5_69">'[638]A.P.U'!#REF!</definedName>
    <definedName name="TOTALITEM1.5_70">'[638]A.P.U'!#REF!</definedName>
    <definedName name="TOTALITEM1.5_71">'[638]A.P.U'!#REF!</definedName>
    <definedName name="TOTALITEM1.5_72">'[638]A.P.U'!#REF!</definedName>
    <definedName name="TOTALITEM1.5_73">'[638]A.P.U'!#REF!</definedName>
    <definedName name="TOTALITEM1.5_74">'[638]A.P.U'!#REF!</definedName>
    <definedName name="TOTALITEM1.5_75">'[638]A.P.U'!#REF!</definedName>
    <definedName name="TOTALITEM1.5_76">'[638]A.P.U'!#REF!</definedName>
    <definedName name="TOTALITEM1.5_78">'[638]A.P.U'!#REF!</definedName>
    <definedName name="TOTALITEM1.5_79">'[638]A.P.U'!#REF!</definedName>
    <definedName name="TOTALITEM1.5_9">'[638]A.P.U'!#REF!</definedName>
    <definedName name="TOTALITEM1.6">'[111]A.P.U'!#REF!</definedName>
    <definedName name="TOTALITEM1.6_1">'[637]A.P.U'!#REF!</definedName>
    <definedName name="TOTALITEM1.6_10">'[638]A.P.U'!#REF!</definedName>
    <definedName name="TOTALITEM1.6_11">'[638]A.P.U'!#REF!</definedName>
    <definedName name="TOTALITEM1.6_12">'[638]A.P.U'!#REF!</definedName>
    <definedName name="TOTALITEM1.6_13">'[638]A.P.U'!#REF!</definedName>
    <definedName name="TOTALITEM1.6_14">'[638]A.P.U'!#REF!</definedName>
    <definedName name="TOTALITEM1.6_15">'[638]A.P.U'!#REF!</definedName>
    <definedName name="TOTALITEM1.6_16">'[638]A.P.U'!#REF!</definedName>
    <definedName name="TOTALITEM1.6_17">'[638]A.P.U'!#REF!</definedName>
    <definedName name="TOTALITEM1.6_18">'[638]A.P.U'!#REF!</definedName>
    <definedName name="TOTALITEM1.6_19">'[638]A.P.U'!#REF!</definedName>
    <definedName name="TOTALITEM1.6_2">'[637]A.P.U'!#REF!</definedName>
    <definedName name="TOTALITEM1.6_20">'[638]A.P.U'!#REF!</definedName>
    <definedName name="TOTALITEM1.6_21">'[638]A.P.U'!#REF!</definedName>
    <definedName name="TOTALITEM1.6_22">'[638]A.P.U'!#REF!</definedName>
    <definedName name="TOTALITEM1.6_23">'[638]A.P.U'!#REF!</definedName>
    <definedName name="TOTALITEM1.6_24">'[638]A.P.U'!#REF!</definedName>
    <definedName name="TOTALITEM1.6_25">'[638]A.P.U'!#REF!</definedName>
    <definedName name="TOTALITEM1.6_26">'[638]A.P.U'!#REF!</definedName>
    <definedName name="TOTALITEM1.6_27">'[638]A.P.U'!#REF!</definedName>
    <definedName name="TOTALITEM1.6_28">'[638]A.P.U'!#REF!</definedName>
    <definedName name="TOTALITEM1.6_29">'[638]A.P.U'!#REF!</definedName>
    <definedName name="TOTALITEM1.6_3">'[111]A.P.U'!#REF!</definedName>
    <definedName name="TOTALITEM1.6_30">'[638]A.P.U'!#REF!</definedName>
    <definedName name="TOTALITEM1.6_31">'[638]A.P.U'!#REF!</definedName>
    <definedName name="TOTALITEM1.6_32">'[638]A.P.U'!#REF!</definedName>
    <definedName name="TOTALITEM1.6_33">'[638]A.P.U'!#REF!</definedName>
    <definedName name="TOTALITEM1.6_34">'[638]A.P.U'!#REF!</definedName>
    <definedName name="TOTALITEM1.6_35">'[638]A.P.U'!#REF!</definedName>
    <definedName name="TOTALITEM1.6_36">'[638]A.P.U'!#REF!</definedName>
    <definedName name="TOTALITEM1.6_37">'[638]A.P.U'!#REF!</definedName>
    <definedName name="TOTALITEM1.6_38">'[638]A.P.U'!#REF!</definedName>
    <definedName name="TOTALITEM1.6_39">'[638]A.P.U'!#REF!</definedName>
    <definedName name="TOTALITEM1.6_4">'[637]A.P.U'!#REF!</definedName>
    <definedName name="TOTALITEM1.6_40">'[638]A.P.U'!#REF!</definedName>
    <definedName name="TOTALITEM1.6_41">'[638]A.P.U'!#REF!</definedName>
    <definedName name="TOTALITEM1.6_42">'[638]A.P.U'!#REF!</definedName>
    <definedName name="TOTALITEM1.6_43">'[638]A.P.U'!#REF!</definedName>
    <definedName name="TOTALITEM1.6_44">'[638]A.P.U'!#REF!</definedName>
    <definedName name="TOTALITEM1.6_45">'[638]A.P.U'!#REF!</definedName>
    <definedName name="TOTALITEM1.6_46">'[638]A.P.U'!#REF!</definedName>
    <definedName name="TOTALITEM1.6_47">'[638]A.P.U'!#REF!</definedName>
    <definedName name="TOTALITEM1.6_48">'[638]A.P.U'!#REF!</definedName>
    <definedName name="TOTALITEM1.6_49">'[638]A.P.U'!#REF!</definedName>
    <definedName name="TOTALITEM1.6_5">'[638]A.P.U'!#REF!</definedName>
    <definedName name="TOTALITEM1.6_50">'[638]A.P.U'!#REF!</definedName>
    <definedName name="TOTALITEM1.6_51">'[638]A.P.U'!#REF!</definedName>
    <definedName name="TOTALITEM1.6_52">'[638]A.P.U'!#REF!</definedName>
    <definedName name="TOTALITEM1.6_53">'[638]A.P.U'!#REF!</definedName>
    <definedName name="TOTALITEM1.6_54">'[638]A.P.U'!#REF!</definedName>
    <definedName name="TOTALITEM1.6_55">'[638]A.P.U'!#REF!</definedName>
    <definedName name="TOTALITEM1.6_56">'[638]A.P.U'!#REF!</definedName>
    <definedName name="TOTALITEM1.6_57">'[638]A.P.U'!#REF!</definedName>
    <definedName name="TOTALITEM1.6_58">'[638]A.P.U'!#REF!</definedName>
    <definedName name="TOTALITEM1.6_59">'[637]A.P.U'!#REF!</definedName>
    <definedName name="TOTALITEM1.6_60">'[637]A.P.U'!#REF!</definedName>
    <definedName name="TOTALITEM1.6_61">'[638]A.P.U'!#REF!</definedName>
    <definedName name="TOTALITEM1.6_62">'[638]A.P.U'!#REF!</definedName>
    <definedName name="TOTALITEM1.6_63">'[638]A.P.U'!#REF!</definedName>
    <definedName name="TOTALITEM1.6_64">'[638]A.P.U'!#REF!</definedName>
    <definedName name="TOTALITEM1.6_65">'[638]A.P.U'!#REF!</definedName>
    <definedName name="TOTALITEM1.6_66">'[638]A.P.U'!#REF!</definedName>
    <definedName name="TOTALITEM1.6_67">'[638]A.P.U'!#REF!</definedName>
    <definedName name="TOTALITEM1.6_68">'[638]A.P.U'!#REF!</definedName>
    <definedName name="TOTALITEM1.6_69">'[638]A.P.U'!#REF!</definedName>
    <definedName name="TOTALITEM1.6_70">'[638]A.P.U'!#REF!</definedName>
    <definedName name="TOTALITEM1.6_71">'[638]A.P.U'!#REF!</definedName>
    <definedName name="TOTALITEM1.6_72">'[638]A.P.U'!#REF!</definedName>
    <definedName name="TOTALITEM1.6_73">'[638]A.P.U'!#REF!</definedName>
    <definedName name="TOTALITEM1.6_74">'[638]A.P.U'!#REF!</definedName>
    <definedName name="TOTALITEM1.6_75">'[638]A.P.U'!#REF!</definedName>
    <definedName name="TOTALITEM1.6_76">'[638]A.P.U'!#REF!</definedName>
    <definedName name="TOTALITEM1.6_78">'[638]A.P.U'!#REF!</definedName>
    <definedName name="TOTALITEM1.6_79">'[638]A.P.U'!#REF!</definedName>
    <definedName name="TOTALITEM1.6_9">'[638]A.P.U'!#REF!</definedName>
    <definedName name="TOTALITEM1.7">'[111]A.P.U'!#REF!</definedName>
    <definedName name="TOTALITEM1.7_1">'[637]A.P.U'!#REF!</definedName>
    <definedName name="TOTALITEM1.7_10">'[638]A.P.U'!#REF!</definedName>
    <definedName name="TOTALITEM1.7_11">'[638]A.P.U'!#REF!</definedName>
    <definedName name="TOTALITEM1.7_12">'[638]A.P.U'!#REF!</definedName>
    <definedName name="TOTALITEM1.7_13">'[638]A.P.U'!#REF!</definedName>
    <definedName name="TOTALITEM1.7_14">'[638]A.P.U'!#REF!</definedName>
    <definedName name="TOTALITEM1.7_15">'[638]A.P.U'!#REF!</definedName>
    <definedName name="TOTALITEM1.7_16">'[638]A.P.U'!#REF!</definedName>
    <definedName name="TOTALITEM1.7_17">'[638]A.P.U'!#REF!</definedName>
    <definedName name="TOTALITEM1.7_18">'[638]A.P.U'!#REF!</definedName>
    <definedName name="TOTALITEM1.7_19">'[638]A.P.U'!#REF!</definedName>
    <definedName name="TOTALITEM1.7_2">'[637]A.P.U'!#REF!</definedName>
    <definedName name="TOTALITEM1.7_20">'[638]A.P.U'!#REF!</definedName>
    <definedName name="TOTALITEM1.7_21">'[638]A.P.U'!#REF!</definedName>
    <definedName name="TOTALITEM1.7_22">'[638]A.P.U'!#REF!</definedName>
    <definedName name="TOTALITEM1.7_23">'[638]A.P.U'!#REF!</definedName>
    <definedName name="TOTALITEM1.7_24">'[638]A.P.U'!#REF!</definedName>
    <definedName name="TOTALITEM1.7_25">'[638]A.P.U'!#REF!</definedName>
    <definedName name="TOTALITEM1.7_26">'[638]A.P.U'!#REF!</definedName>
    <definedName name="TOTALITEM1.7_27">'[638]A.P.U'!#REF!</definedName>
    <definedName name="TOTALITEM1.7_28">'[638]A.P.U'!#REF!</definedName>
    <definedName name="TOTALITEM1.7_29">'[638]A.P.U'!#REF!</definedName>
    <definedName name="TOTALITEM1.7_3">'[111]A.P.U'!#REF!</definedName>
    <definedName name="TOTALITEM1.7_30">'[638]A.P.U'!#REF!</definedName>
    <definedName name="TOTALITEM1.7_31">'[638]A.P.U'!#REF!</definedName>
    <definedName name="TOTALITEM1.7_32">'[638]A.P.U'!#REF!</definedName>
    <definedName name="TOTALITEM1.7_33">'[638]A.P.U'!#REF!</definedName>
    <definedName name="TOTALITEM1.7_34">'[638]A.P.U'!#REF!</definedName>
    <definedName name="TOTALITEM1.7_35">'[638]A.P.U'!#REF!</definedName>
    <definedName name="TOTALITEM1.7_36">'[638]A.P.U'!#REF!</definedName>
    <definedName name="TOTALITEM1.7_37">'[638]A.P.U'!#REF!</definedName>
    <definedName name="TOTALITEM1.7_38">'[638]A.P.U'!#REF!</definedName>
    <definedName name="TOTALITEM1.7_39">'[638]A.P.U'!#REF!</definedName>
    <definedName name="TOTALITEM1.7_4">'[637]A.P.U'!#REF!</definedName>
    <definedName name="TOTALITEM1.7_40">'[638]A.P.U'!#REF!</definedName>
    <definedName name="TOTALITEM1.7_41">'[638]A.P.U'!#REF!</definedName>
    <definedName name="TOTALITEM1.7_42">'[638]A.P.U'!#REF!</definedName>
    <definedName name="TOTALITEM1.7_43">'[638]A.P.U'!#REF!</definedName>
    <definedName name="TOTALITEM1.7_44">'[638]A.P.U'!#REF!</definedName>
    <definedName name="TOTALITEM1.7_45">'[638]A.P.U'!#REF!</definedName>
    <definedName name="TOTALITEM1.7_46">'[638]A.P.U'!#REF!</definedName>
    <definedName name="TOTALITEM1.7_47">'[638]A.P.U'!#REF!</definedName>
    <definedName name="TOTALITEM1.7_48">'[638]A.P.U'!#REF!</definedName>
    <definedName name="TOTALITEM1.7_49">'[638]A.P.U'!#REF!</definedName>
    <definedName name="TOTALITEM1.7_5">'[638]A.P.U'!#REF!</definedName>
    <definedName name="TOTALITEM1.7_50">'[638]A.P.U'!#REF!</definedName>
    <definedName name="TOTALITEM1.7_51">'[638]A.P.U'!#REF!</definedName>
    <definedName name="TOTALITEM1.7_52">'[638]A.P.U'!#REF!</definedName>
    <definedName name="TOTALITEM1.7_53">'[638]A.P.U'!#REF!</definedName>
    <definedName name="TOTALITEM1.7_54">'[638]A.P.U'!#REF!</definedName>
    <definedName name="TOTALITEM1.7_55">'[638]A.P.U'!#REF!</definedName>
    <definedName name="TOTALITEM1.7_56">'[638]A.P.U'!#REF!</definedName>
    <definedName name="TOTALITEM1.7_57">'[638]A.P.U'!#REF!</definedName>
    <definedName name="TOTALITEM1.7_58">'[638]A.P.U'!#REF!</definedName>
    <definedName name="TOTALITEM1.7_59">'[637]A.P.U'!#REF!</definedName>
    <definedName name="TOTALITEM1.7_60">'[637]A.P.U'!#REF!</definedName>
    <definedName name="TOTALITEM1.7_61">'[638]A.P.U'!#REF!</definedName>
    <definedName name="TOTALITEM1.7_62">'[638]A.P.U'!#REF!</definedName>
    <definedName name="TOTALITEM1.7_63">'[638]A.P.U'!#REF!</definedName>
    <definedName name="TOTALITEM1.7_64">'[638]A.P.U'!#REF!</definedName>
    <definedName name="TOTALITEM1.7_65">'[638]A.P.U'!#REF!</definedName>
    <definedName name="TOTALITEM1.7_66">'[638]A.P.U'!#REF!</definedName>
    <definedName name="TOTALITEM1.7_67">'[638]A.P.U'!#REF!</definedName>
    <definedName name="TOTALITEM1.7_68">'[638]A.P.U'!#REF!</definedName>
    <definedName name="TOTALITEM1.7_69">'[638]A.P.U'!#REF!</definedName>
    <definedName name="TOTALITEM1.7_70">'[638]A.P.U'!#REF!</definedName>
    <definedName name="TOTALITEM1.7_71">'[638]A.P.U'!#REF!</definedName>
    <definedName name="TOTALITEM1.7_72">'[638]A.P.U'!#REF!</definedName>
    <definedName name="TOTALITEM1.7_73">'[638]A.P.U'!#REF!</definedName>
    <definedName name="TOTALITEM1.7_74">'[638]A.P.U'!#REF!</definedName>
    <definedName name="TOTALITEM1.7_75">'[638]A.P.U'!#REF!</definedName>
    <definedName name="TOTALITEM1.7_76">'[638]A.P.U'!#REF!</definedName>
    <definedName name="TOTALITEM1.7_78">'[638]A.P.U'!#REF!</definedName>
    <definedName name="TOTALITEM1.7_79">'[638]A.P.U'!#REF!</definedName>
    <definedName name="TOTALITEM1.7_9">'[638]A.P.U'!#REF!</definedName>
    <definedName name="TOTALITEM1.8">'[111]A.P.U'!#REF!</definedName>
    <definedName name="TOTALITEM1.8_1">'[637]A.P.U'!#REF!</definedName>
    <definedName name="TOTALITEM1.8_10">'[638]A.P.U'!#REF!</definedName>
    <definedName name="TOTALITEM1.8_11">'[638]A.P.U'!#REF!</definedName>
    <definedName name="TOTALITEM1.8_12">'[638]A.P.U'!#REF!</definedName>
    <definedName name="TOTALITEM1.8_13">'[638]A.P.U'!#REF!</definedName>
    <definedName name="TOTALITEM1.8_14">'[638]A.P.U'!#REF!</definedName>
    <definedName name="TOTALITEM1.8_15">'[638]A.P.U'!#REF!</definedName>
    <definedName name="TOTALITEM1.8_16">'[638]A.P.U'!#REF!</definedName>
    <definedName name="TOTALITEM1.8_17">'[638]A.P.U'!#REF!</definedName>
    <definedName name="TOTALITEM1.8_18">'[638]A.P.U'!#REF!</definedName>
    <definedName name="TOTALITEM1.8_19">'[638]A.P.U'!#REF!</definedName>
    <definedName name="TOTALITEM1.8_2">'[637]A.P.U'!#REF!</definedName>
    <definedName name="TOTALITEM1.8_20">'[638]A.P.U'!#REF!</definedName>
    <definedName name="TOTALITEM1.8_21">'[638]A.P.U'!#REF!</definedName>
    <definedName name="TOTALITEM1.8_22">'[638]A.P.U'!#REF!</definedName>
    <definedName name="TOTALITEM1.8_23">'[638]A.P.U'!#REF!</definedName>
    <definedName name="TOTALITEM1.8_24">'[638]A.P.U'!#REF!</definedName>
    <definedName name="TOTALITEM1.8_25">'[638]A.P.U'!#REF!</definedName>
    <definedName name="TOTALITEM1.8_26">'[638]A.P.U'!#REF!</definedName>
    <definedName name="TOTALITEM1.8_27">'[638]A.P.U'!#REF!</definedName>
    <definedName name="TOTALITEM1.8_28">'[638]A.P.U'!#REF!</definedName>
    <definedName name="TOTALITEM1.8_29">'[638]A.P.U'!#REF!</definedName>
    <definedName name="TOTALITEM1.8_3">'[111]A.P.U'!#REF!</definedName>
    <definedName name="TOTALITEM1.8_30">'[638]A.P.U'!#REF!</definedName>
    <definedName name="TOTALITEM1.8_31">'[638]A.P.U'!#REF!</definedName>
    <definedName name="TOTALITEM1.8_32">'[638]A.P.U'!#REF!</definedName>
    <definedName name="TOTALITEM1.8_33">'[638]A.P.U'!#REF!</definedName>
    <definedName name="TOTALITEM1.8_34">'[638]A.P.U'!#REF!</definedName>
    <definedName name="TOTALITEM1.8_35">'[638]A.P.U'!#REF!</definedName>
    <definedName name="TOTALITEM1.8_36">'[638]A.P.U'!#REF!</definedName>
    <definedName name="TOTALITEM1.8_37">'[638]A.P.U'!#REF!</definedName>
    <definedName name="TOTALITEM1.8_38">'[638]A.P.U'!#REF!</definedName>
    <definedName name="TOTALITEM1.8_39">'[638]A.P.U'!#REF!</definedName>
    <definedName name="TOTALITEM1.8_4">'[637]A.P.U'!#REF!</definedName>
    <definedName name="TOTALITEM1.8_40">'[638]A.P.U'!#REF!</definedName>
    <definedName name="TOTALITEM1.8_41">'[638]A.P.U'!#REF!</definedName>
    <definedName name="TOTALITEM1.8_42">'[638]A.P.U'!#REF!</definedName>
    <definedName name="TOTALITEM1.8_43">'[638]A.P.U'!#REF!</definedName>
    <definedName name="TOTALITEM1.8_44">'[638]A.P.U'!#REF!</definedName>
    <definedName name="TOTALITEM1.8_45">'[638]A.P.U'!#REF!</definedName>
    <definedName name="TOTALITEM1.8_46">'[638]A.P.U'!#REF!</definedName>
    <definedName name="TOTALITEM1.8_47">'[638]A.P.U'!#REF!</definedName>
    <definedName name="TOTALITEM1.8_48">'[638]A.P.U'!#REF!</definedName>
    <definedName name="TOTALITEM1.8_49">'[638]A.P.U'!#REF!</definedName>
    <definedName name="TOTALITEM1.8_5">'[638]A.P.U'!#REF!</definedName>
    <definedName name="TOTALITEM1.8_50">'[638]A.P.U'!#REF!</definedName>
    <definedName name="TOTALITEM1.8_51">'[638]A.P.U'!#REF!</definedName>
    <definedName name="TOTALITEM1.8_52">'[638]A.P.U'!#REF!</definedName>
    <definedName name="TOTALITEM1.8_53">'[638]A.P.U'!#REF!</definedName>
    <definedName name="TOTALITEM1.8_54">'[638]A.P.U'!#REF!</definedName>
    <definedName name="TOTALITEM1.8_55">'[638]A.P.U'!#REF!</definedName>
    <definedName name="TOTALITEM1.8_56">'[638]A.P.U'!#REF!</definedName>
    <definedName name="TOTALITEM1.8_57">'[638]A.P.U'!#REF!</definedName>
    <definedName name="TOTALITEM1.8_58">'[638]A.P.U'!#REF!</definedName>
    <definedName name="TOTALITEM1.8_59">'[637]A.P.U'!#REF!</definedName>
    <definedName name="TOTALITEM1.8_60">'[637]A.P.U'!#REF!</definedName>
    <definedName name="TOTALITEM1.8_61">'[638]A.P.U'!#REF!</definedName>
    <definedName name="TOTALITEM1.8_62">'[638]A.P.U'!#REF!</definedName>
    <definedName name="TOTALITEM1.8_63">'[638]A.P.U'!#REF!</definedName>
    <definedName name="TOTALITEM1.8_64">'[638]A.P.U'!#REF!</definedName>
    <definedName name="TOTALITEM1.8_65">'[638]A.P.U'!#REF!</definedName>
    <definedName name="TOTALITEM1.8_66">'[638]A.P.U'!#REF!</definedName>
    <definedName name="TOTALITEM1.8_67">'[638]A.P.U'!#REF!</definedName>
    <definedName name="TOTALITEM1.8_68">'[638]A.P.U'!#REF!</definedName>
    <definedName name="TOTALITEM1.8_69">'[638]A.P.U'!#REF!</definedName>
    <definedName name="TOTALITEM1.8_70">'[638]A.P.U'!#REF!</definedName>
    <definedName name="TOTALITEM1.8_71">'[638]A.P.U'!#REF!</definedName>
    <definedName name="TOTALITEM1.8_72">'[638]A.P.U'!#REF!</definedName>
    <definedName name="TOTALITEM1.8_73">'[638]A.P.U'!#REF!</definedName>
    <definedName name="TOTALITEM1.8_74">'[638]A.P.U'!#REF!</definedName>
    <definedName name="TOTALITEM1.8_75">'[638]A.P.U'!#REF!</definedName>
    <definedName name="TOTALITEM1.8_76">'[638]A.P.U'!#REF!</definedName>
    <definedName name="TOTALITEM1.8_78">'[638]A.P.U'!#REF!</definedName>
    <definedName name="TOTALITEM1.8_79">'[638]A.P.U'!#REF!</definedName>
    <definedName name="TOTALITEM1.8_9">'[638]A.P.U'!#REF!</definedName>
    <definedName name="TOTALITEM10.1">'[111]A.P.U'!#REF!</definedName>
    <definedName name="TOTALITEM10.1_1">'[637]A.P.U'!#REF!</definedName>
    <definedName name="TOTALITEM10.1_10">'[638]A.P.U'!#REF!</definedName>
    <definedName name="TOTALITEM10.1_11">'[638]A.P.U'!#REF!</definedName>
    <definedName name="TOTALITEM10.1_12">'[638]A.P.U'!#REF!</definedName>
    <definedName name="TOTALITEM10.1_13">'[638]A.P.U'!#REF!</definedName>
    <definedName name="TOTALITEM10.1_14">'[638]A.P.U'!#REF!</definedName>
    <definedName name="TOTALITEM10.1_15">'[638]A.P.U'!#REF!</definedName>
    <definedName name="TOTALITEM10.1_16">'[638]A.P.U'!#REF!</definedName>
    <definedName name="TOTALITEM10.1_17">'[638]A.P.U'!#REF!</definedName>
    <definedName name="TOTALITEM10.1_18">'[638]A.P.U'!#REF!</definedName>
    <definedName name="TOTALITEM10.1_19">'[638]A.P.U'!#REF!</definedName>
    <definedName name="TOTALITEM10.1_2">'[637]A.P.U'!#REF!</definedName>
    <definedName name="TOTALITEM10.1_20">'[638]A.P.U'!#REF!</definedName>
    <definedName name="TOTALITEM10.1_21">'[638]A.P.U'!#REF!</definedName>
    <definedName name="TOTALITEM10.1_22">'[638]A.P.U'!#REF!</definedName>
    <definedName name="TOTALITEM10.1_23">'[638]A.P.U'!#REF!</definedName>
    <definedName name="TOTALITEM10.1_24">'[638]A.P.U'!#REF!</definedName>
    <definedName name="TOTALITEM10.1_25">'[638]A.P.U'!#REF!</definedName>
    <definedName name="TOTALITEM10.1_26">'[638]A.P.U'!#REF!</definedName>
    <definedName name="TOTALITEM10.1_27">'[638]A.P.U'!#REF!</definedName>
    <definedName name="TOTALITEM10.1_28">'[638]A.P.U'!#REF!</definedName>
    <definedName name="TOTALITEM10.1_29">'[638]A.P.U'!#REF!</definedName>
    <definedName name="TOTALITEM10.1_3">'[111]A.P.U'!#REF!</definedName>
    <definedName name="TOTALITEM10.1_30">'[638]A.P.U'!#REF!</definedName>
    <definedName name="TOTALITEM10.1_31">'[638]A.P.U'!#REF!</definedName>
    <definedName name="TOTALITEM10.1_32">'[638]A.P.U'!#REF!</definedName>
    <definedName name="TOTALITEM10.1_33">'[638]A.P.U'!#REF!</definedName>
    <definedName name="TOTALITEM10.1_34">'[638]A.P.U'!#REF!</definedName>
    <definedName name="TOTALITEM10.1_35">'[638]A.P.U'!#REF!</definedName>
    <definedName name="TOTALITEM10.1_36">'[638]A.P.U'!#REF!</definedName>
    <definedName name="TOTALITEM10.1_37">'[638]A.P.U'!#REF!</definedName>
    <definedName name="TOTALITEM10.1_38">'[638]A.P.U'!#REF!</definedName>
    <definedName name="TOTALITEM10.1_39">'[638]A.P.U'!#REF!</definedName>
    <definedName name="TOTALITEM10.1_4">'[637]A.P.U'!#REF!</definedName>
    <definedName name="TOTALITEM10.1_40">'[638]A.P.U'!#REF!</definedName>
    <definedName name="TOTALITEM10.1_41">'[638]A.P.U'!#REF!</definedName>
    <definedName name="TOTALITEM10.1_42">'[638]A.P.U'!#REF!</definedName>
    <definedName name="TOTALITEM10.1_43">'[638]A.P.U'!#REF!</definedName>
    <definedName name="TOTALITEM10.1_44">'[638]A.P.U'!#REF!</definedName>
    <definedName name="TOTALITEM10.1_45">'[638]A.P.U'!#REF!</definedName>
    <definedName name="TOTALITEM10.1_46">'[638]A.P.U'!#REF!</definedName>
    <definedName name="TOTALITEM10.1_47">'[638]A.P.U'!#REF!</definedName>
    <definedName name="TOTALITEM10.1_48">'[638]A.P.U'!#REF!</definedName>
    <definedName name="TOTALITEM10.1_49">'[638]A.P.U'!#REF!</definedName>
    <definedName name="TOTALITEM10.1_5">'[638]A.P.U'!#REF!</definedName>
    <definedName name="TOTALITEM10.1_50">'[638]A.P.U'!#REF!</definedName>
    <definedName name="TOTALITEM10.1_51">'[638]A.P.U'!#REF!</definedName>
    <definedName name="TOTALITEM10.1_52">'[638]A.P.U'!#REF!</definedName>
    <definedName name="TOTALITEM10.1_53">'[638]A.P.U'!#REF!</definedName>
    <definedName name="TOTALITEM10.1_54">'[638]A.P.U'!#REF!</definedName>
    <definedName name="TOTALITEM10.1_55">'[638]A.P.U'!#REF!</definedName>
    <definedName name="TOTALITEM10.1_56">'[638]A.P.U'!#REF!</definedName>
    <definedName name="TOTALITEM10.1_57">'[638]A.P.U'!#REF!</definedName>
    <definedName name="TOTALITEM10.1_58">'[638]A.P.U'!#REF!</definedName>
    <definedName name="TOTALITEM10.1_59">'[637]A.P.U'!#REF!</definedName>
    <definedName name="TOTALITEM10.1_60">'[637]A.P.U'!#REF!</definedName>
    <definedName name="TOTALITEM10.1_61">'[638]A.P.U'!#REF!</definedName>
    <definedName name="TOTALITEM10.1_62">'[638]A.P.U'!#REF!</definedName>
    <definedName name="TOTALITEM10.1_63">'[638]A.P.U'!#REF!</definedName>
    <definedName name="TOTALITEM10.1_64">'[638]A.P.U'!#REF!</definedName>
    <definedName name="TOTALITEM10.1_65">'[638]A.P.U'!#REF!</definedName>
    <definedName name="TOTALITEM10.1_66">'[638]A.P.U'!#REF!</definedName>
    <definedName name="TOTALITEM10.1_67">'[638]A.P.U'!#REF!</definedName>
    <definedName name="TOTALITEM10.1_68">'[638]A.P.U'!#REF!</definedName>
    <definedName name="TOTALITEM10.1_69">'[638]A.P.U'!#REF!</definedName>
    <definedName name="TOTALITEM10.1_70">'[638]A.P.U'!#REF!</definedName>
    <definedName name="TOTALITEM10.1_71">'[638]A.P.U'!#REF!</definedName>
    <definedName name="TOTALITEM10.1_72">'[638]A.P.U'!#REF!</definedName>
    <definedName name="TOTALITEM10.1_73">'[638]A.P.U'!#REF!</definedName>
    <definedName name="TOTALITEM10.1_74">'[638]A.P.U'!#REF!</definedName>
    <definedName name="TOTALITEM10.1_75">'[638]A.P.U'!#REF!</definedName>
    <definedName name="TOTALITEM10.1_76">'[638]A.P.U'!#REF!</definedName>
    <definedName name="TOTALITEM10.1_78">'[638]A.P.U'!#REF!</definedName>
    <definedName name="TOTALITEM10.1_79">'[638]A.P.U'!#REF!</definedName>
    <definedName name="TOTALITEM10.1_9">'[638]A.P.U'!#REF!</definedName>
    <definedName name="TOTALITEM11.1">'[111]A.P.U'!#REF!</definedName>
    <definedName name="TOTALITEM11.1_1">'[637]A.P.U'!#REF!</definedName>
    <definedName name="TOTALITEM11.1_10">'[638]A.P.U'!#REF!</definedName>
    <definedName name="TOTALITEM11.1_11">'[638]A.P.U'!#REF!</definedName>
    <definedName name="TOTALITEM11.1_12">'[638]A.P.U'!#REF!</definedName>
    <definedName name="TOTALITEM11.1_13">'[638]A.P.U'!#REF!</definedName>
    <definedName name="TOTALITEM11.1_14">'[638]A.P.U'!#REF!</definedName>
    <definedName name="TOTALITEM11.1_15">'[638]A.P.U'!#REF!</definedName>
    <definedName name="TOTALITEM11.1_16">'[638]A.P.U'!#REF!</definedName>
    <definedName name="TOTALITEM11.1_17">'[638]A.P.U'!#REF!</definedName>
    <definedName name="TOTALITEM11.1_18">'[638]A.P.U'!#REF!</definedName>
    <definedName name="TOTALITEM11.1_19">'[638]A.P.U'!#REF!</definedName>
    <definedName name="TOTALITEM11.1_2">'[637]A.P.U'!#REF!</definedName>
    <definedName name="TOTALITEM11.1_20">'[638]A.P.U'!#REF!</definedName>
    <definedName name="TOTALITEM11.1_21">'[638]A.P.U'!#REF!</definedName>
    <definedName name="TOTALITEM11.1_22">'[638]A.P.U'!#REF!</definedName>
    <definedName name="TOTALITEM11.1_23">'[638]A.P.U'!#REF!</definedName>
    <definedName name="TOTALITEM11.1_24">'[638]A.P.U'!#REF!</definedName>
    <definedName name="TOTALITEM11.1_25">'[638]A.P.U'!#REF!</definedName>
    <definedName name="TOTALITEM11.1_26">'[638]A.P.U'!#REF!</definedName>
    <definedName name="TOTALITEM11.1_27">'[638]A.P.U'!#REF!</definedName>
    <definedName name="TOTALITEM11.1_28">'[638]A.P.U'!#REF!</definedName>
    <definedName name="TOTALITEM11.1_29">'[638]A.P.U'!#REF!</definedName>
    <definedName name="TOTALITEM11.1_3">'[111]A.P.U'!#REF!</definedName>
    <definedName name="TOTALITEM11.1_30">'[638]A.P.U'!#REF!</definedName>
    <definedName name="TOTALITEM11.1_31">'[638]A.P.U'!#REF!</definedName>
    <definedName name="TOTALITEM11.1_32">'[638]A.P.U'!#REF!</definedName>
    <definedName name="TOTALITEM11.1_33">'[638]A.P.U'!#REF!</definedName>
    <definedName name="TOTALITEM11.1_34">'[638]A.P.U'!#REF!</definedName>
    <definedName name="TOTALITEM11.1_35">'[638]A.P.U'!#REF!</definedName>
    <definedName name="TOTALITEM11.1_36">'[638]A.P.U'!#REF!</definedName>
    <definedName name="TOTALITEM11.1_37">'[638]A.P.U'!#REF!</definedName>
    <definedName name="TOTALITEM11.1_38">'[638]A.P.U'!#REF!</definedName>
    <definedName name="TOTALITEM11.1_39">'[638]A.P.U'!#REF!</definedName>
    <definedName name="TOTALITEM11.1_4">'[637]A.P.U'!#REF!</definedName>
    <definedName name="TOTALITEM11.1_40">'[638]A.P.U'!#REF!</definedName>
    <definedName name="TOTALITEM11.1_41">'[638]A.P.U'!#REF!</definedName>
    <definedName name="TOTALITEM11.1_42">'[638]A.P.U'!#REF!</definedName>
    <definedName name="TOTALITEM11.1_43">'[638]A.P.U'!#REF!</definedName>
    <definedName name="TOTALITEM11.1_44">'[638]A.P.U'!#REF!</definedName>
    <definedName name="TOTALITEM11.1_45">'[638]A.P.U'!#REF!</definedName>
    <definedName name="TOTALITEM11.1_46">'[638]A.P.U'!#REF!</definedName>
    <definedName name="TOTALITEM11.1_47">'[638]A.P.U'!#REF!</definedName>
    <definedName name="TOTALITEM11.1_48">'[638]A.P.U'!#REF!</definedName>
    <definedName name="TOTALITEM11.1_49">'[638]A.P.U'!#REF!</definedName>
    <definedName name="TOTALITEM11.1_5">'[638]A.P.U'!#REF!</definedName>
    <definedName name="TOTALITEM11.1_50">'[638]A.P.U'!#REF!</definedName>
    <definedName name="TOTALITEM11.1_51">'[638]A.P.U'!#REF!</definedName>
    <definedName name="TOTALITEM11.1_52">'[638]A.P.U'!#REF!</definedName>
    <definedName name="TOTALITEM11.1_53">'[638]A.P.U'!#REF!</definedName>
    <definedName name="TOTALITEM11.1_54">'[638]A.P.U'!#REF!</definedName>
    <definedName name="TOTALITEM11.1_55">'[638]A.P.U'!#REF!</definedName>
    <definedName name="TOTALITEM11.1_56">'[638]A.P.U'!#REF!</definedName>
    <definedName name="TOTALITEM11.1_57">'[638]A.P.U'!#REF!</definedName>
    <definedName name="TOTALITEM11.1_58">'[638]A.P.U'!#REF!</definedName>
    <definedName name="TOTALITEM11.1_59">'[637]A.P.U'!#REF!</definedName>
    <definedName name="TOTALITEM11.1_60">'[637]A.P.U'!#REF!</definedName>
    <definedName name="TOTALITEM11.1_61">'[638]A.P.U'!#REF!</definedName>
    <definedName name="TOTALITEM11.1_62">'[638]A.P.U'!#REF!</definedName>
    <definedName name="TOTALITEM11.1_63">'[638]A.P.U'!#REF!</definedName>
    <definedName name="TOTALITEM11.1_64">'[638]A.P.U'!#REF!</definedName>
    <definedName name="TOTALITEM11.1_65">'[638]A.P.U'!#REF!</definedName>
    <definedName name="TOTALITEM11.1_66">'[638]A.P.U'!#REF!</definedName>
    <definedName name="TOTALITEM11.1_67">'[638]A.P.U'!#REF!</definedName>
    <definedName name="TOTALITEM11.1_68">'[638]A.P.U'!#REF!</definedName>
    <definedName name="TOTALITEM11.1_69">'[638]A.P.U'!#REF!</definedName>
    <definedName name="TOTALITEM11.1_70">'[638]A.P.U'!#REF!</definedName>
    <definedName name="TOTALITEM11.1_71">'[638]A.P.U'!#REF!</definedName>
    <definedName name="TOTALITEM11.1_72">'[638]A.P.U'!#REF!</definedName>
    <definedName name="TOTALITEM11.1_73">'[638]A.P.U'!#REF!</definedName>
    <definedName name="TOTALITEM11.1_74">'[638]A.P.U'!#REF!</definedName>
    <definedName name="TOTALITEM11.1_75">'[638]A.P.U'!#REF!</definedName>
    <definedName name="TOTALITEM11.1_76">'[638]A.P.U'!#REF!</definedName>
    <definedName name="TOTALITEM11.1_78">'[638]A.P.U'!#REF!</definedName>
    <definedName name="TOTALITEM11.1_79">'[638]A.P.U'!#REF!</definedName>
    <definedName name="TOTALITEM11.1_9">'[638]A.P.U'!#REF!</definedName>
    <definedName name="TOTALITEM11.2">'[111]A.P.U'!#REF!</definedName>
    <definedName name="TOTALITEM11.2_1">'[637]A.P.U'!#REF!</definedName>
    <definedName name="TOTALITEM11.2_10">'[638]A.P.U'!#REF!</definedName>
    <definedName name="TOTALITEM11.2_11">'[638]A.P.U'!#REF!</definedName>
    <definedName name="TOTALITEM11.2_12">'[638]A.P.U'!#REF!</definedName>
    <definedName name="TOTALITEM11.2_13">'[638]A.P.U'!#REF!</definedName>
    <definedName name="TOTALITEM11.2_14">'[638]A.P.U'!#REF!</definedName>
    <definedName name="TOTALITEM11.2_15">'[638]A.P.U'!#REF!</definedName>
    <definedName name="TOTALITEM11.2_16">'[638]A.P.U'!#REF!</definedName>
    <definedName name="TOTALITEM11.2_17">'[638]A.P.U'!#REF!</definedName>
    <definedName name="TOTALITEM11.2_18">'[638]A.P.U'!#REF!</definedName>
    <definedName name="TOTALITEM11.2_19">'[638]A.P.U'!#REF!</definedName>
    <definedName name="TOTALITEM11.2_2">'[637]A.P.U'!#REF!</definedName>
    <definedName name="TOTALITEM11.2_20">'[638]A.P.U'!#REF!</definedName>
    <definedName name="TOTALITEM11.2_21">'[638]A.P.U'!#REF!</definedName>
    <definedName name="TOTALITEM11.2_22">'[638]A.P.U'!#REF!</definedName>
    <definedName name="TOTALITEM11.2_23">'[638]A.P.U'!#REF!</definedName>
    <definedName name="TOTALITEM11.2_24">'[638]A.P.U'!#REF!</definedName>
    <definedName name="TOTALITEM11.2_25">'[638]A.P.U'!#REF!</definedName>
    <definedName name="TOTALITEM11.2_26">'[638]A.P.U'!#REF!</definedName>
    <definedName name="TOTALITEM11.2_27">'[638]A.P.U'!#REF!</definedName>
    <definedName name="TOTALITEM11.2_28">'[638]A.P.U'!#REF!</definedName>
    <definedName name="TOTALITEM11.2_29">'[638]A.P.U'!#REF!</definedName>
    <definedName name="TOTALITEM11.2_3">'[111]A.P.U'!#REF!</definedName>
    <definedName name="TOTALITEM11.2_30">'[638]A.P.U'!#REF!</definedName>
    <definedName name="TOTALITEM11.2_31">'[638]A.P.U'!#REF!</definedName>
    <definedName name="TOTALITEM11.2_32">'[638]A.P.U'!#REF!</definedName>
    <definedName name="TOTALITEM11.2_33">'[638]A.P.U'!#REF!</definedName>
    <definedName name="TOTALITEM11.2_34">'[638]A.P.U'!#REF!</definedName>
    <definedName name="TOTALITEM11.2_35">'[638]A.P.U'!#REF!</definedName>
    <definedName name="TOTALITEM11.2_36">'[638]A.P.U'!#REF!</definedName>
    <definedName name="TOTALITEM11.2_37">'[638]A.P.U'!#REF!</definedName>
    <definedName name="TOTALITEM11.2_38">'[638]A.P.U'!#REF!</definedName>
    <definedName name="TOTALITEM11.2_39">'[638]A.P.U'!#REF!</definedName>
    <definedName name="TOTALITEM11.2_4">'[637]A.P.U'!#REF!</definedName>
    <definedName name="TOTALITEM11.2_40">'[638]A.P.U'!#REF!</definedName>
    <definedName name="TOTALITEM11.2_41">'[638]A.P.U'!#REF!</definedName>
    <definedName name="TOTALITEM11.2_42">'[638]A.P.U'!#REF!</definedName>
    <definedName name="TOTALITEM11.2_43">'[638]A.P.U'!#REF!</definedName>
    <definedName name="TOTALITEM11.2_44">'[638]A.P.U'!#REF!</definedName>
    <definedName name="TOTALITEM11.2_45">'[638]A.P.U'!#REF!</definedName>
    <definedName name="TOTALITEM11.2_46">'[638]A.P.U'!#REF!</definedName>
    <definedName name="TOTALITEM11.2_47">'[638]A.P.U'!#REF!</definedName>
    <definedName name="TOTALITEM11.2_48">'[638]A.P.U'!#REF!</definedName>
    <definedName name="TOTALITEM11.2_49">'[638]A.P.U'!#REF!</definedName>
    <definedName name="TOTALITEM11.2_5">'[638]A.P.U'!#REF!</definedName>
    <definedName name="TOTALITEM11.2_50">'[638]A.P.U'!#REF!</definedName>
    <definedName name="TOTALITEM11.2_51">'[638]A.P.U'!#REF!</definedName>
    <definedName name="TOTALITEM11.2_52">'[638]A.P.U'!#REF!</definedName>
    <definedName name="TOTALITEM11.2_53">'[638]A.P.U'!#REF!</definedName>
    <definedName name="TOTALITEM11.2_54">'[638]A.P.U'!#REF!</definedName>
    <definedName name="TOTALITEM11.2_55">'[638]A.P.U'!#REF!</definedName>
    <definedName name="TOTALITEM11.2_56">'[638]A.P.U'!#REF!</definedName>
    <definedName name="TOTALITEM11.2_57">'[638]A.P.U'!#REF!</definedName>
    <definedName name="TOTALITEM11.2_58">'[638]A.P.U'!#REF!</definedName>
    <definedName name="TOTALITEM11.2_59">'[637]A.P.U'!#REF!</definedName>
    <definedName name="TOTALITEM11.2_60">'[637]A.P.U'!#REF!</definedName>
    <definedName name="TOTALITEM11.2_61">'[638]A.P.U'!#REF!</definedName>
    <definedName name="TOTALITEM11.2_62">'[638]A.P.U'!#REF!</definedName>
    <definedName name="TOTALITEM11.2_63">'[638]A.P.U'!#REF!</definedName>
    <definedName name="TOTALITEM11.2_64">'[638]A.P.U'!#REF!</definedName>
    <definedName name="TOTALITEM11.2_65">'[638]A.P.U'!#REF!</definedName>
    <definedName name="TOTALITEM11.2_66">'[638]A.P.U'!#REF!</definedName>
    <definedName name="TOTALITEM11.2_67">'[638]A.P.U'!#REF!</definedName>
    <definedName name="TOTALITEM11.2_68">'[638]A.P.U'!#REF!</definedName>
    <definedName name="TOTALITEM11.2_69">'[638]A.P.U'!#REF!</definedName>
    <definedName name="TOTALITEM11.2_70">'[638]A.P.U'!#REF!</definedName>
    <definedName name="TOTALITEM11.2_71">'[638]A.P.U'!#REF!</definedName>
    <definedName name="TOTALITEM11.2_72">'[638]A.P.U'!#REF!</definedName>
    <definedName name="TOTALITEM11.2_73">'[638]A.P.U'!#REF!</definedName>
    <definedName name="TOTALITEM11.2_74">'[638]A.P.U'!#REF!</definedName>
    <definedName name="TOTALITEM11.2_75">'[638]A.P.U'!#REF!</definedName>
    <definedName name="TOTALITEM11.2_76">'[638]A.P.U'!#REF!</definedName>
    <definedName name="TOTALITEM11.2_78">'[638]A.P.U'!#REF!</definedName>
    <definedName name="TOTALITEM11.2_79">'[638]A.P.U'!#REF!</definedName>
    <definedName name="TOTALITEM11.2_9">'[638]A.P.U'!#REF!</definedName>
    <definedName name="TOTALITEM11.3">'[111]A.P.U'!#REF!</definedName>
    <definedName name="TOTALITEM11.3_1">'[637]A.P.U'!#REF!</definedName>
    <definedName name="TOTALITEM11.3_10">'[638]A.P.U'!#REF!</definedName>
    <definedName name="TOTALITEM11.3_11">'[638]A.P.U'!#REF!</definedName>
    <definedName name="TOTALITEM11.3_12">'[638]A.P.U'!#REF!</definedName>
    <definedName name="TOTALITEM11.3_13">'[638]A.P.U'!#REF!</definedName>
    <definedName name="TOTALITEM11.3_14">'[638]A.P.U'!#REF!</definedName>
    <definedName name="TOTALITEM11.3_15">'[638]A.P.U'!#REF!</definedName>
    <definedName name="TOTALITEM11.3_16">'[638]A.P.U'!#REF!</definedName>
    <definedName name="TOTALITEM11.3_17">'[638]A.P.U'!#REF!</definedName>
    <definedName name="TOTALITEM11.3_18">'[638]A.P.U'!#REF!</definedName>
    <definedName name="TOTALITEM11.3_19">'[638]A.P.U'!#REF!</definedName>
    <definedName name="TOTALITEM11.3_2">'[637]A.P.U'!#REF!</definedName>
    <definedName name="TOTALITEM11.3_20">'[638]A.P.U'!#REF!</definedName>
    <definedName name="TOTALITEM11.3_21">'[638]A.P.U'!#REF!</definedName>
    <definedName name="TOTALITEM11.3_22">'[638]A.P.U'!#REF!</definedName>
    <definedName name="TOTALITEM11.3_23">'[638]A.P.U'!#REF!</definedName>
    <definedName name="TOTALITEM11.3_24">'[638]A.P.U'!#REF!</definedName>
    <definedName name="TOTALITEM11.3_25">'[638]A.P.U'!#REF!</definedName>
    <definedName name="TOTALITEM11.3_26">'[638]A.P.U'!#REF!</definedName>
    <definedName name="TOTALITEM11.3_27">'[638]A.P.U'!#REF!</definedName>
    <definedName name="TOTALITEM11.3_28">'[638]A.P.U'!#REF!</definedName>
    <definedName name="TOTALITEM11.3_29">'[638]A.P.U'!#REF!</definedName>
    <definedName name="TOTALITEM11.3_3">'[111]A.P.U'!#REF!</definedName>
    <definedName name="TOTALITEM11.3_30">'[638]A.P.U'!#REF!</definedName>
    <definedName name="TOTALITEM11.3_31">'[638]A.P.U'!#REF!</definedName>
    <definedName name="TOTALITEM11.3_32">'[638]A.P.U'!#REF!</definedName>
    <definedName name="TOTALITEM11.3_33">'[638]A.P.U'!#REF!</definedName>
    <definedName name="TOTALITEM11.3_34">'[638]A.P.U'!#REF!</definedName>
    <definedName name="TOTALITEM11.3_35">'[638]A.P.U'!#REF!</definedName>
    <definedName name="TOTALITEM11.3_36">'[638]A.P.U'!#REF!</definedName>
    <definedName name="TOTALITEM11.3_37">'[638]A.P.U'!#REF!</definedName>
    <definedName name="TOTALITEM11.3_38">'[638]A.P.U'!#REF!</definedName>
    <definedName name="TOTALITEM11.3_39">'[638]A.P.U'!#REF!</definedName>
    <definedName name="TOTALITEM11.3_4">'[637]A.P.U'!#REF!</definedName>
    <definedName name="TOTALITEM11.3_40">'[638]A.P.U'!#REF!</definedName>
    <definedName name="TOTALITEM11.3_41">'[638]A.P.U'!#REF!</definedName>
    <definedName name="TOTALITEM11.3_42">'[638]A.P.U'!#REF!</definedName>
    <definedName name="TOTALITEM11.3_43">'[638]A.P.U'!#REF!</definedName>
    <definedName name="TOTALITEM11.3_44">'[638]A.P.U'!#REF!</definedName>
    <definedName name="TOTALITEM11.3_45">'[638]A.P.U'!#REF!</definedName>
    <definedName name="TOTALITEM11.3_46">'[638]A.P.U'!#REF!</definedName>
    <definedName name="TOTALITEM11.3_47">'[638]A.P.U'!#REF!</definedName>
    <definedName name="TOTALITEM11.3_48">'[638]A.P.U'!#REF!</definedName>
    <definedName name="TOTALITEM11.3_49">'[638]A.P.U'!#REF!</definedName>
    <definedName name="TOTALITEM11.3_5">'[638]A.P.U'!#REF!</definedName>
    <definedName name="TOTALITEM11.3_50">'[638]A.P.U'!#REF!</definedName>
    <definedName name="TOTALITEM11.3_51">'[638]A.P.U'!#REF!</definedName>
    <definedName name="TOTALITEM11.3_52">'[638]A.P.U'!#REF!</definedName>
    <definedName name="TOTALITEM11.3_53">'[638]A.P.U'!#REF!</definedName>
    <definedName name="TOTALITEM11.3_54">'[638]A.P.U'!#REF!</definedName>
    <definedName name="TOTALITEM11.3_55">'[638]A.P.U'!#REF!</definedName>
    <definedName name="TOTALITEM11.3_56">'[638]A.P.U'!#REF!</definedName>
    <definedName name="TOTALITEM11.3_57">'[638]A.P.U'!#REF!</definedName>
    <definedName name="TOTALITEM11.3_58">'[638]A.P.U'!#REF!</definedName>
    <definedName name="TOTALITEM11.3_59">'[637]A.P.U'!#REF!</definedName>
    <definedName name="TOTALITEM11.3_60">'[637]A.P.U'!#REF!</definedName>
    <definedName name="TOTALITEM11.3_61">'[638]A.P.U'!#REF!</definedName>
    <definedName name="TOTALITEM11.3_62">'[638]A.P.U'!#REF!</definedName>
    <definedName name="TOTALITEM11.3_63">'[638]A.P.U'!#REF!</definedName>
    <definedName name="TOTALITEM11.3_64">'[638]A.P.U'!#REF!</definedName>
    <definedName name="TOTALITEM11.3_65">'[638]A.P.U'!#REF!</definedName>
    <definedName name="TOTALITEM11.3_66">'[638]A.P.U'!#REF!</definedName>
    <definedName name="TOTALITEM11.3_67">'[638]A.P.U'!#REF!</definedName>
    <definedName name="TOTALITEM11.3_68">'[638]A.P.U'!#REF!</definedName>
    <definedName name="TOTALITEM11.3_69">'[638]A.P.U'!#REF!</definedName>
    <definedName name="TOTALITEM11.3_70">'[638]A.P.U'!#REF!</definedName>
    <definedName name="TOTALITEM11.3_71">'[638]A.P.U'!#REF!</definedName>
    <definedName name="TOTALITEM11.3_72">'[638]A.P.U'!#REF!</definedName>
    <definedName name="TOTALITEM11.3_73">'[638]A.P.U'!#REF!</definedName>
    <definedName name="TOTALITEM11.3_74">'[638]A.P.U'!#REF!</definedName>
    <definedName name="TOTALITEM11.3_75">'[638]A.P.U'!#REF!</definedName>
    <definedName name="TOTALITEM11.3_76">'[638]A.P.U'!#REF!</definedName>
    <definedName name="TOTALITEM11.3_78">'[638]A.P.U'!#REF!</definedName>
    <definedName name="TOTALITEM11.3_79">'[638]A.P.U'!#REF!</definedName>
    <definedName name="TOTALITEM11.3_9">'[638]A.P.U'!#REF!</definedName>
    <definedName name="TOTALITEM11.4">'[111]A.P.U'!#REF!</definedName>
    <definedName name="TOTALITEM11.4_1">'[637]A.P.U'!#REF!</definedName>
    <definedName name="TOTALITEM11.4_10">'[638]A.P.U'!#REF!</definedName>
    <definedName name="TOTALITEM11.4_11">'[638]A.P.U'!#REF!</definedName>
    <definedName name="TOTALITEM11.4_12">'[638]A.P.U'!#REF!</definedName>
    <definedName name="TOTALITEM11.4_13">'[638]A.P.U'!#REF!</definedName>
    <definedName name="TOTALITEM11.4_14">'[638]A.P.U'!#REF!</definedName>
    <definedName name="TOTALITEM11.4_15">'[638]A.P.U'!#REF!</definedName>
    <definedName name="TOTALITEM11.4_16">'[638]A.P.U'!#REF!</definedName>
    <definedName name="TOTALITEM11.4_17">'[638]A.P.U'!#REF!</definedName>
    <definedName name="TOTALITEM11.4_18">'[638]A.P.U'!#REF!</definedName>
    <definedName name="TOTALITEM11.4_19">'[638]A.P.U'!#REF!</definedName>
    <definedName name="TOTALITEM11.4_2">'[637]A.P.U'!#REF!</definedName>
    <definedName name="TOTALITEM11.4_20">'[638]A.P.U'!#REF!</definedName>
    <definedName name="TOTALITEM11.4_21">'[638]A.P.U'!#REF!</definedName>
    <definedName name="TOTALITEM11.4_22">'[638]A.P.U'!#REF!</definedName>
    <definedName name="TOTALITEM11.4_23">'[638]A.P.U'!#REF!</definedName>
    <definedName name="TOTALITEM11.4_24">'[638]A.P.U'!#REF!</definedName>
    <definedName name="TOTALITEM11.4_25">'[638]A.P.U'!#REF!</definedName>
    <definedName name="TOTALITEM11.4_26">'[638]A.P.U'!#REF!</definedName>
    <definedName name="TOTALITEM11.4_27">'[638]A.P.U'!#REF!</definedName>
    <definedName name="TOTALITEM11.4_28">'[638]A.P.U'!#REF!</definedName>
    <definedName name="TOTALITEM11.4_29">'[638]A.P.U'!#REF!</definedName>
    <definedName name="TOTALITEM11.4_3">'[111]A.P.U'!#REF!</definedName>
    <definedName name="TOTALITEM11.4_30">'[638]A.P.U'!#REF!</definedName>
    <definedName name="TOTALITEM11.4_31">'[638]A.P.U'!#REF!</definedName>
    <definedName name="TOTALITEM11.4_32">'[638]A.P.U'!#REF!</definedName>
    <definedName name="TOTALITEM11.4_33">'[638]A.P.U'!#REF!</definedName>
    <definedName name="TOTALITEM11.4_34">'[638]A.P.U'!#REF!</definedName>
    <definedName name="TOTALITEM11.4_35">'[638]A.P.U'!#REF!</definedName>
    <definedName name="TOTALITEM11.4_36">'[638]A.P.U'!#REF!</definedName>
    <definedName name="TOTALITEM11.4_37">'[638]A.P.U'!#REF!</definedName>
    <definedName name="TOTALITEM11.4_38">'[638]A.P.U'!#REF!</definedName>
    <definedName name="TOTALITEM11.4_39">'[638]A.P.U'!#REF!</definedName>
    <definedName name="TOTALITEM11.4_4">'[637]A.P.U'!#REF!</definedName>
    <definedName name="TOTALITEM11.4_40">'[638]A.P.U'!#REF!</definedName>
    <definedName name="TOTALITEM11.4_41">'[638]A.P.U'!#REF!</definedName>
    <definedName name="TOTALITEM11.4_42">'[638]A.P.U'!#REF!</definedName>
    <definedName name="TOTALITEM11.4_43">'[638]A.P.U'!#REF!</definedName>
    <definedName name="TOTALITEM11.4_44">'[638]A.P.U'!#REF!</definedName>
    <definedName name="TOTALITEM11.4_45">'[638]A.P.U'!#REF!</definedName>
    <definedName name="TOTALITEM11.4_46">'[638]A.P.U'!#REF!</definedName>
    <definedName name="TOTALITEM11.4_47">'[638]A.P.U'!#REF!</definedName>
    <definedName name="TOTALITEM11.4_48">'[638]A.P.U'!#REF!</definedName>
    <definedName name="TOTALITEM11.4_49">'[638]A.P.U'!#REF!</definedName>
    <definedName name="TOTALITEM11.4_5">'[638]A.P.U'!#REF!</definedName>
    <definedName name="TOTALITEM11.4_50">'[638]A.P.U'!#REF!</definedName>
    <definedName name="TOTALITEM11.4_51">'[638]A.P.U'!#REF!</definedName>
    <definedName name="TOTALITEM11.4_52">'[638]A.P.U'!#REF!</definedName>
    <definedName name="TOTALITEM11.4_53">'[638]A.P.U'!#REF!</definedName>
    <definedName name="TOTALITEM11.4_54">'[638]A.P.U'!#REF!</definedName>
    <definedName name="TOTALITEM11.4_55">'[638]A.P.U'!#REF!</definedName>
    <definedName name="TOTALITEM11.4_56">'[638]A.P.U'!#REF!</definedName>
    <definedName name="TOTALITEM11.4_57">'[638]A.P.U'!#REF!</definedName>
    <definedName name="TOTALITEM11.4_58">'[638]A.P.U'!#REF!</definedName>
    <definedName name="TOTALITEM11.4_59">'[637]A.P.U'!#REF!</definedName>
    <definedName name="TOTALITEM11.4_60">'[637]A.P.U'!#REF!</definedName>
    <definedName name="TOTALITEM11.4_61">'[638]A.P.U'!#REF!</definedName>
    <definedName name="TOTALITEM11.4_62">'[638]A.P.U'!#REF!</definedName>
    <definedName name="TOTALITEM11.4_63">'[638]A.P.U'!#REF!</definedName>
    <definedName name="TOTALITEM11.4_64">'[638]A.P.U'!#REF!</definedName>
    <definedName name="TOTALITEM11.4_65">'[638]A.P.U'!#REF!</definedName>
    <definedName name="TOTALITEM11.4_66">'[638]A.P.U'!#REF!</definedName>
    <definedName name="TOTALITEM11.4_67">'[638]A.P.U'!#REF!</definedName>
    <definedName name="TOTALITEM11.4_68">'[638]A.P.U'!#REF!</definedName>
    <definedName name="TOTALITEM11.4_69">'[638]A.P.U'!#REF!</definedName>
    <definedName name="TOTALITEM11.4_70">'[638]A.P.U'!#REF!</definedName>
    <definedName name="TOTALITEM11.4_71">'[638]A.P.U'!#REF!</definedName>
    <definedName name="TOTALITEM11.4_72">'[638]A.P.U'!#REF!</definedName>
    <definedName name="TOTALITEM11.4_73">'[638]A.P.U'!#REF!</definedName>
    <definedName name="TOTALITEM11.4_74">'[638]A.P.U'!#REF!</definedName>
    <definedName name="TOTALITEM11.4_75">'[638]A.P.U'!#REF!</definedName>
    <definedName name="TOTALITEM11.4_76">'[638]A.P.U'!#REF!</definedName>
    <definedName name="TOTALITEM11.4_78">'[638]A.P.U'!#REF!</definedName>
    <definedName name="TOTALITEM11.4_79">'[638]A.P.U'!#REF!</definedName>
    <definedName name="TOTALITEM11.4_9">'[638]A.P.U'!#REF!</definedName>
    <definedName name="TOTALITEM11.5">'[111]A.P.U'!#REF!</definedName>
    <definedName name="TOTALITEM11.5_1">'[637]A.P.U'!#REF!</definedName>
    <definedName name="TOTALITEM11.5_10">'[638]A.P.U'!#REF!</definedName>
    <definedName name="TOTALITEM11.5_11">'[638]A.P.U'!#REF!</definedName>
    <definedName name="TOTALITEM11.5_12">'[638]A.P.U'!#REF!</definedName>
    <definedName name="TOTALITEM11.5_13">'[638]A.P.U'!#REF!</definedName>
    <definedName name="TOTALITEM11.5_14">'[638]A.P.U'!#REF!</definedName>
    <definedName name="TOTALITEM11.5_15">'[638]A.P.U'!#REF!</definedName>
    <definedName name="TOTALITEM11.5_16">'[638]A.P.U'!#REF!</definedName>
    <definedName name="TOTALITEM11.5_17">'[638]A.P.U'!#REF!</definedName>
    <definedName name="TOTALITEM11.5_18">'[638]A.P.U'!#REF!</definedName>
    <definedName name="TOTALITEM11.5_19">'[638]A.P.U'!#REF!</definedName>
    <definedName name="TOTALITEM11.5_2">'[637]A.P.U'!#REF!</definedName>
    <definedName name="TOTALITEM11.5_20">'[638]A.P.U'!#REF!</definedName>
    <definedName name="TOTALITEM11.5_21">'[638]A.P.U'!#REF!</definedName>
    <definedName name="TOTALITEM11.5_22">'[638]A.P.U'!#REF!</definedName>
    <definedName name="TOTALITEM11.5_23">'[638]A.P.U'!#REF!</definedName>
    <definedName name="TOTALITEM11.5_24">'[638]A.P.U'!#REF!</definedName>
    <definedName name="TOTALITEM11.5_25">'[638]A.P.U'!#REF!</definedName>
    <definedName name="TOTALITEM11.5_26">'[638]A.P.U'!#REF!</definedName>
    <definedName name="TOTALITEM11.5_27">'[638]A.P.U'!#REF!</definedName>
    <definedName name="TOTALITEM11.5_28">'[638]A.P.U'!#REF!</definedName>
    <definedName name="TOTALITEM11.5_29">'[638]A.P.U'!#REF!</definedName>
    <definedName name="TOTALITEM11.5_3">'[111]A.P.U'!#REF!</definedName>
    <definedName name="TOTALITEM11.5_30">'[638]A.P.U'!#REF!</definedName>
    <definedName name="TOTALITEM11.5_31">'[638]A.P.U'!#REF!</definedName>
    <definedName name="TOTALITEM11.5_32">'[638]A.P.U'!#REF!</definedName>
    <definedName name="TOTALITEM11.5_33">'[638]A.P.U'!#REF!</definedName>
    <definedName name="TOTALITEM11.5_34">'[638]A.P.U'!#REF!</definedName>
    <definedName name="TOTALITEM11.5_35">'[638]A.P.U'!#REF!</definedName>
    <definedName name="TOTALITEM11.5_36">'[638]A.P.U'!#REF!</definedName>
    <definedName name="TOTALITEM11.5_37">'[638]A.P.U'!#REF!</definedName>
    <definedName name="TOTALITEM11.5_38">'[638]A.P.U'!#REF!</definedName>
    <definedName name="TOTALITEM11.5_39">'[638]A.P.U'!#REF!</definedName>
    <definedName name="TOTALITEM11.5_4">'[637]A.P.U'!#REF!</definedName>
    <definedName name="TOTALITEM11.5_40">'[638]A.P.U'!#REF!</definedName>
    <definedName name="TOTALITEM11.5_41">'[638]A.P.U'!#REF!</definedName>
    <definedName name="TOTALITEM11.5_42">'[638]A.P.U'!#REF!</definedName>
    <definedName name="TOTALITEM11.5_43">'[638]A.P.U'!#REF!</definedName>
    <definedName name="TOTALITEM11.5_44">'[638]A.P.U'!#REF!</definedName>
    <definedName name="TOTALITEM11.5_45">'[638]A.P.U'!#REF!</definedName>
    <definedName name="TOTALITEM11.5_46">'[638]A.P.U'!#REF!</definedName>
    <definedName name="TOTALITEM11.5_47">'[638]A.P.U'!#REF!</definedName>
    <definedName name="TOTALITEM11.5_48">'[638]A.P.U'!#REF!</definedName>
    <definedName name="TOTALITEM11.5_49">'[638]A.P.U'!#REF!</definedName>
    <definedName name="TOTALITEM11.5_5">'[638]A.P.U'!#REF!</definedName>
    <definedName name="TOTALITEM11.5_50">'[638]A.P.U'!#REF!</definedName>
    <definedName name="TOTALITEM11.5_51">'[638]A.P.U'!#REF!</definedName>
    <definedName name="TOTALITEM11.5_52">'[638]A.P.U'!#REF!</definedName>
    <definedName name="TOTALITEM11.5_53">'[638]A.P.U'!#REF!</definedName>
    <definedName name="TOTALITEM11.5_54">'[638]A.P.U'!#REF!</definedName>
    <definedName name="TOTALITEM11.5_55">'[638]A.P.U'!#REF!</definedName>
    <definedName name="TOTALITEM11.5_56">'[638]A.P.U'!#REF!</definedName>
    <definedName name="TOTALITEM11.5_57">'[638]A.P.U'!#REF!</definedName>
    <definedName name="TOTALITEM11.5_58">'[638]A.P.U'!#REF!</definedName>
    <definedName name="TOTALITEM11.5_59">'[637]A.P.U'!#REF!</definedName>
    <definedName name="TOTALITEM11.5_60">'[637]A.P.U'!#REF!</definedName>
    <definedName name="TOTALITEM11.5_61">'[638]A.P.U'!#REF!</definedName>
    <definedName name="TOTALITEM11.5_62">'[638]A.P.U'!#REF!</definedName>
    <definedName name="TOTALITEM11.5_63">'[638]A.P.U'!#REF!</definedName>
    <definedName name="TOTALITEM11.5_64">'[638]A.P.U'!#REF!</definedName>
    <definedName name="TOTALITEM11.5_65">'[638]A.P.U'!#REF!</definedName>
    <definedName name="TOTALITEM11.5_66">'[638]A.P.U'!#REF!</definedName>
    <definedName name="TOTALITEM11.5_67">'[638]A.P.U'!#REF!</definedName>
    <definedName name="TOTALITEM11.5_68">'[638]A.P.U'!#REF!</definedName>
    <definedName name="TOTALITEM11.5_69">'[638]A.P.U'!#REF!</definedName>
    <definedName name="TOTALITEM11.5_70">'[638]A.P.U'!#REF!</definedName>
    <definedName name="TOTALITEM11.5_71">'[638]A.P.U'!#REF!</definedName>
    <definedName name="TOTALITEM11.5_72">'[638]A.P.U'!#REF!</definedName>
    <definedName name="TOTALITEM11.5_73">'[638]A.P.U'!#REF!</definedName>
    <definedName name="TOTALITEM11.5_74">'[638]A.P.U'!#REF!</definedName>
    <definedName name="TOTALITEM11.5_75">'[638]A.P.U'!#REF!</definedName>
    <definedName name="TOTALITEM11.5_76">'[638]A.P.U'!#REF!</definedName>
    <definedName name="TOTALITEM11.5_78">'[638]A.P.U'!#REF!</definedName>
    <definedName name="TOTALITEM11.5_79">'[638]A.P.U'!#REF!</definedName>
    <definedName name="TOTALITEM11.5_9">'[638]A.P.U'!#REF!</definedName>
    <definedName name="TOTALITEM11.6">'[111]A.P.U'!#REF!</definedName>
    <definedName name="TOTALITEM11.6_1">'[637]A.P.U'!#REF!</definedName>
    <definedName name="TOTALITEM11.6_10">'[638]A.P.U'!#REF!</definedName>
    <definedName name="TOTALITEM11.6_11">'[638]A.P.U'!#REF!</definedName>
    <definedName name="TOTALITEM11.6_12">'[638]A.P.U'!#REF!</definedName>
    <definedName name="TOTALITEM11.6_13">'[638]A.P.U'!#REF!</definedName>
    <definedName name="TOTALITEM11.6_14">'[638]A.P.U'!#REF!</definedName>
    <definedName name="TOTALITEM11.6_15">'[638]A.P.U'!#REF!</definedName>
    <definedName name="TOTALITEM11.6_16">'[638]A.P.U'!#REF!</definedName>
    <definedName name="TOTALITEM11.6_17">'[638]A.P.U'!#REF!</definedName>
    <definedName name="TOTALITEM11.6_18">'[638]A.P.U'!#REF!</definedName>
    <definedName name="TOTALITEM11.6_19">'[638]A.P.U'!#REF!</definedName>
    <definedName name="TOTALITEM11.6_2">'[637]A.P.U'!#REF!</definedName>
    <definedName name="TOTALITEM11.6_20">'[638]A.P.U'!#REF!</definedName>
    <definedName name="TOTALITEM11.6_21">'[638]A.P.U'!#REF!</definedName>
    <definedName name="TOTALITEM11.6_22">'[638]A.P.U'!#REF!</definedName>
    <definedName name="TOTALITEM11.6_23">'[638]A.P.U'!#REF!</definedName>
    <definedName name="TOTALITEM11.6_24">'[638]A.P.U'!#REF!</definedName>
    <definedName name="TOTALITEM11.6_25">'[638]A.P.U'!#REF!</definedName>
    <definedName name="TOTALITEM11.6_26">'[638]A.P.U'!#REF!</definedName>
    <definedName name="TOTALITEM11.6_27">'[638]A.P.U'!#REF!</definedName>
    <definedName name="TOTALITEM11.6_28">'[638]A.P.U'!#REF!</definedName>
    <definedName name="TOTALITEM11.6_29">'[638]A.P.U'!#REF!</definedName>
    <definedName name="TOTALITEM11.6_3">'[111]A.P.U'!#REF!</definedName>
    <definedName name="TOTALITEM11.6_30">'[638]A.P.U'!#REF!</definedName>
    <definedName name="TOTALITEM11.6_31">'[638]A.P.U'!#REF!</definedName>
    <definedName name="TOTALITEM11.6_32">'[638]A.P.U'!#REF!</definedName>
    <definedName name="TOTALITEM11.6_33">'[638]A.P.U'!#REF!</definedName>
    <definedName name="TOTALITEM11.6_34">'[638]A.P.U'!#REF!</definedName>
    <definedName name="TOTALITEM11.6_35">'[638]A.P.U'!#REF!</definedName>
    <definedName name="TOTALITEM11.6_36">'[638]A.P.U'!#REF!</definedName>
    <definedName name="TOTALITEM11.6_37">'[638]A.P.U'!#REF!</definedName>
    <definedName name="TOTALITEM11.6_38">'[638]A.P.U'!#REF!</definedName>
    <definedName name="TOTALITEM11.6_39">'[638]A.P.U'!#REF!</definedName>
    <definedName name="TOTALITEM11.6_4">'[637]A.P.U'!#REF!</definedName>
    <definedName name="TOTALITEM11.6_40">'[638]A.P.U'!#REF!</definedName>
    <definedName name="TOTALITEM11.6_41">'[638]A.P.U'!#REF!</definedName>
    <definedName name="TOTALITEM11.6_42">'[638]A.P.U'!#REF!</definedName>
    <definedName name="TOTALITEM11.6_43">'[638]A.P.U'!#REF!</definedName>
    <definedName name="TOTALITEM11.6_44">'[638]A.P.U'!#REF!</definedName>
    <definedName name="TOTALITEM11.6_45">'[638]A.P.U'!#REF!</definedName>
    <definedName name="TOTALITEM11.6_46">'[638]A.P.U'!#REF!</definedName>
    <definedName name="TOTALITEM11.6_47">'[638]A.P.U'!#REF!</definedName>
    <definedName name="TOTALITEM11.6_48">'[638]A.P.U'!#REF!</definedName>
    <definedName name="TOTALITEM11.6_49">'[638]A.P.U'!#REF!</definedName>
    <definedName name="TOTALITEM11.6_5">'[638]A.P.U'!#REF!</definedName>
    <definedName name="TOTALITEM11.6_50">'[638]A.P.U'!#REF!</definedName>
    <definedName name="TOTALITEM11.6_51">'[638]A.P.U'!#REF!</definedName>
    <definedName name="TOTALITEM11.6_52">'[638]A.P.U'!#REF!</definedName>
    <definedName name="TOTALITEM11.6_53">'[638]A.P.U'!#REF!</definedName>
    <definedName name="TOTALITEM11.6_54">'[638]A.P.U'!#REF!</definedName>
    <definedName name="TOTALITEM11.6_55">'[638]A.P.U'!#REF!</definedName>
    <definedName name="TOTALITEM11.6_56">'[638]A.P.U'!#REF!</definedName>
    <definedName name="TOTALITEM11.6_57">'[638]A.P.U'!#REF!</definedName>
    <definedName name="TOTALITEM11.6_58">'[638]A.P.U'!#REF!</definedName>
    <definedName name="TOTALITEM11.6_59">'[637]A.P.U'!#REF!</definedName>
    <definedName name="TOTALITEM11.6_60">'[637]A.P.U'!#REF!</definedName>
    <definedName name="TOTALITEM11.6_61">'[638]A.P.U'!#REF!</definedName>
    <definedName name="TOTALITEM11.6_62">'[638]A.P.U'!#REF!</definedName>
    <definedName name="TOTALITEM11.6_63">'[638]A.P.U'!#REF!</definedName>
    <definedName name="TOTALITEM11.6_64">'[638]A.P.U'!#REF!</definedName>
    <definedName name="TOTALITEM11.6_65">'[638]A.P.U'!#REF!</definedName>
    <definedName name="TOTALITEM11.6_66">'[638]A.P.U'!#REF!</definedName>
    <definedName name="TOTALITEM11.6_67">'[638]A.P.U'!#REF!</definedName>
    <definedName name="TOTALITEM11.6_68">'[638]A.P.U'!#REF!</definedName>
    <definedName name="TOTALITEM11.6_69">'[638]A.P.U'!#REF!</definedName>
    <definedName name="TOTALITEM11.6_70">'[638]A.P.U'!#REF!</definedName>
    <definedName name="TOTALITEM11.6_71">'[638]A.P.U'!#REF!</definedName>
    <definedName name="TOTALITEM11.6_72">'[638]A.P.U'!#REF!</definedName>
    <definedName name="TOTALITEM11.6_73">'[638]A.P.U'!#REF!</definedName>
    <definedName name="TOTALITEM11.6_74">'[638]A.P.U'!#REF!</definedName>
    <definedName name="TOTALITEM11.6_75">'[638]A.P.U'!#REF!</definedName>
    <definedName name="TOTALITEM11.6_76">'[638]A.P.U'!#REF!</definedName>
    <definedName name="TOTALITEM11.6_78">'[638]A.P.U'!#REF!</definedName>
    <definedName name="TOTALITEM11.6_79">'[638]A.P.U'!#REF!</definedName>
    <definedName name="TOTALITEM11.6_9">'[638]A.P.U'!#REF!</definedName>
    <definedName name="TOTALITEM12.1">'[111]A.P.U'!#REF!</definedName>
    <definedName name="TOTALITEM12.1_1">'[637]A.P.U'!#REF!</definedName>
    <definedName name="TOTALITEM12.1_10">'[638]A.P.U'!#REF!</definedName>
    <definedName name="TOTALITEM12.1_11">'[638]A.P.U'!#REF!</definedName>
    <definedName name="TOTALITEM12.1_12">'[638]A.P.U'!#REF!</definedName>
    <definedName name="TOTALITEM12.1_13">'[638]A.P.U'!#REF!</definedName>
    <definedName name="TOTALITEM12.1_14">'[638]A.P.U'!#REF!</definedName>
    <definedName name="TOTALITEM12.1_15">'[638]A.P.U'!#REF!</definedName>
    <definedName name="TOTALITEM12.1_16">'[638]A.P.U'!#REF!</definedName>
    <definedName name="TOTALITEM12.1_17">'[638]A.P.U'!#REF!</definedName>
    <definedName name="TOTALITEM12.1_18">'[638]A.P.U'!#REF!</definedName>
    <definedName name="TOTALITEM12.1_19">'[638]A.P.U'!#REF!</definedName>
    <definedName name="TOTALITEM12.1_2">'[637]A.P.U'!#REF!</definedName>
    <definedName name="TOTALITEM12.1_20">'[638]A.P.U'!#REF!</definedName>
    <definedName name="TOTALITEM12.1_21">'[638]A.P.U'!#REF!</definedName>
    <definedName name="TOTALITEM12.1_22">'[638]A.P.U'!#REF!</definedName>
    <definedName name="TOTALITEM12.1_23">'[638]A.P.U'!#REF!</definedName>
    <definedName name="TOTALITEM12.1_24">'[638]A.P.U'!#REF!</definedName>
    <definedName name="TOTALITEM12.1_25">'[638]A.P.U'!#REF!</definedName>
    <definedName name="TOTALITEM12.1_26">'[638]A.P.U'!#REF!</definedName>
    <definedName name="TOTALITEM12.1_27">'[638]A.P.U'!#REF!</definedName>
    <definedName name="TOTALITEM12.1_28">'[638]A.P.U'!#REF!</definedName>
    <definedName name="TOTALITEM12.1_29">'[638]A.P.U'!#REF!</definedName>
    <definedName name="TOTALITEM12.1_3">'[111]A.P.U'!#REF!</definedName>
    <definedName name="TOTALITEM12.1_30">'[638]A.P.U'!#REF!</definedName>
    <definedName name="TOTALITEM12.1_31">'[638]A.P.U'!#REF!</definedName>
    <definedName name="TOTALITEM12.1_32">'[638]A.P.U'!#REF!</definedName>
    <definedName name="TOTALITEM12.1_33">'[638]A.P.U'!#REF!</definedName>
    <definedName name="TOTALITEM12.1_34">'[638]A.P.U'!#REF!</definedName>
    <definedName name="TOTALITEM12.1_35">'[638]A.P.U'!#REF!</definedName>
    <definedName name="TOTALITEM12.1_36">'[638]A.P.U'!#REF!</definedName>
    <definedName name="TOTALITEM12.1_37">'[638]A.P.U'!#REF!</definedName>
    <definedName name="TOTALITEM12.1_38">'[638]A.P.U'!#REF!</definedName>
    <definedName name="TOTALITEM12.1_39">'[638]A.P.U'!#REF!</definedName>
    <definedName name="TOTALITEM12.1_4">'[637]A.P.U'!#REF!</definedName>
    <definedName name="TOTALITEM12.1_40">'[638]A.P.U'!#REF!</definedName>
    <definedName name="TOTALITEM12.1_41">'[638]A.P.U'!#REF!</definedName>
    <definedName name="TOTALITEM12.1_42">'[638]A.P.U'!#REF!</definedName>
    <definedName name="TOTALITEM12.1_43">'[638]A.P.U'!#REF!</definedName>
    <definedName name="TOTALITEM12.1_44">'[638]A.P.U'!#REF!</definedName>
    <definedName name="TOTALITEM12.1_45">'[638]A.P.U'!#REF!</definedName>
    <definedName name="TOTALITEM12.1_46">'[638]A.P.U'!#REF!</definedName>
    <definedName name="TOTALITEM12.1_47">'[638]A.P.U'!#REF!</definedName>
    <definedName name="TOTALITEM12.1_48">'[638]A.P.U'!#REF!</definedName>
    <definedName name="TOTALITEM12.1_49">'[638]A.P.U'!#REF!</definedName>
    <definedName name="TOTALITEM12.1_5">'[638]A.P.U'!#REF!</definedName>
    <definedName name="TOTALITEM12.1_50">'[638]A.P.U'!#REF!</definedName>
    <definedName name="TOTALITEM12.1_51">'[638]A.P.U'!#REF!</definedName>
    <definedName name="TOTALITEM12.1_52">'[638]A.P.U'!#REF!</definedName>
    <definedName name="TOTALITEM12.1_53">'[638]A.P.U'!#REF!</definedName>
    <definedName name="TOTALITEM12.1_54">'[638]A.P.U'!#REF!</definedName>
    <definedName name="TOTALITEM12.1_55">'[638]A.P.U'!#REF!</definedName>
    <definedName name="TOTALITEM12.1_56">'[638]A.P.U'!#REF!</definedName>
    <definedName name="TOTALITEM12.1_57">'[638]A.P.U'!#REF!</definedName>
    <definedName name="TOTALITEM12.1_58">'[638]A.P.U'!#REF!</definedName>
    <definedName name="TOTALITEM12.1_59">'[637]A.P.U'!#REF!</definedName>
    <definedName name="TOTALITEM12.1_60">'[637]A.P.U'!#REF!</definedName>
    <definedName name="TOTALITEM12.1_61">'[638]A.P.U'!#REF!</definedName>
    <definedName name="TOTALITEM12.1_62">'[638]A.P.U'!#REF!</definedName>
    <definedName name="TOTALITEM12.1_63">'[638]A.P.U'!#REF!</definedName>
    <definedName name="TOTALITEM12.1_64">'[638]A.P.U'!#REF!</definedName>
    <definedName name="TOTALITEM12.1_65">'[638]A.P.U'!#REF!</definedName>
    <definedName name="TOTALITEM12.1_66">'[638]A.P.U'!#REF!</definedName>
    <definedName name="TOTALITEM12.1_67">'[638]A.P.U'!#REF!</definedName>
    <definedName name="TOTALITEM12.1_68">'[638]A.P.U'!#REF!</definedName>
    <definedName name="TOTALITEM12.1_69">'[638]A.P.U'!#REF!</definedName>
    <definedName name="TOTALITEM12.1_70">'[638]A.P.U'!#REF!</definedName>
    <definedName name="TOTALITEM12.1_71">'[638]A.P.U'!#REF!</definedName>
    <definedName name="TOTALITEM12.1_72">'[638]A.P.U'!#REF!</definedName>
    <definedName name="TOTALITEM12.1_73">'[638]A.P.U'!#REF!</definedName>
    <definedName name="TOTALITEM12.1_74">'[638]A.P.U'!#REF!</definedName>
    <definedName name="TOTALITEM12.1_75">'[638]A.P.U'!#REF!</definedName>
    <definedName name="TOTALITEM12.1_76">'[638]A.P.U'!#REF!</definedName>
    <definedName name="TOTALITEM12.1_78">'[638]A.P.U'!#REF!</definedName>
    <definedName name="TOTALITEM12.1_79">'[638]A.P.U'!#REF!</definedName>
    <definedName name="TOTALITEM12.1_9">'[638]A.P.U'!#REF!</definedName>
    <definedName name="TOTALITEM12.10">'[111]A.P.U'!#REF!</definedName>
    <definedName name="TOTALITEM12.10_1">'[637]A.P.U'!#REF!</definedName>
    <definedName name="TOTALITEM12.10_10">'[638]A.P.U'!#REF!</definedName>
    <definedName name="TOTALITEM12.10_11">'[638]A.P.U'!#REF!</definedName>
    <definedName name="TOTALITEM12.10_12">'[638]A.P.U'!#REF!</definedName>
    <definedName name="TOTALITEM12.10_13">'[638]A.P.U'!#REF!</definedName>
    <definedName name="TOTALITEM12.10_14">'[638]A.P.U'!#REF!</definedName>
    <definedName name="TOTALITEM12.10_15">'[638]A.P.U'!#REF!</definedName>
    <definedName name="TOTALITEM12.10_16">'[638]A.P.U'!#REF!</definedName>
    <definedName name="TOTALITEM12.10_17">'[638]A.P.U'!#REF!</definedName>
    <definedName name="TOTALITEM12.10_18">'[638]A.P.U'!#REF!</definedName>
    <definedName name="TOTALITEM12.10_19">'[638]A.P.U'!#REF!</definedName>
    <definedName name="TOTALITEM12.10_2">'[637]A.P.U'!#REF!</definedName>
    <definedName name="TOTALITEM12.10_20">'[638]A.P.U'!#REF!</definedName>
    <definedName name="TOTALITEM12.10_21">'[638]A.P.U'!#REF!</definedName>
    <definedName name="TOTALITEM12.10_22">'[638]A.P.U'!#REF!</definedName>
    <definedName name="TOTALITEM12.10_23">'[638]A.P.U'!#REF!</definedName>
    <definedName name="TOTALITEM12.10_24">'[638]A.P.U'!#REF!</definedName>
    <definedName name="TOTALITEM12.10_25">'[638]A.P.U'!#REF!</definedName>
    <definedName name="TOTALITEM12.10_26">'[638]A.P.U'!#REF!</definedName>
    <definedName name="TOTALITEM12.10_27">'[638]A.P.U'!#REF!</definedName>
    <definedName name="TOTALITEM12.10_28">'[638]A.P.U'!#REF!</definedName>
    <definedName name="TOTALITEM12.10_29">'[638]A.P.U'!#REF!</definedName>
    <definedName name="TOTALITEM12.10_3">'[111]A.P.U'!#REF!</definedName>
    <definedName name="TOTALITEM12.10_30">'[638]A.P.U'!#REF!</definedName>
    <definedName name="TOTALITEM12.10_31">'[638]A.P.U'!#REF!</definedName>
    <definedName name="TOTALITEM12.10_32">'[638]A.P.U'!#REF!</definedName>
    <definedName name="TOTALITEM12.10_33">'[638]A.P.U'!#REF!</definedName>
    <definedName name="TOTALITEM12.10_34">'[638]A.P.U'!#REF!</definedName>
    <definedName name="TOTALITEM12.10_35">'[638]A.P.U'!#REF!</definedName>
    <definedName name="TOTALITEM12.10_36">'[638]A.P.U'!#REF!</definedName>
    <definedName name="TOTALITEM12.10_37">'[638]A.P.U'!#REF!</definedName>
    <definedName name="TOTALITEM12.10_38">'[638]A.P.U'!#REF!</definedName>
    <definedName name="TOTALITEM12.10_39">'[638]A.P.U'!#REF!</definedName>
    <definedName name="TOTALITEM12.10_4">'[637]A.P.U'!#REF!</definedName>
    <definedName name="TOTALITEM12.10_40">'[638]A.P.U'!#REF!</definedName>
    <definedName name="TOTALITEM12.10_41">'[638]A.P.U'!#REF!</definedName>
    <definedName name="TOTALITEM12.10_42">'[638]A.P.U'!#REF!</definedName>
    <definedName name="TOTALITEM12.10_43">'[638]A.P.U'!#REF!</definedName>
    <definedName name="TOTALITEM12.10_44">'[638]A.P.U'!#REF!</definedName>
    <definedName name="TOTALITEM12.10_45">'[638]A.P.U'!#REF!</definedName>
    <definedName name="TOTALITEM12.10_46">'[638]A.P.U'!#REF!</definedName>
    <definedName name="TOTALITEM12.10_47">'[638]A.P.U'!#REF!</definedName>
    <definedName name="TOTALITEM12.10_48">'[638]A.P.U'!#REF!</definedName>
    <definedName name="TOTALITEM12.10_49">'[638]A.P.U'!#REF!</definedName>
    <definedName name="TOTALITEM12.10_5">'[638]A.P.U'!#REF!</definedName>
    <definedName name="TOTALITEM12.10_50">'[638]A.P.U'!#REF!</definedName>
    <definedName name="TOTALITEM12.10_51">'[638]A.P.U'!#REF!</definedName>
    <definedName name="TOTALITEM12.10_52">'[638]A.P.U'!#REF!</definedName>
    <definedName name="TOTALITEM12.10_53">'[638]A.P.U'!#REF!</definedName>
    <definedName name="TOTALITEM12.10_54">'[638]A.P.U'!#REF!</definedName>
    <definedName name="TOTALITEM12.10_55">'[638]A.P.U'!#REF!</definedName>
    <definedName name="TOTALITEM12.10_56">'[638]A.P.U'!#REF!</definedName>
    <definedName name="TOTALITEM12.10_57">'[638]A.P.U'!#REF!</definedName>
    <definedName name="TOTALITEM12.10_58">'[638]A.P.U'!#REF!</definedName>
    <definedName name="TOTALITEM12.10_59">'[637]A.P.U'!#REF!</definedName>
    <definedName name="TOTALITEM12.10_60">'[637]A.P.U'!#REF!</definedName>
    <definedName name="TOTALITEM12.10_61">'[638]A.P.U'!#REF!</definedName>
    <definedName name="TOTALITEM12.10_62">'[638]A.P.U'!#REF!</definedName>
    <definedName name="TOTALITEM12.10_63">'[638]A.P.U'!#REF!</definedName>
    <definedName name="TOTALITEM12.10_64">'[638]A.P.U'!#REF!</definedName>
    <definedName name="TOTALITEM12.10_65">'[638]A.P.U'!#REF!</definedName>
    <definedName name="TOTALITEM12.10_66">'[638]A.P.U'!#REF!</definedName>
    <definedName name="TOTALITEM12.10_67">'[638]A.P.U'!#REF!</definedName>
    <definedName name="TOTALITEM12.10_68">'[638]A.P.U'!#REF!</definedName>
    <definedName name="TOTALITEM12.10_69">'[638]A.P.U'!#REF!</definedName>
    <definedName name="TOTALITEM12.10_70">'[638]A.P.U'!#REF!</definedName>
    <definedName name="TOTALITEM12.10_71">'[638]A.P.U'!#REF!</definedName>
    <definedName name="TOTALITEM12.10_72">'[638]A.P.U'!#REF!</definedName>
    <definedName name="TOTALITEM12.10_73">'[638]A.P.U'!#REF!</definedName>
    <definedName name="TOTALITEM12.10_74">'[638]A.P.U'!#REF!</definedName>
    <definedName name="TOTALITEM12.10_75">'[638]A.P.U'!#REF!</definedName>
    <definedName name="TOTALITEM12.10_76">'[638]A.P.U'!#REF!</definedName>
    <definedName name="TOTALITEM12.10_78">'[638]A.P.U'!#REF!</definedName>
    <definedName name="TOTALITEM12.10_79">'[638]A.P.U'!#REF!</definedName>
    <definedName name="TOTALITEM12.10_9">'[638]A.P.U'!#REF!</definedName>
    <definedName name="TOTALITEM12.2">'[111]A.P.U'!#REF!</definedName>
    <definedName name="TOTALITEM12.2_1">'[637]A.P.U'!#REF!</definedName>
    <definedName name="TOTALITEM12.2_10">'[638]A.P.U'!#REF!</definedName>
    <definedName name="TOTALITEM12.2_11">'[638]A.P.U'!#REF!</definedName>
    <definedName name="TOTALITEM12.2_12">'[638]A.P.U'!#REF!</definedName>
    <definedName name="TOTALITEM12.2_13">'[638]A.P.U'!#REF!</definedName>
    <definedName name="TOTALITEM12.2_14">'[638]A.P.U'!#REF!</definedName>
    <definedName name="TOTALITEM12.2_15">'[638]A.P.U'!#REF!</definedName>
    <definedName name="TOTALITEM12.2_16">'[638]A.P.U'!#REF!</definedName>
    <definedName name="TOTALITEM12.2_17">'[638]A.P.U'!#REF!</definedName>
    <definedName name="TOTALITEM12.2_18">'[638]A.P.U'!#REF!</definedName>
    <definedName name="TOTALITEM12.2_19">'[638]A.P.U'!#REF!</definedName>
    <definedName name="TOTALITEM12.2_2">'[637]A.P.U'!#REF!</definedName>
    <definedName name="TOTALITEM12.2_20">'[638]A.P.U'!#REF!</definedName>
    <definedName name="TOTALITEM12.2_21">'[638]A.P.U'!#REF!</definedName>
    <definedName name="TOTALITEM12.2_22">'[638]A.P.U'!#REF!</definedName>
    <definedName name="TOTALITEM12.2_23">'[638]A.P.U'!#REF!</definedName>
    <definedName name="TOTALITEM12.2_24">'[638]A.P.U'!#REF!</definedName>
    <definedName name="TOTALITEM12.2_25">'[638]A.P.U'!#REF!</definedName>
    <definedName name="TOTALITEM12.2_26">'[638]A.P.U'!#REF!</definedName>
    <definedName name="TOTALITEM12.2_27">'[638]A.P.U'!#REF!</definedName>
    <definedName name="TOTALITEM12.2_28">'[638]A.P.U'!#REF!</definedName>
    <definedName name="TOTALITEM12.2_29">'[638]A.P.U'!#REF!</definedName>
    <definedName name="TOTALITEM12.2_3">'[111]A.P.U'!#REF!</definedName>
    <definedName name="TOTALITEM12.2_30">'[638]A.P.U'!#REF!</definedName>
    <definedName name="TOTALITEM12.2_31">'[638]A.P.U'!#REF!</definedName>
    <definedName name="TOTALITEM12.2_32">'[638]A.P.U'!#REF!</definedName>
    <definedName name="TOTALITEM12.2_33">'[638]A.P.U'!#REF!</definedName>
    <definedName name="TOTALITEM12.2_34">'[638]A.P.U'!#REF!</definedName>
    <definedName name="TOTALITEM12.2_35">'[638]A.P.U'!#REF!</definedName>
    <definedName name="TOTALITEM12.2_36">'[638]A.P.U'!#REF!</definedName>
    <definedName name="TOTALITEM12.2_37">'[638]A.P.U'!#REF!</definedName>
    <definedName name="TOTALITEM12.2_38">'[638]A.P.U'!#REF!</definedName>
    <definedName name="TOTALITEM12.2_39">'[638]A.P.U'!#REF!</definedName>
    <definedName name="TOTALITEM12.2_4">'[637]A.P.U'!#REF!</definedName>
    <definedName name="TOTALITEM12.2_40">'[638]A.P.U'!#REF!</definedName>
    <definedName name="TOTALITEM12.2_41">'[638]A.P.U'!#REF!</definedName>
    <definedName name="TOTALITEM12.2_42">'[638]A.P.U'!#REF!</definedName>
    <definedName name="TOTALITEM12.2_43">'[638]A.P.U'!#REF!</definedName>
    <definedName name="TOTALITEM12.2_44">'[638]A.P.U'!#REF!</definedName>
    <definedName name="TOTALITEM12.2_45">'[638]A.P.U'!#REF!</definedName>
    <definedName name="TOTALITEM12.2_46">'[638]A.P.U'!#REF!</definedName>
    <definedName name="TOTALITEM12.2_47">'[638]A.P.U'!#REF!</definedName>
    <definedName name="TOTALITEM12.2_48">'[638]A.P.U'!#REF!</definedName>
    <definedName name="TOTALITEM12.2_49">'[638]A.P.U'!#REF!</definedName>
    <definedName name="TOTALITEM12.2_5">'[638]A.P.U'!#REF!</definedName>
    <definedName name="TOTALITEM12.2_50">'[638]A.P.U'!#REF!</definedName>
    <definedName name="TOTALITEM12.2_51">'[638]A.P.U'!#REF!</definedName>
    <definedName name="TOTALITEM12.2_52">'[638]A.P.U'!#REF!</definedName>
    <definedName name="TOTALITEM12.2_53">'[638]A.P.U'!#REF!</definedName>
    <definedName name="TOTALITEM12.2_54">'[638]A.P.U'!#REF!</definedName>
    <definedName name="TOTALITEM12.2_55">'[638]A.P.U'!#REF!</definedName>
    <definedName name="TOTALITEM12.2_56">'[638]A.P.U'!#REF!</definedName>
    <definedName name="TOTALITEM12.2_57">'[638]A.P.U'!#REF!</definedName>
    <definedName name="TOTALITEM12.2_58">'[638]A.P.U'!#REF!</definedName>
    <definedName name="TOTALITEM12.2_59">'[637]A.P.U'!#REF!</definedName>
    <definedName name="TOTALITEM12.2_60">'[637]A.P.U'!#REF!</definedName>
    <definedName name="TOTALITEM12.2_61">'[638]A.P.U'!#REF!</definedName>
    <definedName name="TOTALITEM12.2_62">'[638]A.P.U'!#REF!</definedName>
    <definedName name="TOTALITEM12.2_63">'[638]A.P.U'!#REF!</definedName>
    <definedName name="TOTALITEM12.2_64">'[638]A.P.U'!#REF!</definedName>
    <definedName name="TOTALITEM12.2_65">'[638]A.P.U'!#REF!</definedName>
    <definedName name="TOTALITEM12.2_66">'[638]A.P.U'!#REF!</definedName>
    <definedName name="TOTALITEM12.2_67">'[638]A.P.U'!#REF!</definedName>
    <definedName name="TOTALITEM12.2_68">'[638]A.P.U'!#REF!</definedName>
    <definedName name="TOTALITEM12.2_69">'[638]A.P.U'!#REF!</definedName>
    <definedName name="TOTALITEM12.2_70">'[638]A.P.U'!#REF!</definedName>
    <definedName name="TOTALITEM12.2_71">'[638]A.P.U'!#REF!</definedName>
    <definedName name="TOTALITEM12.2_72">'[638]A.P.U'!#REF!</definedName>
    <definedName name="TOTALITEM12.2_73">'[638]A.P.U'!#REF!</definedName>
    <definedName name="TOTALITEM12.2_74">'[638]A.P.U'!#REF!</definedName>
    <definedName name="TOTALITEM12.2_75">'[638]A.P.U'!#REF!</definedName>
    <definedName name="TOTALITEM12.2_76">'[638]A.P.U'!#REF!</definedName>
    <definedName name="TOTALITEM12.2_78">'[638]A.P.U'!#REF!</definedName>
    <definedName name="TOTALITEM12.2_79">'[638]A.P.U'!#REF!</definedName>
    <definedName name="TOTALITEM12.2_9">'[638]A.P.U'!#REF!</definedName>
    <definedName name="TOTALITEM12.3">'[111]A.P.U'!#REF!</definedName>
    <definedName name="TOTALITEM12.3_1">'[637]A.P.U'!#REF!</definedName>
    <definedName name="TOTALITEM12.3_10">'[638]A.P.U'!#REF!</definedName>
    <definedName name="TOTALITEM12.3_11">'[638]A.P.U'!#REF!</definedName>
    <definedName name="TOTALITEM12.3_12">'[638]A.P.U'!#REF!</definedName>
    <definedName name="TOTALITEM12.3_13">'[638]A.P.U'!#REF!</definedName>
    <definedName name="TOTALITEM12.3_14">'[638]A.P.U'!#REF!</definedName>
    <definedName name="TOTALITEM12.3_15">'[638]A.P.U'!#REF!</definedName>
    <definedName name="TOTALITEM12.3_16">'[638]A.P.U'!#REF!</definedName>
    <definedName name="TOTALITEM12.3_17">'[638]A.P.U'!#REF!</definedName>
    <definedName name="TOTALITEM12.3_18">'[638]A.P.U'!#REF!</definedName>
    <definedName name="TOTALITEM12.3_19">'[638]A.P.U'!#REF!</definedName>
    <definedName name="TOTALITEM12.3_2">'[637]A.P.U'!#REF!</definedName>
    <definedName name="TOTALITEM12.3_20">'[638]A.P.U'!#REF!</definedName>
    <definedName name="TOTALITEM12.3_21">'[638]A.P.U'!#REF!</definedName>
    <definedName name="TOTALITEM12.3_22">'[638]A.P.U'!#REF!</definedName>
    <definedName name="TOTALITEM12.3_23">'[638]A.P.U'!#REF!</definedName>
    <definedName name="TOTALITEM12.3_24">'[638]A.P.U'!#REF!</definedName>
    <definedName name="TOTALITEM12.3_25">'[638]A.P.U'!#REF!</definedName>
    <definedName name="TOTALITEM12.3_26">'[638]A.P.U'!#REF!</definedName>
    <definedName name="TOTALITEM12.3_27">'[638]A.P.U'!#REF!</definedName>
    <definedName name="TOTALITEM12.3_28">'[638]A.P.U'!#REF!</definedName>
    <definedName name="TOTALITEM12.3_29">'[638]A.P.U'!#REF!</definedName>
    <definedName name="TOTALITEM12.3_3">'[111]A.P.U'!#REF!</definedName>
    <definedName name="TOTALITEM12.3_30">'[638]A.P.U'!#REF!</definedName>
    <definedName name="TOTALITEM12.3_31">'[638]A.P.U'!#REF!</definedName>
    <definedName name="TOTALITEM12.3_32">'[638]A.P.U'!#REF!</definedName>
    <definedName name="TOTALITEM12.3_33">'[638]A.P.U'!#REF!</definedName>
    <definedName name="TOTALITEM12.3_34">'[638]A.P.U'!#REF!</definedName>
    <definedName name="TOTALITEM12.3_35">'[638]A.P.U'!#REF!</definedName>
    <definedName name="TOTALITEM12.3_36">'[638]A.P.U'!#REF!</definedName>
    <definedName name="TOTALITEM12.3_37">'[638]A.P.U'!#REF!</definedName>
    <definedName name="TOTALITEM12.3_38">'[638]A.P.U'!#REF!</definedName>
    <definedName name="TOTALITEM12.3_39">'[638]A.P.U'!#REF!</definedName>
    <definedName name="TOTALITEM12.3_4">'[637]A.P.U'!#REF!</definedName>
    <definedName name="TOTALITEM12.3_40">'[638]A.P.U'!#REF!</definedName>
    <definedName name="TOTALITEM12.3_41">'[638]A.P.U'!#REF!</definedName>
    <definedName name="TOTALITEM12.3_42">'[638]A.P.U'!#REF!</definedName>
    <definedName name="TOTALITEM12.3_43">'[638]A.P.U'!#REF!</definedName>
    <definedName name="TOTALITEM12.3_44">'[638]A.P.U'!#REF!</definedName>
    <definedName name="TOTALITEM12.3_45">'[638]A.P.U'!#REF!</definedName>
    <definedName name="TOTALITEM12.3_46">'[638]A.P.U'!#REF!</definedName>
    <definedName name="TOTALITEM12.3_47">'[638]A.P.U'!#REF!</definedName>
    <definedName name="TOTALITEM12.3_48">'[638]A.P.U'!#REF!</definedName>
    <definedName name="TOTALITEM12.3_49">'[638]A.P.U'!#REF!</definedName>
    <definedName name="TOTALITEM12.3_5">'[638]A.P.U'!#REF!</definedName>
    <definedName name="TOTALITEM12.3_50">'[638]A.P.U'!#REF!</definedName>
    <definedName name="TOTALITEM12.3_51">'[638]A.P.U'!#REF!</definedName>
    <definedName name="TOTALITEM12.3_52">'[638]A.P.U'!#REF!</definedName>
    <definedName name="TOTALITEM12.3_53">'[638]A.P.U'!#REF!</definedName>
    <definedName name="TOTALITEM12.3_54">'[638]A.P.U'!#REF!</definedName>
    <definedName name="TOTALITEM12.3_55">'[638]A.P.U'!#REF!</definedName>
    <definedName name="TOTALITEM12.3_56">'[638]A.P.U'!#REF!</definedName>
    <definedName name="TOTALITEM12.3_57">'[638]A.P.U'!#REF!</definedName>
    <definedName name="TOTALITEM12.3_58">'[638]A.P.U'!#REF!</definedName>
    <definedName name="TOTALITEM12.3_59">'[637]A.P.U'!#REF!</definedName>
    <definedName name="TOTALITEM12.3_60">'[637]A.P.U'!#REF!</definedName>
    <definedName name="TOTALITEM12.3_61">'[638]A.P.U'!#REF!</definedName>
    <definedName name="TOTALITEM12.3_62">'[638]A.P.U'!#REF!</definedName>
    <definedName name="TOTALITEM12.3_63">'[638]A.P.U'!#REF!</definedName>
    <definedName name="TOTALITEM12.3_64">'[638]A.P.U'!#REF!</definedName>
    <definedName name="TOTALITEM12.3_65">'[638]A.P.U'!#REF!</definedName>
    <definedName name="TOTALITEM12.3_66">'[638]A.P.U'!#REF!</definedName>
    <definedName name="TOTALITEM12.3_67">'[638]A.P.U'!#REF!</definedName>
    <definedName name="TOTALITEM12.3_68">'[638]A.P.U'!#REF!</definedName>
    <definedName name="TOTALITEM12.3_69">'[638]A.P.U'!#REF!</definedName>
    <definedName name="TOTALITEM12.3_70">'[638]A.P.U'!#REF!</definedName>
    <definedName name="TOTALITEM12.3_71">'[638]A.P.U'!#REF!</definedName>
    <definedName name="TOTALITEM12.3_72">'[638]A.P.U'!#REF!</definedName>
    <definedName name="TOTALITEM12.3_73">'[638]A.P.U'!#REF!</definedName>
    <definedName name="TOTALITEM12.3_74">'[638]A.P.U'!#REF!</definedName>
    <definedName name="TOTALITEM12.3_75">'[638]A.P.U'!#REF!</definedName>
    <definedName name="TOTALITEM12.3_76">'[638]A.P.U'!#REF!</definedName>
    <definedName name="TOTALITEM12.3_78">'[638]A.P.U'!#REF!</definedName>
    <definedName name="TOTALITEM12.3_79">'[638]A.P.U'!#REF!</definedName>
    <definedName name="TOTALITEM12.3_9">'[638]A.P.U'!#REF!</definedName>
    <definedName name="TOTALITEM12.4">'[111]A.P.U'!#REF!</definedName>
    <definedName name="TOTALITEM12.4_1">'[637]A.P.U'!#REF!</definedName>
    <definedName name="TOTALITEM12.4_10">'[638]A.P.U'!#REF!</definedName>
    <definedName name="TOTALITEM12.4_11">'[638]A.P.U'!#REF!</definedName>
    <definedName name="TOTALITEM12.4_12">'[638]A.P.U'!#REF!</definedName>
    <definedName name="TOTALITEM12.4_13">'[638]A.P.U'!#REF!</definedName>
    <definedName name="TOTALITEM12.4_14">'[638]A.P.U'!#REF!</definedName>
    <definedName name="TOTALITEM12.4_15">'[638]A.P.U'!#REF!</definedName>
    <definedName name="TOTALITEM12.4_16">'[638]A.P.U'!#REF!</definedName>
    <definedName name="TOTALITEM12.4_17">'[638]A.P.U'!#REF!</definedName>
    <definedName name="TOTALITEM12.4_18">'[638]A.P.U'!#REF!</definedName>
    <definedName name="TOTALITEM12.4_19">'[638]A.P.U'!#REF!</definedName>
    <definedName name="TOTALITEM12.4_2">'[637]A.P.U'!#REF!</definedName>
    <definedName name="TOTALITEM12.4_20">'[638]A.P.U'!#REF!</definedName>
    <definedName name="TOTALITEM12.4_21">'[638]A.P.U'!#REF!</definedName>
    <definedName name="TOTALITEM12.4_22">'[638]A.P.U'!#REF!</definedName>
    <definedName name="TOTALITEM12.4_23">'[638]A.P.U'!#REF!</definedName>
    <definedName name="TOTALITEM12.4_24">'[638]A.P.U'!#REF!</definedName>
    <definedName name="TOTALITEM12.4_25">'[638]A.P.U'!#REF!</definedName>
    <definedName name="TOTALITEM12.4_26">'[638]A.P.U'!#REF!</definedName>
    <definedName name="TOTALITEM12.4_27">'[638]A.P.U'!#REF!</definedName>
    <definedName name="TOTALITEM12.4_28">'[638]A.P.U'!#REF!</definedName>
    <definedName name="TOTALITEM12.4_29">'[638]A.P.U'!#REF!</definedName>
    <definedName name="TOTALITEM12.4_3">'[111]A.P.U'!#REF!</definedName>
    <definedName name="TOTALITEM12.4_30">'[638]A.P.U'!#REF!</definedName>
    <definedName name="TOTALITEM12.4_31">'[638]A.P.U'!#REF!</definedName>
    <definedName name="TOTALITEM12.4_32">'[638]A.P.U'!#REF!</definedName>
    <definedName name="TOTALITEM12.4_33">'[638]A.P.U'!#REF!</definedName>
    <definedName name="TOTALITEM12.4_34">'[638]A.P.U'!#REF!</definedName>
    <definedName name="TOTALITEM12.4_35">'[638]A.P.U'!#REF!</definedName>
    <definedName name="TOTALITEM12.4_36">'[638]A.P.U'!#REF!</definedName>
    <definedName name="TOTALITEM12.4_37">'[638]A.P.U'!#REF!</definedName>
    <definedName name="TOTALITEM12.4_38">'[638]A.P.U'!#REF!</definedName>
    <definedName name="TOTALITEM12.4_39">'[638]A.P.U'!#REF!</definedName>
    <definedName name="TOTALITEM12.4_4">'[637]A.P.U'!#REF!</definedName>
    <definedName name="TOTALITEM12.4_40">'[638]A.P.U'!#REF!</definedName>
    <definedName name="TOTALITEM12.4_41">'[638]A.P.U'!#REF!</definedName>
    <definedName name="TOTALITEM12.4_42">'[638]A.P.U'!#REF!</definedName>
    <definedName name="TOTALITEM12.4_43">'[638]A.P.U'!#REF!</definedName>
    <definedName name="TOTALITEM12.4_44">'[638]A.P.U'!#REF!</definedName>
    <definedName name="TOTALITEM12.4_45">'[638]A.P.U'!#REF!</definedName>
    <definedName name="TOTALITEM12.4_46">'[638]A.P.U'!#REF!</definedName>
    <definedName name="TOTALITEM12.4_47">'[638]A.P.U'!#REF!</definedName>
    <definedName name="TOTALITEM12.4_48">'[638]A.P.U'!#REF!</definedName>
    <definedName name="TOTALITEM12.4_49">'[638]A.P.U'!#REF!</definedName>
    <definedName name="TOTALITEM12.4_5">'[638]A.P.U'!#REF!</definedName>
    <definedName name="TOTALITEM12.4_50">'[638]A.P.U'!#REF!</definedName>
    <definedName name="TOTALITEM12.4_51">'[638]A.P.U'!#REF!</definedName>
    <definedName name="TOTALITEM12.4_52">'[638]A.P.U'!#REF!</definedName>
    <definedName name="TOTALITEM12.4_53">'[638]A.P.U'!#REF!</definedName>
    <definedName name="TOTALITEM12.4_54">'[638]A.P.U'!#REF!</definedName>
    <definedName name="TOTALITEM12.4_55">'[638]A.P.U'!#REF!</definedName>
    <definedName name="TOTALITEM12.4_56">'[638]A.P.U'!#REF!</definedName>
    <definedName name="TOTALITEM12.4_57">'[638]A.P.U'!#REF!</definedName>
    <definedName name="TOTALITEM12.4_58">'[638]A.P.U'!#REF!</definedName>
    <definedName name="TOTALITEM12.4_59">'[637]A.P.U'!#REF!</definedName>
    <definedName name="TOTALITEM12.4_60">'[637]A.P.U'!#REF!</definedName>
    <definedName name="TOTALITEM12.4_61">'[638]A.P.U'!#REF!</definedName>
    <definedName name="TOTALITEM12.4_62">'[638]A.P.U'!#REF!</definedName>
    <definedName name="TOTALITEM12.4_63">'[638]A.P.U'!#REF!</definedName>
    <definedName name="TOTALITEM12.4_64">'[638]A.P.U'!#REF!</definedName>
    <definedName name="TOTALITEM12.4_65">'[638]A.P.U'!#REF!</definedName>
    <definedName name="TOTALITEM12.4_66">'[638]A.P.U'!#REF!</definedName>
    <definedName name="TOTALITEM12.4_67">'[638]A.P.U'!#REF!</definedName>
    <definedName name="TOTALITEM12.4_68">'[638]A.P.U'!#REF!</definedName>
    <definedName name="TOTALITEM12.4_69">'[638]A.P.U'!#REF!</definedName>
    <definedName name="TOTALITEM12.4_70">'[638]A.P.U'!#REF!</definedName>
    <definedName name="TOTALITEM12.4_71">'[638]A.P.U'!#REF!</definedName>
    <definedName name="TOTALITEM12.4_72">'[638]A.P.U'!#REF!</definedName>
    <definedName name="TOTALITEM12.4_73">'[638]A.P.U'!#REF!</definedName>
    <definedName name="TOTALITEM12.4_74">'[638]A.P.U'!#REF!</definedName>
    <definedName name="TOTALITEM12.4_75">'[638]A.P.U'!#REF!</definedName>
    <definedName name="TOTALITEM12.4_76">'[638]A.P.U'!#REF!</definedName>
    <definedName name="TOTALITEM12.4_78">'[638]A.P.U'!#REF!</definedName>
    <definedName name="TOTALITEM12.4_79">'[638]A.P.U'!#REF!</definedName>
    <definedName name="TOTALITEM12.4_9">'[638]A.P.U'!#REF!</definedName>
    <definedName name="TOTALITEM12.5">'[111]A.P.U'!#REF!</definedName>
    <definedName name="TOTALITEM12.5_1">'[637]A.P.U'!#REF!</definedName>
    <definedName name="TOTALITEM12.5_10">'[638]A.P.U'!#REF!</definedName>
    <definedName name="TOTALITEM12.5_11">'[638]A.P.U'!#REF!</definedName>
    <definedName name="TOTALITEM12.5_12">'[638]A.P.U'!#REF!</definedName>
    <definedName name="TOTALITEM12.5_13">'[638]A.P.U'!#REF!</definedName>
    <definedName name="TOTALITEM12.5_14">'[638]A.P.U'!#REF!</definedName>
    <definedName name="TOTALITEM12.5_15">'[638]A.P.U'!#REF!</definedName>
    <definedName name="TOTALITEM12.5_16">'[638]A.P.U'!#REF!</definedName>
    <definedName name="TOTALITEM12.5_17">'[638]A.P.U'!#REF!</definedName>
    <definedName name="TOTALITEM12.5_18">'[638]A.P.U'!#REF!</definedName>
    <definedName name="TOTALITEM12.5_19">'[638]A.P.U'!#REF!</definedName>
    <definedName name="TOTALITEM12.5_2">'[637]A.P.U'!#REF!</definedName>
    <definedName name="TOTALITEM12.5_20">'[638]A.P.U'!#REF!</definedName>
    <definedName name="TOTALITEM12.5_21">'[638]A.P.U'!#REF!</definedName>
    <definedName name="TOTALITEM12.5_22">'[638]A.P.U'!#REF!</definedName>
    <definedName name="TOTALITEM12.5_23">'[638]A.P.U'!#REF!</definedName>
    <definedName name="TOTALITEM12.5_24">'[638]A.P.U'!#REF!</definedName>
    <definedName name="TOTALITEM12.5_25">'[638]A.P.U'!#REF!</definedName>
    <definedName name="TOTALITEM12.5_26">'[638]A.P.U'!#REF!</definedName>
    <definedName name="TOTALITEM12.5_27">'[638]A.P.U'!#REF!</definedName>
    <definedName name="TOTALITEM12.5_28">'[638]A.P.U'!#REF!</definedName>
    <definedName name="TOTALITEM12.5_29">'[638]A.P.U'!#REF!</definedName>
    <definedName name="TOTALITEM12.5_3">'[111]A.P.U'!#REF!</definedName>
    <definedName name="TOTALITEM12.5_30">'[638]A.P.U'!#REF!</definedName>
    <definedName name="TOTALITEM12.5_31">'[638]A.P.U'!#REF!</definedName>
    <definedName name="TOTALITEM12.5_32">'[638]A.P.U'!#REF!</definedName>
    <definedName name="TOTALITEM12.5_33">'[638]A.P.U'!#REF!</definedName>
    <definedName name="TOTALITEM12.5_34">'[638]A.P.U'!#REF!</definedName>
    <definedName name="TOTALITEM12.5_35">'[638]A.P.U'!#REF!</definedName>
    <definedName name="TOTALITEM12.5_36">'[638]A.P.U'!#REF!</definedName>
    <definedName name="TOTALITEM12.5_37">'[638]A.P.U'!#REF!</definedName>
    <definedName name="TOTALITEM12.5_38">'[638]A.P.U'!#REF!</definedName>
    <definedName name="TOTALITEM12.5_39">'[638]A.P.U'!#REF!</definedName>
    <definedName name="TOTALITEM12.5_4">'[637]A.P.U'!#REF!</definedName>
    <definedName name="TOTALITEM12.5_40">'[638]A.P.U'!#REF!</definedName>
    <definedName name="TOTALITEM12.5_41">'[638]A.P.U'!#REF!</definedName>
    <definedName name="TOTALITEM12.5_42">'[638]A.P.U'!#REF!</definedName>
    <definedName name="TOTALITEM12.5_43">'[638]A.P.U'!#REF!</definedName>
    <definedName name="TOTALITEM12.5_44">'[638]A.P.U'!#REF!</definedName>
    <definedName name="TOTALITEM12.5_45">'[638]A.P.U'!#REF!</definedName>
    <definedName name="TOTALITEM12.5_46">'[638]A.P.U'!#REF!</definedName>
    <definedName name="TOTALITEM12.5_47">'[638]A.P.U'!#REF!</definedName>
    <definedName name="TOTALITEM12.5_48">'[638]A.P.U'!#REF!</definedName>
    <definedName name="TOTALITEM12.5_49">'[638]A.P.U'!#REF!</definedName>
    <definedName name="TOTALITEM12.5_5">'[638]A.P.U'!#REF!</definedName>
    <definedName name="TOTALITEM12.5_50">'[638]A.P.U'!#REF!</definedName>
    <definedName name="TOTALITEM12.5_51">'[638]A.P.U'!#REF!</definedName>
    <definedName name="TOTALITEM12.5_52">'[638]A.P.U'!#REF!</definedName>
    <definedName name="TOTALITEM12.5_53">'[638]A.P.U'!#REF!</definedName>
    <definedName name="TOTALITEM12.5_54">'[638]A.P.U'!#REF!</definedName>
    <definedName name="TOTALITEM12.5_55">'[638]A.P.U'!#REF!</definedName>
    <definedName name="TOTALITEM12.5_56">'[638]A.P.U'!#REF!</definedName>
    <definedName name="TOTALITEM12.5_57">'[638]A.P.U'!#REF!</definedName>
    <definedName name="TOTALITEM12.5_58">'[638]A.P.U'!#REF!</definedName>
    <definedName name="TOTALITEM12.5_59">'[637]A.P.U'!#REF!</definedName>
    <definedName name="TOTALITEM12.5_60">'[637]A.P.U'!#REF!</definedName>
    <definedName name="TOTALITEM12.5_61">'[638]A.P.U'!#REF!</definedName>
    <definedName name="TOTALITEM12.5_62">'[638]A.P.U'!#REF!</definedName>
    <definedName name="TOTALITEM12.5_63">'[638]A.P.U'!#REF!</definedName>
    <definedName name="TOTALITEM12.5_64">'[638]A.P.U'!#REF!</definedName>
    <definedName name="TOTALITEM12.5_65">'[638]A.P.U'!#REF!</definedName>
    <definedName name="TOTALITEM12.5_66">'[638]A.P.U'!#REF!</definedName>
    <definedName name="TOTALITEM12.5_67">'[638]A.P.U'!#REF!</definedName>
    <definedName name="TOTALITEM12.5_68">'[638]A.P.U'!#REF!</definedName>
    <definedName name="TOTALITEM12.5_69">'[638]A.P.U'!#REF!</definedName>
    <definedName name="TOTALITEM12.5_70">'[638]A.P.U'!#REF!</definedName>
    <definedName name="TOTALITEM12.5_71">'[638]A.P.U'!#REF!</definedName>
    <definedName name="TOTALITEM12.5_72">'[638]A.P.U'!#REF!</definedName>
    <definedName name="TOTALITEM12.5_73">'[638]A.P.U'!#REF!</definedName>
    <definedName name="TOTALITEM12.5_74">'[638]A.P.U'!#REF!</definedName>
    <definedName name="TOTALITEM12.5_75">'[638]A.P.U'!#REF!</definedName>
    <definedName name="TOTALITEM12.5_76">'[638]A.P.U'!#REF!</definedName>
    <definedName name="TOTALITEM12.5_78">'[638]A.P.U'!#REF!</definedName>
    <definedName name="TOTALITEM12.5_79">'[638]A.P.U'!#REF!</definedName>
    <definedName name="TOTALITEM12.5_9">'[638]A.P.U'!#REF!</definedName>
    <definedName name="TOTALITEM12.6">'[111]A.P.U'!#REF!</definedName>
    <definedName name="TOTALITEM12.6_1">'[637]A.P.U'!#REF!</definedName>
    <definedName name="TOTALITEM12.6_10">'[638]A.P.U'!#REF!</definedName>
    <definedName name="TOTALITEM12.6_11">'[638]A.P.U'!#REF!</definedName>
    <definedName name="TOTALITEM12.6_12">'[638]A.P.U'!#REF!</definedName>
    <definedName name="TOTALITEM12.6_13">'[638]A.P.U'!#REF!</definedName>
    <definedName name="TOTALITEM12.6_14">'[638]A.P.U'!#REF!</definedName>
    <definedName name="TOTALITEM12.6_15">'[638]A.P.U'!#REF!</definedName>
    <definedName name="TOTALITEM12.6_16">'[638]A.P.U'!#REF!</definedName>
    <definedName name="TOTALITEM12.6_17">'[638]A.P.U'!#REF!</definedName>
    <definedName name="TOTALITEM12.6_18">'[638]A.P.U'!#REF!</definedName>
    <definedName name="TOTALITEM12.6_19">'[638]A.P.U'!#REF!</definedName>
    <definedName name="TOTALITEM12.6_2">'[637]A.P.U'!#REF!</definedName>
    <definedName name="TOTALITEM12.6_20">'[638]A.P.U'!#REF!</definedName>
    <definedName name="TOTALITEM12.6_21">'[638]A.P.U'!#REF!</definedName>
    <definedName name="TOTALITEM12.6_22">'[638]A.P.U'!#REF!</definedName>
    <definedName name="TOTALITEM12.6_23">'[638]A.P.U'!#REF!</definedName>
    <definedName name="TOTALITEM12.6_24">'[638]A.P.U'!#REF!</definedName>
    <definedName name="TOTALITEM12.6_25">'[638]A.P.U'!#REF!</definedName>
    <definedName name="TOTALITEM12.6_26">'[638]A.P.U'!#REF!</definedName>
    <definedName name="TOTALITEM12.6_27">'[638]A.P.U'!#REF!</definedName>
    <definedName name="TOTALITEM12.6_28">'[638]A.P.U'!#REF!</definedName>
    <definedName name="TOTALITEM12.6_29">'[638]A.P.U'!#REF!</definedName>
    <definedName name="TOTALITEM12.6_3">'[111]A.P.U'!#REF!</definedName>
    <definedName name="TOTALITEM12.6_30">'[638]A.P.U'!#REF!</definedName>
    <definedName name="TOTALITEM12.6_31">'[638]A.P.U'!#REF!</definedName>
    <definedName name="TOTALITEM12.6_32">'[638]A.P.U'!#REF!</definedName>
    <definedName name="TOTALITEM12.6_33">'[638]A.P.U'!#REF!</definedName>
    <definedName name="TOTALITEM12.6_34">'[638]A.P.U'!#REF!</definedName>
    <definedName name="TOTALITEM12.6_35">'[638]A.P.U'!#REF!</definedName>
    <definedName name="TOTALITEM12.6_36">'[638]A.P.U'!#REF!</definedName>
    <definedName name="TOTALITEM12.6_37">'[638]A.P.U'!#REF!</definedName>
    <definedName name="TOTALITEM12.6_38">'[638]A.P.U'!#REF!</definedName>
    <definedName name="TOTALITEM12.6_39">'[638]A.P.U'!#REF!</definedName>
    <definedName name="TOTALITEM12.6_4">'[637]A.P.U'!#REF!</definedName>
    <definedName name="TOTALITEM12.6_40">'[638]A.P.U'!#REF!</definedName>
    <definedName name="TOTALITEM12.6_41">'[638]A.P.U'!#REF!</definedName>
    <definedName name="TOTALITEM12.6_42">'[638]A.P.U'!#REF!</definedName>
    <definedName name="TOTALITEM12.6_43">'[638]A.P.U'!#REF!</definedName>
    <definedName name="TOTALITEM12.6_44">'[638]A.P.U'!#REF!</definedName>
    <definedName name="TOTALITEM12.6_45">'[638]A.P.U'!#REF!</definedName>
    <definedName name="TOTALITEM12.6_46">'[638]A.P.U'!#REF!</definedName>
    <definedName name="TOTALITEM12.6_47">'[638]A.P.U'!#REF!</definedName>
    <definedName name="TOTALITEM12.6_48">'[638]A.P.U'!#REF!</definedName>
    <definedName name="TOTALITEM12.6_49">'[638]A.P.U'!#REF!</definedName>
    <definedName name="TOTALITEM12.6_5">'[638]A.P.U'!#REF!</definedName>
    <definedName name="TOTALITEM12.6_50">'[638]A.P.U'!#REF!</definedName>
    <definedName name="TOTALITEM12.6_51">'[638]A.P.U'!#REF!</definedName>
    <definedName name="TOTALITEM12.6_52">'[638]A.P.U'!#REF!</definedName>
    <definedName name="TOTALITEM12.6_53">'[638]A.P.U'!#REF!</definedName>
    <definedName name="TOTALITEM12.6_54">'[638]A.P.U'!#REF!</definedName>
    <definedName name="TOTALITEM12.6_55">'[638]A.P.U'!#REF!</definedName>
    <definedName name="TOTALITEM12.6_56">'[638]A.P.U'!#REF!</definedName>
    <definedName name="TOTALITEM12.6_57">'[638]A.P.U'!#REF!</definedName>
    <definedName name="TOTALITEM12.6_58">'[638]A.P.U'!#REF!</definedName>
    <definedName name="TOTALITEM12.6_59">'[637]A.P.U'!#REF!</definedName>
    <definedName name="TOTALITEM12.6_60">'[637]A.P.U'!#REF!</definedName>
    <definedName name="TOTALITEM12.6_61">'[638]A.P.U'!#REF!</definedName>
    <definedName name="TOTALITEM12.6_62">'[638]A.P.U'!#REF!</definedName>
    <definedName name="TOTALITEM12.6_63">'[638]A.P.U'!#REF!</definedName>
    <definedName name="TOTALITEM12.6_64">'[638]A.P.U'!#REF!</definedName>
    <definedName name="TOTALITEM12.6_65">'[638]A.P.U'!#REF!</definedName>
    <definedName name="TOTALITEM12.6_66">'[638]A.P.U'!#REF!</definedName>
    <definedName name="TOTALITEM12.6_67">'[638]A.P.U'!#REF!</definedName>
    <definedName name="TOTALITEM12.6_68">'[638]A.P.U'!#REF!</definedName>
    <definedName name="TOTALITEM12.6_69">'[638]A.P.U'!#REF!</definedName>
    <definedName name="TOTALITEM12.6_70">'[638]A.P.U'!#REF!</definedName>
    <definedName name="TOTALITEM12.6_71">'[638]A.P.U'!#REF!</definedName>
    <definedName name="TOTALITEM12.6_72">'[638]A.P.U'!#REF!</definedName>
    <definedName name="TOTALITEM12.6_73">'[638]A.P.U'!#REF!</definedName>
    <definedName name="TOTALITEM12.6_74">'[638]A.P.U'!#REF!</definedName>
    <definedName name="TOTALITEM12.6_75">'[638]A.P.U'!#REF!</definedName>
    <definedName name="TOTALITEM12.6_76">'[638]A.P.U'!#REF!</definedName>
    <definedName name="TOTALITEM12.6_78">'[638]A.P.U'!#REF!</definedName>
    <definedName name="TOTALITEM12.6_79">'[638]A.P.U'!#REF!</definedName>
    <definedName name="TOTALITEM12.6_9">'[638]A.P.U'!#REF!</definedName>
    <definedName name="TOTALITEM12.7">'[111]A.P.U'!#REF!</definedName>
    <definedName name="TOTALITEM12.7_1">'[637]A.P.U'!#REF!</definedName>
    <definedName name="TOTALITEM12.7_10">'[638]A.P.U'!#REF!</definedName>
    <definedName name="TOTALITEM12.7_11">'[638]A.P.U'!#REF!</definedName>
    <definedName name="TOTALITEM12.7_12">'[638]A.P.U'!#REF!</definedName>
    <definedName name="TOTALITEM12.7_13">'[638]A.P.U'!#REF!</definedName>
    <definedName name="TOTALITEM12.7_14">'[638]A.P.U'!#REF!</definedName>
    <definedName name="TOTALITEM12.7_15">'[638]A.P.U'!#REF!</definedName>
    <definedName name="TOTALITEM12.7_16">'[638]A.P.U'!#REF!</definedName>
    <definedName name="TOTALITEM12.7_17">'[638]A.P.U'!#REF!</definedName>
    <definedName name="TOTALITEM12.7_18">'[638]A.P.U'!#REF!</definedName>
    <definedName name="TOTALITEM12.7_19">'[638]A.P.U'!#REF!</definedName>
    <definedName name="TOTALITEM12.7_2">'[637]A.P.U'!#REF!</definedName>
    <definedName name="TOTALITEM12.7_20">'[638]A.P.U'!#REF!</definedName>
    <definedName name="TOTALITEM12.7_21">'[638]A.P.U'!#REF!</definedName>
    <definedName name="TOTALITEM12.7_22">'[638]A.P.U'!#REF!</definedName>
    <definedName name="TOTALITEM12.7_23">'[638]A.P.U'!#REF!</definedName>
    <definedName name="TOTALITEM12.7_24">'[638]A.P.U'!#REF!</definedName>
    <definedName name="TOTALITEM12.7_25">'[638]A.P.U'!#REF!</definedName>
    <definedName name="TOTALITEM12.7_26">'[638]A.P.U'!#REF!</definedName>
    <definedName name="TOTALITEM12.7_27">'[638]A.P.U'!#REF!</definedName>
    <definedName name="TOTALITEM12.7_28">'[638]A.P.U'!#REF!</definedName>
    <definedName name="TOTALITEM12.7_29">'[638]A.P.U'!#REF!</definedName>
    <definedName name="TOTALITEM12.7_3">'[111]A.P.U'!#REF!</definedName>
    <definedName name="TOTALITEM12.7_30">'[638]A.P.U'!#REF!</definedName>
    <definedName name="TOTALITEM12.7_31">'[638]A.P.U'!#REF!</definedName>
    <definedName name="TOTALITEM12.7_32">'[638]A.P.U'!#REF!</definedName>
    <definedName name="TOTALITEM12.7_33">'[638]A.P.U'!#REF!</definedName>
    <definedName name="TOTALITEM12.7_34">'[638]A.P.U'!#REF!</definedName>
    <definedName name="TOTALITEM12.7_35">'[638]A.P.U'!#REF!</definedName>
    <definedName name="TOTALITEM12.7_36">'[638]A.P.U'!#REF!</definedName>
    <definedName name="TOTALITEM12.7_37">'[638]A.P.U'!#REF!</definedName>
    <definedName name="TOTALITEM12.7_38">'[638]A.P.U'!#REF!</definedName>
    <definedName name="TOTALITEM12.7_39">'[638]A.P.U'!#REF!</definedName>
    <definedName name="TOTALITEM12.7_4">'[637]A.P.U'!#REF!</definedName>
    <definedName name="TOTALITEM12.7_40">'[638]A.P.U'!#REF!</definedName>
    <definedName name="TOTALITEM12.7_41">'[638]A.P.U'!#REF!</definedName>
    <definedName name="TOTALITEM12.7_42">'[638]A.P.U'!#REF!</definedName>
    <definedName name="TOTALITEM12.7_43">'[638]A.P.U'!#REF!</definedName>
    <definedName name="TOTALITEM12.7_44">'[638]A.P.U'!#REF!</definedName>
    <definedName name="TOTALITEM12.7_45">'[638]A.P.U'!#REF!</definedName>
    <definedName name="TOTALITEM12.7_46">'[638]A.P.U'!#REF!</definedName>
    <definedName name="TOTALITEM12.7_47">'[638]A.P.U'!#REF!</definedName>
    <definedName name="TOTALITEM12.7_48">'[638]A.P.U'!#REF!</definedName>
    <definedName name="TOTALITEM12.7_49">'[638]A.P.U'!#REF!</definedName>
    <definedName name="TOTALITEM12.7_5">'[638]A.P.U'!#REF!</definedName>
    <definedName name="TOTALITEM12.7_50">'[638]A.P.U'!#REF!</definedName>
    <definedName name="TOTALITEM12.7_51">'[638]A.P.U'!#REF!</definedName>
    <definedName name="TOTALITEM12.7_52">'[638]A.P.U'!#REF!</definedName>
    <definedName name="TOTALITEM12.7_53">'[638]A.P.U'!#REF!</definedName>
    <definedName name="TOTALITEM12.7_54">'[638]A.P.U'!#REF!</definedName>
    <definedName name="TOTALITEM12.7_55">'[638]A.P.U'!#REF!</definedName>
    <definedName name="TOTALITEM12.7_56">'[638]A.P.U'!#REF!</definedName>
    <definedName name="TOTALITEM12.7_57">'[638]A.P.U'!#REF!</definedName>
    <definedName name="TOTALITEM12.7_58">'[638]A.P.U'!#REF!</definedName>
    <definedName name="TOTALITEM12.7_59">'[637]A.P.U'!#REF!</definedName>
    <definedName name="TOTALITEM12.7_60">'[637]A.P.U'!#REF!</definedName>
    <definedName name="TOTALITEM12.7_61">'[638]A.P.U'!#REF!</definedName>
    <definedName name="TOTALITEM12.7_62">'[638]A.P.U'!#REF!</definedName>
    <definedName name="TOTALITEM12.7_63">'[638]A.P.U'!#REF!</definedName>
    <definedName name="TOTALITEM12.7_64">'[638]A.P.U'!#REF!</definedName>
    <definedName name="TOTALITEM12.7_65">'[638]A.P.U'!#REF!</definedName>
    <definedName name="TOTALITEM12.7_66">'[638]A.P.U'!#REF!</definedName>
    <definedName name="TOTALITEM12.7_67">'[638]A.P.U'!#REF!</definedName>
    <definedName name="TOTALITEM12.7_68">'[638]A.P.U'!#REF!</definedName>
    <definedName name="TOTALITEM12.7_69">'[638]A.P.U'!#REF!</definedName>
    <definedName name="TOTALITEM12.7_70">'[638]A.P.U'!#REF!</definedName>
    <definedName name="TOTALITEM12.7_71">'[638]A.P.U'!#REF!</definedName>
    <definedName name="TOTALITEM12.7_72">'[638]A.P.U'!#REF!</definedName>
    <definedName name="TOTALITEM12.7_73">'[638]A.P.U'!#REF!</definedName>
    <definedName name="TOTALITEM12.7_74">'[638]A.P.U'!#REF!</definedName>
    <definedName name="TOTALITEM12.7_75">'[638]A.P.U'!#REF!</definedName>
    <definedName name="TOTALITEM12.7_76">'[638]A.P.U'!#REF!</definedName>
    <definedName name="TOTALITEM12.7_78">'[638]A.P.U'!#REF!</definedName>
    <definedName name="TOTALITEM12.7_79">'[638]A.P.U'!#REF!</definedName>
    <definedName name="TOTALITEM12.7_9">'[638]A.P.U'!#REF!</definedName>
    <definedName name="TOTALITEM12.8">'[111]A.P.U'!#REF!</definedName>
    <definedName name="TOTALITEM12.8_1">'[637]A.P.U'!#REF!</definedName>
    <definedName name="TOTALITEM12.8_10">'[638]A.P.U'!#REF!</definedName>
    <definedName name="TOTALITEM12.8_11">'[638]A.P.U'!#REF!</definedName>
    <definedName name="TOTALITEM12.8_12">'[638]A.P.U'!#REF!</definedName>
    <definedName name="TOTALITEM12.8_13">'[638]A.P.U'!#REF!</definedName>
    <definedName name="TOTALITEM12.8_14">'[638]A.P.U'!#REF!</definedName>
    <definedName name="TOTALITEM12.8_15">'[638]A.P.U'!#REF!</definedName>
    <definedName name="TOTALITEM12.8_16">'[638]A.P.U'!#REF!</definedName>
    <definedName name="TOTALITEM12.8_17">'[638]A.P.U'!#REF!</definedName>
    <definedName name="TOTALITEM12.8_18">'[638]A.P.U'!#REF!</definedName>
    <definedName name="TOTALITEM12.8_19">'[638]A.P.U'!#REF!</definedName>
    <definedName name="TOTALITEM12.8_2">'[637]A.P.U'!#REF!</definedName>
    <definedName name="TOTALITEM12.8_20">'[638]A.P.U'!#REF!</definedName>
    <definedName name="TOTALITEM12.8_21">'[638]A.P.U'!#REF!</definedName>
    <definedName name="TOTALITEM12.8_22">'[638]A.P.U'!#REF!</definedName>
    <definedName name="TOTALITEM12.8_23">'[638]A.P.U'!#REF!</definedName>
    <definedName name="TOTALITEM12.8_24">'[638]A.P.U'!#REF!</definedName>
    <definedName name="TOTALITEM12.8_25">'[638]A.P.U'!#REF!</definedName>
    <definedName name="TOTALITEM12.8_26">'[638]A.P.U'!#REF!</definedName>
    <definedName name="TOTALITEM12.8_27">'[638]A.P.U'!#REF!</definedName>
    <definedName name="TOTALITEM12.8_28">'[638]A.P.U'!#REF!</definedName>
    <definedName name="TOTALITEM12.8_29">'[638]A.P.U'!#REF!</definedName>
    <definedName name="TOTALITEM12.8_3">'[111]A.P.U'!#REF!</definedName>
    <definedName name="TOTALITEM12.8_30">'[638]A.P.U'!#REF!</definedName>
    <definedName name="TOTALITEM12.8_31">'[638]A.P.U'!#REF!</definedName>
    <definedName name="TOTALITEM12.8_32">'[638]A.P.U'!#REF!</definedName>
    <definedName name="TOTALITEM12.8_33">'[638]A.P.U'!#REF!</definedName>
    <definedName name="TOTALITEM12.8_34">'[638]A.P.U'!#REF!</definedName>
    <definedName name="TOTALITEM12.8_35">'[638]A.P.U'!#REF!</definedName>
    <definedName name="TOTALITEM12.8_36">'[638]A.P.U'!#REF!</definedName>
    <definedName name="TOTALITEM12.8_37">'[638]A.P.U'!#REF!</definedName>
    <definedName name="TOTALITEM12.8_38">'[638]A.P.U'!#REF!</definedName>
    <definedName name="TOTALITEM12.8_39">'[638]A.P.U'!#REF!</definedName>
    <definedName name="TOTALITEM12.8_4">'[637]A.P.U'!#REF!</definedName>
    <definedName name="TOTALITEM12.8_40">'[638]A.P.U'!#REF!</definedName>
    <definedName name="TOTALITEM12.8_41">'[638]A.P.U'!#REF!</definedName>
    <definedName name="TOTALITEM12.8_42">'[638]A.P.U'!#REF!</definedName>
    <definedName name="TOTALITEM12.8_43">'[638]A.P.U'!#REF!</definedName>
    <definedName name="TOTALITEM12.8_44">'[638]A.P.U'!#REF!</definedName>
    <definedName name="TOTALITEM12.8_45">'[638]A.P.U'!#REF!</definedName>
    <definedName name="TOTALITEM12.8_46">'[638]A.P.U'!#REF!</definedName>
    <definedName name="TOTALITEM12.8_47">'[638]A.P.U'!#REF!</definedName>
    <definedName name="TOTALITEM12.8_48">'[638]A.P.U'!#REF!</definedName>
    <definedName name="TOTALITEM12.8_49">'[638]A.P.U'!#REF!</definedName>
    <definedName name="TOTALITEM12.8_5">'[638]A.P.U'!#REF!</definedName>
    <definedName name="TOTALITEM12.8_50">'[638]A.P.U'!#REF!</definedName>
    <definedName name="TOTALITEM12.8_51">'[638]A.P.U'!#REF!</definedName>
    <definedName name="TOTALITEM12.8_52">'[638]A.P.U'!#REF!</definedName>
    <definedName name="TOTALITEM12.8_53">'[638]A.P.U'!#REF!</definedName>
    <definedName name="TOTALITEM12.8_54">'[638]A.P.U'!#REF!</definedName>
    <definedName name="TOTALITEM12.8_55">'[638]A.P.U'!#REF!</definedName>
    <definedName name="TOTALITEM12.8_56">'[638]A.P.U'!#REF!</definedName>
    <definedName name="TOTALITEM12.8_57">'[638]A.P.U'!#REF!</definedName>
    <definedName name="TOTALITEM12.8_58">'[638]A.P.U'!#REF!</definedName>
    <definedName name="TOTALITEM12.8_59">'[637]A.P.U'!#REF!</definedName>
    <definedName name="TOTALITEM12.8_60">'[637]A.P.U'!#REF!</definedName>
    <definedName name="TOTALITEM12.8_61">'[638]A.P.U'!#REF!</definedName>
    <definedName name="TOTALITEM12.8_62">'[638]A.P.U'!#REF!</definedName>
    <definedName name="TOTALITEM12.8_63">'[638]A.P.U'!#REF!</definedName>
    <definedName name="TOTALITEM12.8_64">'[638]A.P.U'!#REF!</definedName>
    <definedName name="TOTALITEM12.8_65">'[638]A.P.U'!#REF!</definedName>
    <definedName name="TOTALITEM12.8_66">'[638]A.P.U'!#REF!</definedName>
    <definedName name="TOTALITEM12.8_67">'[638]A.P.U'!#REF!</definedName>
    <definedName name="TOTALITEM12.8_68">'[638]A.P.U'!#REF!</definedName>
    <definedName name="TOTALITEM12.8_69">'[638]A.P.U'!#REF!</definedName>
    <definedName name="TOTALITEM12.8_70">'[638]A.P.U'!#REF!</definedName>
    <definedName name="TOTALITEM12.8_71">'[638]A.P.U'!#REF!</definedName>
    <definedName name="TOTALITEM12.8_72">'[638]A.P.U'!#REF!</definedName>
    <definedName name="TOTALITEM12.8_73">'[638]A.P.U'!#REF!</definedName>
    <definedName name="TOTALITEM12.8_74">'[638]A.P.U'!#REF!</definedName>
    <definedName name="TOTALITEM12.8_75">'[638]A.P.U'!#REF!</definedName>
    <definedName name="TOTALITEM12.8_76">'[638]A.P.U'!#REF!</definedName>
    <definedName name="TOTALITEM12.8_78">'[638]A.P.U'!#REF!</definedName>
    <definedName name="TOTALITEM12.8_79">'[638]A.P.U'!#REF!</definedName>
    <definedName name="TOTALITEM12.8_9">'[638]A.P.U'!#REF!</definedName>
    <definedName name="TOTALITEM12.9">'[111]A.P.U'!#REF!</definedName>
    <definedName name="TOTALITEM12.9_1">'[637]A.P.U'!#REF!</definedName>
    <definedName name="TOTALITEM12.9_10">'[638]A.P.U'!#REF!</definedName>
    <definedName name="TOTALITEM12.9_11">'[638]A.P.U'!#REF!</definedName>
    <definedName name="TOTALITEM12.9_12">'[638]A.P.U'!#REF!</definedName>
    <definedName name="TOTALITEM12.9_13">'[638]A.P.U'!#REF!</definedName>
    <definedName name="TOTALITEM12.9_14">'[638]A.P.U'!#REF!</definedName>
    <definedName name="TOTALITEM12.9_15">'[638]A.P.U'!#REF!</definedName>
    <definedName name="TOTALITEM12.9_16">'[638]A.P.U'!#REF!</definedName>
    <definedName name="TOTALITEM12.9_17">'[638]A.P.U'!#REF!</definedName>
    <definedName name="TOTALITEM12.9_18">'[638]A.P.U'!#REF!</definedName>
    <definedName name="TOTALITEM12.9_19">'[638]A.P.U'!#REF!</definedName>
    <definedName name="TOTALITEM12.9_2">'[637]A.P.U'!#REF!</definedName>
    <definedName name="TOTALITEM12.9_20">'[638]A.P.U'!#REF!</definedName>
    <definedName name="TOTALITEM12.9_21">'[638]A.P.U'!#REF!</definedName>
    <definedName name="TOTALITEM12.9_22">'[638]A.P.U'!#REF!</definedName>
    <definedName name="TOTALITEM12.9_23">'[638]A.P.U'!#REF!</definedName>
    <definedName name="TOTALITEM12.9_24">'[638]A.P.U'!#REF!</definedName>
    <definedName name="TOTALITEM12.9_25">'[638]A.P.U'!#REF!</definedName>
    <definedName name="TOTALITEM12.9_26">'[638]A.P.U'!#REF!</definedName>
    <definedName name="TOTALITEM12.9_27">'[638]A.P.U'!#REF!</definedName>
    <definedName name="TOTALITEM12.9_28">'[638]A.P.U'!#REF!</definedName>
    <definedName name="TOTALITEM12.9_29">'[638]A.P.U'!#REF!</definedName>
    <definedName name="TOTALITEM12.9_3">'[111]A.P.U'!#REF!</definedName>
    <definedName name="TOTALITEM12.9_30">'[638]A.P.U'!#REF!</definedName>
    <definedName name="TOTALITEM12.9_31">'[638]A.P.U'!#REF!</definedName>
    <definedName name="TOTALITEM12.9_32">'[638]A.P.U'!#REF!</definedName>
    <definedName name="TOTALITEM12.9_33">'[638]A.P.U'!#REF!</definedName>
    <definedName name="TOTALITEM12.9_34">'[638]A.P.U'!#REF!</definedName>
    <definedName name="TOTALITEM12.9_35">'[638]A.P.U'!#REF!</definedName>
    <definedName name="TOTALITEM12.9_36">'[638]A.P.U'!#REF!</definedName>
    <definedName name="TOTALITEM12.9_37">'[638]A.P.U'!#REF!</definedName>
    <definedName name="TOTALITEM12.9_38">'[638]A.P.U'!#REF!</definedName>
    <definedName name="TOTALITEM12.9_39">'[638]A.P.U'!#REF!</definedName>
    <definedName name="TOTALITEM12.9_4">'[637]A.P.U'!#REF!</definedName>
    <definedName name="TOTALITEM12.9_40">'[638]A.P.U'!#REF!</definedName>
    <definedName name="TOTALITEM12.9_41">'[638]A.P.U'!#REF!</definedName>
    <definedName name="TOTALITEM12.9_42">'[638]A.P.U'!#REF!</definedName>
    <definedName name="TOTALITEM12.9_43">'[638]A.P.U'!#REF!</definedName>
    <definedName name="TOTALITEM12.9_44">'[638]A.P.U'!#REF!</definedName>
    <definedName name="TOTALITEM12.9_45">'[638]A.P.U'!#REF!</definedName>
    <definedName name="TOTALITEM12.9_46">'[638]A.P.U'!#REF!</definedName>
    <definedName name="TOTALITEM12.9_47">'[638]A.P.U'!#REF!</definedName>
    <definedName name="TOTALITEM12.9_48">'[638]A.P.U'!#REF!</definedName>
    <definedName name="TOTALITEM12.9_49">'[638]A.P.U'!#REF!</definedName>
    <definedName name="TOTALITEM12.9_5">'[638]A.P.U'!#REF!</definedName>
    <definedName name="TOTALITEM12.9_50">'[638]A.P.U'!#REF!</definedName>
    <definedName name="TOTALITEM12.9_51">'[638]A.P.U'!#REF!</definedName>
    <definedName name="TOTALITEM12.9_52">'[638]A.P.U'!#REF!</definedName>
    <definedName name="TOTALITEM12.9_53">'[638]A.P.U'!#REF!</definedName>
    <definedName name="TOTALITEM12.9_54">'[638]A.P.U'!#REF!</definedName>
    <definedName name="TOTALITEM12.9_55">'[638]A.P.U'!#REF!</definedName>
    <definedName name="TOTALITEM12.9_56">'[638]A.P.U'!#REF!</definedName>
    <definedName name="TOTALITEM12.9_57">'[638]A.P.U'!#REF!</definedName>
    <definedName name="TOTALITEM12.9_58">'[638]A.P.U'!#REF!</definedName>
    <definedName name="TOTALITEM12.9_59">'[637]A.P.U'!#REF!</definedName>
    <definedName name="TOTALITEM12.9_60">'[637]A.P.U'!#REF!</definedName>
    <definedName name="TOTALITEM12.9_61">'[638]A.P.U'!#REF!</definedName>
    <definedName name="TOTALITEM12.9_62">'[638]A.P.U'!#REF!</definedName>
    <definedName name="TOTALITEM12.9_63">'[638]A.P.U'!#REF!</definedName>
    <definedName name="TOTALITEM12.9_64">'[638]A.P.U'!#REF!</definedName>
    <definedName name="TOTALITEM12.9_65">'[638]A.P.U'!#REF!</definedName>
    <definedName name="TOTALITEM12.9_66">'[638]A.P.U'!#REF!</definedName>
    <definedName name="TOTALITEM12.9_67">'[638]A.P.U'!#REF!</definedName>
    <definedName name="TOTALITEM12.9_68">'[638]A.P.U'!#REF!</definedName>
    <definedName name="TOTALITEM12.9_69">'[638]A.P.U'!#REF!</definedName>
    <definedName name="TOTALITEM12.9_70">'[638]A.P.U'!#REF!</definedName>
    <definedName name="TOTALITEM12.9_71">'[638]A.P.U'!#REF!</definedName>
    <definedName name="TOTALITEM12.9_72">'[638]A.P.U'!#REF!</definedName>
    <definedName name="TOTALITEM12.9_73">'[638]A.P.U'!#REF!</definedName>
    <definedName name="TOTALITEM12.9_74">'[638]A.P.U'!#REF!</definedName>
    <definedName name="TOTALITEM12.9_75">'[638]A.P.U'!#REF!</definedName>
    <definedName name="TOTALITEM12.9_76">'[638]A.P.U'!#REF!</definedName>
    <definedName name="TOTALITEM12.9_78">'[638]A.P.U'!#REF!</definedName>
    <definedName name="TOTALITEM12.9_79">'[638]A.P.U'!#REF!</definedName>
    <definedName name="TOTALITEM12.9_9">'[638]A.P.U'!#REF!</definedName>
    <definedName name="TOTALITEM13.1.1">'[111]A.P.U'!#REF!</definedName>
    <definedName name="TOTALITEM13.1.1_1">'[637]A.P.U'!#REF!</definedName>
    <definedName name="TOTALITEM13.1.1_10">'[638]A.P.U'!#REF!</definedName>
    <definedName name="TOTALITEM13.1.1_11">'[638]A.P.U'!#REF!</definedName>
    <definedName name="TOTALITEM13.1.1_12">'[638]A.P.U'!#REF!</definedName>
    <definedName name="TOTALITEM13.1.1_13">'[638]A.P.U'!#REF!</definedName>
    <definedName name="TOTALITEM13.1.1_14">'[638]A.P.U'!#REF!</definedName>
    <definedName name="TOTALITEM13.1.1_15">'[638]A.P.U'!#REF!</definedName>
    <definedName name="TOTALITEM13.1.1_16">'[638]A.P.U'!#REF!</definedName>
    <definedName name="TOTALITEM13.1.1_17">'[638]A.P.U'!#REF!</definedName>
    <definedName name="TOTALITEM13.1.1_18">'[638]A.P.U'!#REF!</definedName>
    <definedName name="TOTALITEM13.1.1_19">'[638]A.P.U'!#REF!</definedName>
    <definedName name="TOTALITEM13.1.1_2">'[637]A.P.U'!#REF!</definedName>
    <definedName name="TOTALITEM13.1.1_20">'[638]A.P.U'!#REF!</definedName>
    <definedName name="TOTALITEM13.1.1_21">'[638]A.P.U'!#REF!</definedName>
    <definedName name="TOTALITEM13.1.1_22">'[638]A.P.U'!#REF!</definedName>
    <definedName name="TOTALITEM13.1.1_23">'[638]A.P.U'!#REF!</definedName>
    <definedName name="TOTALITEM13.1.1_24">'[638]A.P.U'!#REF!</definedName>
    <definedName name="TOTALITEM13.1.1_25">'[638]A.P.U'!#REF!</definedName>
    <definedName name="TOTALITEM13.1.1_26">'[638]A.P.U'!#REF!</definedName>
    <definedName name="TOTALITEM13.1.1_27">'[638]A.P.U'!#REF!</definedName>
    <definedName name="TOTALITEM13.1.1_28">'[638]A.P.U'!#REF!</definedName>
    <definedName name="TOTALITEM13.1.1_29">'[638]A.P.U'!#REF!</definedName>
    <definedName name="TOTALITEM13.1.1_3">'[111]A.P.U'!#REF!</definedName>
    <definedName name="TOTALITEM13.1.1_30">'[638]A.P.U'!#REF!</definedName>
    <definedName name="TOTALITEM13.1.1_31">'[638]A.P.U'!#REF!</definedName>
    <definedName name="TOTALITEM13.1.1_32">'[638]A.P.U'!#REF!</definedName>
    <definedName name="TOTALITEM13.1.1_33">'[638]A.P.U'!#REF!</definedName>
    <definedName name="TOTALITEM13.1.1_34">'[638]A.P.U'!#REF!</definedName>
    <definedName name="TOTALITEM13.1.1_35">'[638]A.P.U'!#REF!</definedName>
    <definedName name="TOTALITEM13.1.1_36">'[638]A.P.U'!#REF!</definedName>
    <definedName name="TOTALITEM13.1.1_37">'[638]A.P.U'!#REF!</definedName>
    <definedName name="TOTALITEM13.1.1_38">'[638]A.P.U'!#REF!</definedName>
    <definedName name="TOTALITEM13.1.1_39">'[638]A.P.U'!#REF!</definedName>
    <definedName name="TOTALITEM13.1.1_4">'[637]A.P.U'!#REF!</definedName>
    <definedName name="TOTALITEM13.1.1_40">'[638]A.P.U'!#REF!</definedName>
    <definedName name="TOTALITEM13.1.1_41">'[638]A.P.U'!#REF!</definedName>
    <definedName name="TOTALITEM13.1.1_42">'[638]A.P.U'!#REF!</definedName>
    <definedName name="TOTALITEM13.1.1_43">'[638]A.P.U'!#REF!</definedName>
    <definedName name="TOTALITEM13.1.1_44">'[638]A.P.U'!#REF!</definedName>
    <definedName name="TOTALITEM13.1.1_45">'[638]A.P.U'!#REF!</definedName>
    <definedName name="TOTALITEM13.1.1_46">'[638]A.P.U'!#REF!</definedName>
    <definedName name="TOTALITEM13.1.1_47">'[638]A.P.U'!#REF!</definedName>
    <definedName name="TOTALITEM13.1.1_48">'[638]A.P.U'!#REF!</definedName>
    <definedName name="TOTALITEM13.1.1_49">'[638]A.P.U'!#REF!</definedName>
    <definedName name="TOTALITEM13.1.1_5">'[638]A.P.U'!#REF!</definedName>
    <definedName name="TOTALITEM13.1.1_50">'[638]A.P.U'!#REF!</definedName>
    <definedName name="TOTALITEM13.1.1_51">'[638]A.P.U'!#REF!</definedName>
    <definedName name="TOTALITEM13.1.1_52">'[638]A.P.U'!#REF!</definedName>
    <definedName name="TOTALITEM13.1.1_53">'[638]A.P.U'!#REF!</definedName>
    <definedName name="TOTALITEM13.1.1_54">'[638]A.P.U'!#REF!</definedName>
    <definedName name="TOTALITEM13.1.1_55">'[638]A.P.U'!#REF!</definedName>
    <definedName name="TOTALITEM13.1.1_56">'[638]A.P.U'!#REF!</definedName>
    <definedName name="TOTALITEM13.1.1_57">'[638]A.P.U'!#REF!</definedName>
    <definedName name="TOTALITEM13.1.1_58">'[638]A.P.U'!#REF!</definedName>
    <definedName name="TOTALITEM13.1.1_59">'[637]A.P.U'!#REF!</definedName>
    <definedName name="TOTALITEM13.1.1_60">'[637]A.P.U'!#REF!</definedName>
    <definedName name="TOTALITEM13.1.1_61">'[638]A.P.U'!#REF!</definedName>
    <definedName name="TOTALITEM13.1.1_62">'[638]A.P.U'!#REF!</definedName>
    <definedName name="TOTALITEM13.1.1_63">'[638]A.P.U'!#REF!</definedName>
    <definedName name="TOTALITEM13.1.1_64">'[638]A.P.U'!#REF!</definedName>
    <definedName name="TOTALITEM13.1.1_65">'[638]A.P.U'!#REF!</definedName>
    <definedName name="TOTALITEM13.1.1_66">'[638]A.P.U'!#REF!</definedName>
    <definedName name="TOTALITEM13.1.1_67">'[638]A.P.U'!#REF!</definedName>
    <definedName name="TOTALITEM13.1.1_68">'[638]A.P.U'!#REF!</definedName>
    <definedName name="TOTALITEM13.1.1_69">'[638]A.P.U'!#REF!</definedName>
    <definedName name="TOTALITEM13.1.1_70">'[638]A.P.U'!#REF!</definedName>
    <definedName name="TOTALITEM13.1.1_71">'[638]A.P.U'!#REF!</definedName>
    <definedName name="TOTALITEM13.1.1_72">'[638]A.P.U'!#REF!</definedName>
    <definedName name="TOTALITEM13.1.1_73">'[638]A.P.U'!#REF!</definedName>
    <definedName name="TOTALITEM13.1.1_74">'[638]A.P.U'!#REF!</definedName>
    <definedName name="TOTALITEM13.1.1_75">'[638]A.P.U'!#REF!</definedName>
    <definedName name="TOTALITEM13.1.1_76">'[638]A.P.U'!#REF!</definedName>
    <definedName name="TOTALITEM13.1.1_78">'[638]A.P.U'!#REF!</definedName>
    <definedName name="TOTALITEM13.1.1_79">'[638]A.P.U'!#REF!</definedName>
    <definedName name="TOTALITEM13.1.1_9">'[638]A.P.U'!#REF!</definedName>
    <definedName name="TOTALITEM13.1.2">'[111]A.P.U'!#REF!</definedName>
    <definedName name="TOTALITEM13.1.2_1">'[637]A.P.U'!#REF!</definedName>
    <definedName name="TOTALITEM13.1.2_10">'[638]A.P.U'!#REF!</definedName>
    <definedName name="TOTALITEM13.1.2_11">'[638]A.P.U'!#REF!</definedName>
    <definedName name="TOTALITEM13.1.2_12">'[638]A.P.U'!#REF!</definedName>
    <definedName name="TOTALITEM13.1.2_13">'[638]A.P.U'!#REF!</definedName>
    <definedName name="TOTALITEM13.1.2_14">'[638]A.P.U'!#REF!</definedName>
    <definedName name="TOTALITEM13.1.2_15">'[638]A.P.U'!#REF!</definedName>
    <definedName name="TOTALITEM13.1.2_16">'[638]A.P.U'!#REF!</definedName>
    <definedName name="TOTALITEM13.1.2_17">'[638]A.P.U'!#REF!</definedName>
    <definedName name="TOTALITEM13.1.2_18">'[638]A.P.U'!#REF!</definedName>
    <definedName name="TOTALITEM13.1.2_19">'[638]A.P.U'!#REF!</definedName>
    <definedName name="TOTALITEM13.1.2_2">'[637]A.P.U'!#REF!</definedName>
    <definedName name="TOTALITEM13.1.2_20">'[638]A.P.U'!#REF!</definedName>
    <definedName name="TOTALITEM13.1.2_21">'[638]A.P.U'!#REF!</definedName>
    <definedName name="TOTALITEM13.1.2_22">'[638]A.P.U'!#REF!</definedName>
    <definedName name="TOTALITEM13.1.2_23">'[638]A.P.U'!#REF!</definedName>
    <definedName name="TOTALITEM13.1.2_24">'[638]A.P.U'!#REF!</definedName>
    <definedName name="TOTALITEM13.1.2_25">'[638]A.P.U'!#REF!</definedName>
    <definedName name="TOTALITEM13.1.2_26">'[638]A.P.U'!#REF!</definedName>
    <definedName name="TOTALITEM13.1.2_27">'[638]A.P.U'!#REF!</definedName>
    <definedName name="TOTALITEM13.1.2_28">'[638]A.P.U'!#REF!</definedName>
    <definedName name="TOTALITEM13.1.2_29">'[638]A.P.U'!#REF!</definedName>
    <definedName name="TOTALITEM13.1.2_3">'[111]A.P.U'!#REF!</definedName>
    <definedName name="TOTALITEM13.1.2_30">'[638]A.P.U'!#REF!</definedName>
    <definedName name="TOTALITEM13.1.2_31">'[638]A.P.U'!#REF!</definedName>
    <definedName name="TOTALITEM13.1.2_32">'[638]A.P.U'!#REF!</definedName>
    <definedName name="TOTALITEM13.1.2_33">'[638]A.P.U'!#REF!</definedName>
    <definedName name="TOTALITEM13.1.2_34">'[638]A.P.U'!#REF!</definedName>
    <definedName name="TOTALITEM13.1.2_35">'[638]A.P.U'!#REF!</definedName>
    <definedName name="TOTALITEM13.1.2_36">'[638]A.P.U'!#REF!</definedName>
    <definedName name="TOTALITEM13.1.2_37">'[638]A.P.U'!#REF!</definedName>
    <definedName name="TOTALITEM13.1.2_38">'[638]A.P.U'!#REF!</definedName>
    <definedName name="TOTALITEM13.1.2_39">'[638]A.P.U'!#REF!</definedName>
    <definedName name="TOTALITEM13.1.2_4">'[637]A.P.U'!#REF!</definedName>
    <definedName name="TOTALITEM13.1.2_40">'[638]A.P.U'!#REF!</definedName>
    <definedName name="TOTALITEM13.1.2_41">'[638]A.P.U'!#REF!</definedName>
    <definedName name="TOTALITEM13.1.2_42">'[638]A.P.U'!#REF!</definedName>
    <definedName name="TOTALITEM13.1.2_43">'[638]A.P.U'!#REF!</definedName>
    <definedName name="TOTALITEM13.1.2_44">'[638]A.P.U'!#REF!</definedName>
    <definedName name="TOTALITEM13.1.2_45">'[638]A.P.U'!#REF!</definedName>
    <definedName name="TOTALITEM13.1.2_46">'[638]A.P.U'!#REF!</definedName>
    <definedName name="TOTALITEM13.1.2_47">'[638]A.P.U'!#REF!</definedName>
    <definedName name="TOTALITEM13.1.2_48">'[638]A.P.U'!#REF!</definedName>
    <definedName name="TOTALITEM13.1.2_49">'[638]A.P.U'!#REF!</definedName>
    <definedName name="TOTALITEM13.1.2_5">'[638]A.P.U'!#REF!</definedName>
    <definedName name="TOTALITEM13.1.2_50">'[638]A.P.U'!#REF!</definedName>
    <definedName name="TOTALITEM13.1.2_51">'[638]A.P.U'!#REF!</definedName>
    <definedName name="TOTALITEM13.1.2_52">'[638]A.P.U'!#REF!</definedName>
    <definedName name="TOTALITEM13.1.2_53">'[638]A.P.U'!#REF!</definedName>
    <definedName name="TOTALITEM13.1.2_54">'[638]A.P.U'!#REF!</definedName>
    <definedName name="TOTALITEM13.1.2_55">'[638]A.P.U'!#REF!</definedName>
    <definedName name="TOTALITEM13.1.2_56">'[638]A.P.U'!#REF!</definedName>
    <definedName name="TOTALITEM13.1.2_57">'[638]A.P.U'!#REF!</definedName>
    <definedName name="TOTALITEM13.1.2_58">'[638]A.P.U'!#REF!</definedName>
    <definedName name="TOTALITEM13.1.2_59">'[637]A.P.U'!#REF!</definedName>
    <definedName name="TOTALITEM13.1.2_60">'[637]A.P.U'!#REF!</definedName>
    <definedName name="TOTALITEM13.1.2_61">'[638]A.P.U'!#REF!</definedName>
    <definedName name="TOTALITEM13.1.2_62">'[638]A.P.U'!#REF!</definedName>
    <definedName name="TOTALITEM13.1.2_63">'[638]A.P.U'!#REF!</definedName>
    <definedName name="TOTALITEM13.1.2_64">'[638]A.P.U'!#REF!</definedName>
    <definedName name="TOTALITEM13.1.2_65">'[638]A.P.U'!#REF!</definedName>
    <definedName name="TOTALITEM13.1.2_66">'[638]A.P.U'!#REF!</definedName>
    <definedName name="TOTALITEM13.1.2_67">'[638]A.P.U'!#REF!</definedName>
    <definedName name="TOTALITEM13.1.2_68">'[638]A.P.U'!#REF!</definedName>
    <definedName name="TOTALITEM13.1.2_69">'[638]A.P.U'!#REF!</definedName>
    <definedName name="TOTALITEM13.1.2_70">'[638]A.P.U'!#REF!</definedName>
    <definedName name="TOTALITEM13.1.2_71">'[638]A.P.U'!#REF!</definedName>
    <definedName name="TOTALITEM13.1.2_72">'[638]A.P.U'!#REF!</definedName>
    <definedName name="TOTALITEM13.1.2_73">'[638]A.P.U'!#REF!</definedName>
    <definedName name="TOTALITEM13.1.2_74">'[638]A.P.U'!#REF!</definedName>
    <definedName name="TOTALITEM13.1.2_75">'[638]A.P.U'!#REF!</definedName>
    <definedName name="TOTALITEM13.1.2_76">'[638]A.P.U'!#REF!</definedName>
    <definedName name="TOTALITEM13.1.2_78">'[638]A.P.U'!#REF!</definedName>
    <definedName name="TOTALITEM13.1.2_79">'[638]A.P.U'!#REF!</definedName>
    <definedName name="TOTALITEM13.1.2_9">'[638]A.P.U'!#REF!</definedName>
    <definedName name="TOTALITEM13.1.3">'[111]A.P.U'!#REF!</definedName>
    <definedName name="TOTALITEM13.1.3_1">'[637]A.P.U'!#REF!</definedName>
    <definedName name="TOTALITEM13.1.3_10">'[638]A.P.U'!#REF!</definedName>
    <definedName name="TOTALITEM13.1.3_11">'[638]A.P.U'!#REF!</definedName>
    <definedName name="TOTALITEM13.1.3_12">'[638]A.P.U'!#REF!</definedName>
    <definedName name="TOTALITEM13.1.3_13">'[638]A.P.U'!#REF!</definedName>
    <definedName name="TOTALITEM13.1.3_14">'[638]A.P.U'!#REF!</definedName>
    <definedName name="TOTALITEM13.1.3_15">'[638]A.P.U'!#REF!</definedName>
    <definedName name="TOTALITEM13.1.3_16">'[638]A.P.U'!#REF!</definedName>
    <definedName name="TOTALITEM13.1.3_17">'[638]A.P.U'!#REF!</definedName>
    <definedName name="TOTALITEM13.1.3_18">'[638]A.P.U'!#REF!</definedName>
    <definedName name="TOTALITEM13.1.3_19">'[638]A.P.U'!#REF!</definedName>
    <definedName name="TOTALITEM13.1.3_2">'[637]A.P.U'!#REF!</definedName>
    <definedName name="TOTALITEM13.1.3_20">'[638]A.P.U'!#REF!</definedName>
    <definedName name="TOTALITEM13.1.3_21">'[638]A.P.U'!#REF!</definedName>
    <definedName name="TOTALITEM13.1.3_22">'[638]A.P.U'!#REF!</definedName>
    <definedName name="TOTALITEM13.1.3_23">'[638]A.P.U'!#REF!</definedName>
    <definedName name="TOTALITEM13.1.3_24">'[638]A.P.U'!#REF!</definedName>
    <definedName name="TOTALITEM13.1.3_25">'[638]A.P.U'!#REF!</definedName>
    <definedName name="TOTALITEM13.1.3_26">'[638]A.P.U'!#REF!</definedName>
    <definedName name="TOTALITEM13.1.3_27">'[638]A.P.U'!#REF!</definedName>
    <definedName name="TOTALITEM13.1.3_28">'[638]A.P.U'!#REF!</definedName>
    <definedName name="TOTALITEM13.1.3_29">'[638]A.P.U'!#REF!</definedName>
    <definedName name="TOTALITEM13.1.3_3">'[111]A.P.U'!#REF!</definedName>
    <definedName name="TOTALITEM13.1.3_30">'[638]A.P.U'!#REF!</definedName>
    <definedName name="TOTALITEM13.1.3_31">'[638]A.P.U'!#REF!</definedName>
    <definedName name="TOTALITEM13.1.3_32">'[638]A.P.U'!#REF!</definedName>
    <definedName name="TOTALITEM13.1.3_33">'[638]A.P.U'!#REF!</definedName>
    <definedName name="TOTALITEM13.1.3_34">'[638]A.P.U'!#REF!</definedName>
    <definedName name="TOTALITEM13.1.3_35">'[638]A.P.U'!#REF!</definedName>
    <definedName name="TOTALITEM13.1.3_36">'[638]A.P.U'!#REF!</definedName>
    <definedName name="TOTALITEM13.1.3_37">'[638]A.P.U'!#REF!</definedName>
    <definedName name="TOTALITEM13.1.3_38">'[638]A.P.U'!#REF!</definedName>
    <definedName name="TOTALITEM13.1.3_39">'[638]A.P.U'!#REF!</definedName>
    <definedName name="TOTALITEM13.1.3_4">'[637]A.P.U'!#REF!</definedName>
    <definedName name="TOTALITEM13.1.3_40">'[638]A.P.U'!#REF!</definedName>
    <definedName name="TOTALITEM13.1.3_41">'[638]A.P.U'!#REF!</definedName>
    <definedName name="TOTALITEM13.1.3_42">'[638]A.P.U'!#REF!</definedName>
    <definedName name="TOTALITEM13.1.3_43">'[638]A.P.U'!#REF!</definedName>
    <definedName name="TOTALITEM13.1.3_44">'[638]A.P.U'!#REF!</definedName>
    <definedName name="TOTALITEM13.1.3_45">'[638]A.P.U'!#REF!</definedName>
    <definedName name="TOTALITEM13.1.3_46">'[638]A.P.U'!#REF!</definedName>
    <definedName name="TOTALITEM13.1.3_47">'[638]A.P.U'!#REF!</definedName>
    <definedName name="TOTALITEM13.1.3_48">'[638]A.P.U'!#REF!</definedName>
    <definedName name="TOTALITEM13.1.3_49">'[638]A.P.U'!#REF!</definedName>
    <definedName name="TOTALITEM13.1.3_5">'[638]A.P.U'!#REF!</definedName>
    <definedName name="TOTALITEM13.1.3_50">'[638]A.P.U'!#REF!</definedName>
    <definedName name="TOTALITEM13.1.3_51">'[638]A.P.U'!#REF!</definedName>
    <definedName name="TOTALITEM13.1.3_52">'[638]A.P.U'!#REF!</definedName>
    <definedName name="TOTALITEM13.1.3_53">'[638]A.P.U'!#REF!</definedName>
    <definedName name="TOTALITEM13.1.3_54">'[638]A.P.U'!#REF!</definedName>
    <definedName name="TOTALITEM13.1.3_55">'[638]A.P.U'!#REF!</definedName>
    <definedName name="TOTALITEM13.1.3_56">'[638]A.P.U'!#REF!</definedName>
    <definedName name="TOTALITEM13.1.3_57">'[638]A.P.U'!#REF!</definedName>
    <definedName name="TOTALITEM13.1.3_58">'[638]A.P.U'!#REF!</definedName>
    <definedName name="TOTALITEM13.1.3_59">'[637]A.P.U'!#REF!</definedName>
    <definedName name="TOTALITEM13.1.3_60">'[637]A.P.U'!#REF!</definedName>
    <definedName name="TOTALITEM13.1.3_61">'[638]A.P.U'!#REF!</definedName>
    <definedName name="TOTALITEM13.1.3_62">'[638]A.P.U'!#REF!</definedName>
    <definedName name="TOTALITEM13.1.3_63">'[638]A.P.U'!#REF!</definedName>
    <definedName name="TOTALITEM13.1.3_64">'[638]A.P.U'!#REF!</definedName>
    <definedName name="TOTALITEM13.1.3_65">'[638]A.P.U'!#REF!</definedName>
    <definedName name="TOTALITEM13.1.3_66">'[638]A.P.U'!#REF!</definedName>
    <definedName name="TOTALITEM13.1.3_67">'[638]A.P.U'!#REF!</definedName>
    <definedName name="TOTALITEM13.1.3_68">'[638]A.P.U'!#REF!</definedName>
    <definedName name="TOTALITEM13.1.3_69">'[638]A.P.U'!#REF!</definedName>
    <definedName name="TOTALITEM13.1.3_70">'[638]A.P.U'!#REF!</definedName>
    <definedName name="TOTALITEM13.1.3_71">'[638]A.P.U'!#REF!</definedName>
    <definedName name="TOTALITEM13.1.3_72">'[638]A.P.U'!#REF!</definedName>
    <definedName name="TOTALITEM13.1.3_73">'[638]A.P.U'!#REF!</definedName>
    <definedName name="TOTALITEM13.1.3_74">'[638]A.P.U'!#REF!</definedName>
    <definedName name="TOTALITEM13.1.3_75">'[638]A.P.U'!#REF!</definedName>
    <definedName name="TOTALITEM13.1.3_76">'[638]A.P.U'!#REF!</definedName>
    <definedName name="TOTALITEM13.1.3_78">'[638]A.P.U'!#REF!</definedName>
    <definedName name="TOTALITEM13.1.3_79">'[638]A.P.U'!#REF!</definedName>
    <definedName name="TOTALITEM13.1.3_9">'[638]A.P.U'!#REF!</definedName>
    <definedName name="TOTALITEM13.2.2">'[111]A.P.U'!#REF!</definedName>
    <definedName name="TOTALITEM13.2.2_1">'[637]A.P.U'!#REF!</definedName>
    <definedName name="TOTALITEM13.2.2_10">'[638]A.P.U'!#REF!</definedName>
    <definedName name="TOTALITEM13.2.2_11">'[638]A.P.U'!#REF!</definedName>
    <definedName name="TOTALITEM13.2.2_12">'[638]A.P.U'!#REF!</definedName>
    <definedName name="TOTALITEM13.2.2_13">'[638]A.P.U'!#REF!</definedName>
    <definedName name="TOTALITEM13.2.2_14">'[638]A.P.U'!#REF!</definedName>
    <definedName name="TOTALITEM13.2.2_15">'[638]A.P.U'!#REF!</definedName>
    <definedName name="TOTALITEM13.2.2_16">'[638]A.P.U'!#REF!</definedName>
    <definedName name="TOTALITEM13.2.2_17">'[638]A.P.U'!#REF!</definedName>
    <definedName name="TOTALITEM13.2.2_18">'[638]A.P.U'!#REF!</definedName>
    <definedName name="TOTALITEM13.2.2_19">'[638]A.P.U'!#REF!</definedName>
    <definedName name="TOTALITEM13.2.2_2">'[637]A.P.U'!#REF!</definedName>
    <definedName name="TOTALITEM13.2.2_20">'[638]A.P.U'!#REF!</definedName>
    <definedName name="TOTALITEM13.2.2_21">'[638]A.P.U'!#REF!</definedName>
    <definedName name="TOTALITEM13.2.2_22">'[638]A.P.U'!#REF!</definedName>
    <definedName name="TOTALITEM13.2.2_23">'[638]A.P.U'!#REF!</definedName>
    <definedName name="TOTALITEM13.2.2_24">'[638]A.P.U'!#REF!</definedName>
    <definedName name="TOTALITEM13.2.2_25">'[638]A.P.U'!#REF!</definedName>
    <definedName name="TOTALITEM13.2.2_26">'[638]A.P.U'!#REF!</definedName>
    <definedName name="TOTALITEM13.2.2_27">'[638]A.P.U'!#REF!</definedName>
    <definedName name="TOTALITEM13.2.2_28">'[638]A.P.U'!#REF!</definedName>
    <definedName name="TOTALITEM13.2.2_29">'[638]A.P.U'!#REF!</definedName>
    <definedName name="TOTALITEM13.2.2_3">'[111]A.P.U'!#REF!</definedName>
    <definedName name="TOTALITEM13.2.2_30">'[638]A.P.U'!#REF!</definedName>
    <definedName name="TOTALITEM13.2.2_31">'[638]A.P.U'!#REF!</definedName>
    <definedName name="TOTALITEM13.2.2_32">'[638]A.P.U'!#REF!</definedName>
    <definedName name="TOTALITEM13.2.2_33">'[638]A.P.U'!#REF!</definedName>
    <definedName name="TOTALITEM13.2.2_34">'[638]A.P.U'!#REF!</definedName>
    <definedName name="TOTALITEM13.2.2_35">'[638]A.P.U'!#REF!</definedName>
    <definedName name="TOTALITEM13.2.2_36">'[638]A.P.U'!#REF!</definedName>
    <definedName name="TOTALITEM13.2.2_37">'[638]A.P.U'!#REF!</definedName>
    <definedName name="TOTALITEM13.2.2_38">'[638]A.P.U'!#REF!</definedName>
    <definedName name="TOTALITEM13.2.2_39">'[638]A.P.U'!#REF!</definedName>
    <definedName name="TOTALITEM13.2.2_4">'[637]A.P.U'!#REF!</definedName>
    <definedName name="TOTALITEM13.2.2_40">'[638]A.P.U'!#REF!</definedName>
    <definedName name="TOTALITEM13.2.2_41">'[638]A.P.U'!#REF!</definedName>
    <definedName name="TOTALITEM13.2.2_42">'[638]A.P.U'!#REF!</definedName>
    <definedName name="TOTALITEM13.2.2_43">'[638]A.P.U'!#REF!</definedName>
    <definedName name="TOTALITEM13.2.2_44">'[638]A.P.U'!#REF!</definedName>
    <definedName name="TOTALITEM13.2.2_45">'[638]A.P.U'!#REF!</definedName>
    <definedName name="TOTALITEM13.2.2_46">'[638]A.P.U'!#REF!</definedName>
    <definedName name="TOTALITEM13.2.2_47">'[638]A.P.U'!#REF!</definedName>
    <definedName name="TOTALITEM13.2.2_48">'[638]A.P.U'!#REF!</definedName>
    <definedName name="TOTALITEM13.2.2_49">'[638]A.P.U'!#REF!</definedName>
    <definedName name="TOTALITEM13.2.2_5">'[638]A.P.U'!#REF!</definedName>
    <definedName name="TOTALITEM13.2.2_50">'[638]A.P.U'!#REF!</definedName>
    <definedName name="TOTALITEM13.2.2_51">'[638]A.P.U'!#REF!</definedName>
    <definedName name="TOTALITEM13.2.2_52">'[638]A.P.U'!#REF!</definedName>
    <definedName name="TOTALITEM13.2.2_53">'[638]A.P.U'!#REF!</definedName>
    <definedName name="TOTALITEM13.2.2_54">'[638]A.P.U'!#REF!</definedName>
    <definedName name="TOTALITEM13.2.2_55">'[638]A.P.U'!#REF!</definedName>
    <definedName name="TOTALITEM13.2.2_56">'[638]A.P.U'!#REF!</definedName>
    <definedName name="TOTALITEM13.2.2_57">'[638]A.P.U'!#REF!</definedName>
    <definedName name="TOTALITEM13.2.2_58">'[638]A.P.U'!#REF!</definedName>
    <definedName name="TOTALITEM13.2.2_59">'[637]A.P.U'!#REF!</definedName>
    <definedName name="TOTALITEM13.2.2_60">'[637]A.P.U'!#REF!</definedName>
    <definedName name="TOTALITEM13.2.2_61">'[638]A.P.U'!#REF!</definedName>
    <definedName name="TOTALITEM13.2.2_62">'[638]A.P.U'!#REF!</definedName>
    <definedName name="TOTALITEM13.2.2_63">'[638]A.P.U'!#REF!</definedName>
    <definedName name="TOTALITEM13.2.2_64">'[638]A.P.U'!#REF!</definedName>
    <definedName name="TOTALITEM13.2.2_65">'[638]A.P.U'!#REF!</definedName>
    <definedName name="TOTALITEM13.2.2_66">'[638]A.P.U'!#REF!</definedName>
    <definedName name="TOTALITEM13.2.2_67">'[638]A.P.U'!#REF!</definedName>
    <definedName name="TOTALITEM13.2.2_68">'[638]A.P.U'!#REF!</definedName>
    <definedName name="TOTALITEM13.2.2_69">'[638]A.P.U'!#REF!</definedName>
    <definedName name="TOTALITEM13.2.2_70">'[638]A.P.U'!#REF!</definedName>
    <definedName name="TOTALITEM13.2.2_71">'[638]A.P.U'!#REF!</definedName>
    <definedName name="TOTALITEM13.2.2_72">'[638]A.P.U'!#REF!</definedName>
    <definedName name="TOTALITEM13.2.2_73">'[638]A.P.U'!#REF!</definedName>
    <definedName name="TOTALITEM13.2.2_74">'[638]A.P.U'!#REF!</definedName>
    <definedName name="TOTALITEM13.2.2_75">'[638]A.P.U'!#REF!</definedName>
    <definedName name="TOTALITEM13.2.2_76">'[638]A.P.U'!#REF!</definedName>
    <definedName name="TOTALITEM13.2.2_78">'[638]A.P.U'!#REF!</definedName>
    <definedName name="TOTALITEM13.2.2_79">'[638]A.P.U'!#REF!</definedName>
    <definedName name="TOTALITEM13.2.2_9">'[638]A.P.U'!#REF!</definedName>
    <definedName name="TOTALITEM14.2">'[111]A.P.U'!#REF!</definedName>
    <definedName name="TOTALITEM14.2_1">'[637]A.P.U'!#REF!</definedName>
    <definedName name="TOTALITEM14.2_10">'[638]A.P.U'!#REF!</definedName>
    <definedName name="TOTALITEM14.2_11">'[638]A.P.U'!#REF!</definedName>
    <definedName name="TOTALITEM14.2_12">'[638]A.P.U'!#REF!</definedName>
    <definedName name="TOTALITEM14.2_13">'[638]A.P.U'!#REF!</definedName>
    <definedName name="TOTALITEM14.2_14">'[638]A.P.U'!#REF!</definedName>
    <definedName name="TOTALITEM14.2_15">'[638]A.P.U'!#REF!</definedName>
    <definedName name="TOTALITEM14.2_16">'[638]A.P.U'!#REF!</definedName>
    <definedName name="TOTALITEM14.2_17">'[638]A.P.U'!#REF!</definedName>
    <definedName name="TOTALITEM14.2_18">'[638]A.P.U'!#REF!</definedName>
    <definedName name="TOTALITEM14.2_19">'[638]A.P.U'!#REF!</definedName>
    <definedName name="TOTALITEM14.2_2">'[637]A.P.U'!#REF!</definedName>
    <definedName name="TOTALITEM14.2_20">'[638]A.P.U'!#REF!</definedName>
    <definedName name="TOTALITEM14.2_21">'[638]A.P.U'!#REF!</definedName>
    <definedName name="TOTALITEM14.2_22">'[638]A.P.U'!#REF!</definedName>
    <definedName name="TOTALITEM14.2_23">'[638]A.P.U'!#REF!</definedName>
    <definedName name="TOTALITEM14.2_24">'[638]A.P.U'!#REF!</definedName>
    <definedName name="TOTALITEM14.2_25">'[638]A.P.U'!#REF!</definedName>
    <definedName name="TOTALITEM14.2_26">'[638]A.P.U'!#REF!</definedName>
    <definedName name="TOTALITEM14.2_27">'[638]A.P.U'!#REF!</definedName>
    <definedName name="TOTALITEM14.2_28">'[638]A.P.U'!#REF!</definedName>
    <definedName name="TOTALITEM14.2_29">'[638]A.P.U'!#REF!</definedName>
    <definedName name="TOTALITEM14.2_3">'[111]A.P.U'!#REF!</definedName>
    <definedName name="TOTALITEM14.2_30">'[638]A.P.U'!#REF!</definedName>
    <definedName name="TOTALITEM14.2_31">'[638]A.P.U'!#REF!</definedName>
    <definedName name="TOTALITEM14.2_32">'[638]A.P.U'!#REF!</definedName>
    <definedName name="TOTALITEM14.2_33">'[638]A.P.U'!#REF!</definedName>
    <definedName name="TOTALITEM14.2_34">'[638]A.P.U'!#REF!</definedName>
    <definedName name="TOTALITEM14.2_35">'[638]A.P.U'!#REF!</definedName>
    <definedName name="TOTALITEM14.2_36">'[638]A.P.U'!#REF!</definedName>
    <definedName name="TOTALITEM14.2_37">'[638]A.P.U'!#REF!</definedName>
    <definedName name="TOTALITEM14.2_38">'[638]A.P.U'!#REF!</definedName>
    <definedName name="TOTALITEM14.2_39">'[638]A.P.U'!#REF!</definedName>
    <definedName name="TOTALITEM14.2_4">'[637]A.P.U'!#REF!</definedName>
    <definedName name="TOTALITEM14.2_40">'[638]A.P.U'!#REF!</definedName>
    <definedName name="TOTALITEM14.2_41">'[638]A.P.U'!#REF!</definedName>
    <definedName name="TOTALITEM14.2_42">'[638]A.P.U'!#REF!</definedName>
    <definedName name="TOTALITEM14.2_43">'[638]A.P.U'!#REF!</definedName>
    <definedName name="TOTALITEM14.2_44">'[638]A.P.U'!#REF!</definedName>
    <definedName name="TOTALITEM14.2_45">'[638]A.P.U'!#REF!</definedName>
    <definedName name="TOTALITEM14.2_46">'[638]A.P.U'!#REF!</definedName>
    <definedName name="TOTALITEM14.2_47">'[638]A.P.U'!#REF!</definedName>
    <definedName name="TOTALITEM14.2_48">'[638]A.P.U'!#REF!</definedName>
    <definedName name="TOTALITEM14.2_49">'[638]A.P.U'!#REF!</definedName>
    <definedName name="TOTALITEM14.2_5">'[638]A.P.U'!#REF!</definedName>
    <definedName name="TOTALITEM14.2_50">'[638]A.P.U'!#REF!</definedName>
    <definedName name="TOTALITEM14.2_51">'[638]A.P.U'!#REF!</definedName>
    <definedName name="TOTALITEM14.2_52">'[638]A.P.U'!#REF!</definedName>
    <definedName name="TOTALITEM14.2_53">'[638]A.P.U'!#REF!</definedName>
    <definedName name="TOTALITEM14.2_54">'[638]A.P.U'!#REF!</definedName>
    <definedName name="TOTALITEM14.2_55">'[638]A.P.U'!#REF!</definedName>
    <definedName name="TOTALITEM14.2_56">'[638]A.P.U'!#REF!</definedName>
    <definedName name="TOTALITEM14.2_57">'[638]A.P.U'!#REF!</definedName>
    <definedName name="TOTALITEM14.2_58">'[638]A.P.U'!#REF!</definedName>
    <definedName name="TOTALITEM14.2_59">'[637]A.P.U'!#REF!</definedName>
    <definedName name="TOTALITEM14.2_60">'[637]A.P.U'!#REF!</definedName>
    <definedName name="TOTALITEM14.2_61">'[638]A.P.U'!#REF!</definedName>
    <definedName name="TOTALITEM14.2_62">'[638]A.P.U'!#REF!</definedName>
    <definedName name="TOTALITEM14.2_63">'[638]A.P.U'!#REF!</definedName>
    <definedName name="TOTALITEM14.2_64">'[638]A.P.U'!#REF!</definedName>
    <definedName name="TOTALITEM14.2_65">'[638]A.P.U'!#REF!</definedName>
    <definedName name="TOTALITEM14.2_66">'[638]A.P.U'!#REF!</definedName>
    <definedName name="TOTALITEM14.2_67">'[638]A.P.U'!#REF!</definedName>
    <definedName name="TOTALITEM14.2_68">'[638]A.P.U'!#REF!</definedName>
    <definedName name="TOTALITEM14.2_69">'[638]A.P.U'!#REF!</definedName>
    <definedName name="TOTALITEM14.2_70">'[638]A.P.U'!#REF!</definedName>
    <definedName name="TOTALITEM14.2_71">'[638]A.P.U'!#REF!</definedName>
    <definedName name="TOTALITEM14.2_72">'[638]A.P.U'!#REF!</definedName>
    <definedName name="TOTALITEM14.2_73">'[638]A.P.U'!#REF!</definedName>
    <definedName name="TOTALITEM14.2_74">'[638]A.P.U'!#REF!</definedName>
    <definedName name="TOTALITEM14.2_75">'[638]A.P.U'!#REF!</definedName>
    <definedName name="TOTALITEM14.2_76">'[638]A.P.U'!#REF!</definedName>
    <definedName name="TOTALITEM14.2_78">'[638]A.P.U'!#REF!</definedName>
    <definedName name="TOTALITEM14.2_79">'[638]A.P.U'!#REF!</definedName>
    <definedName name="TOTALITEM14.2_9">'[638]A.P.U'!#REF!</definedName>
    <definedName name="TOTALITEM14.3">'[111]A.P.U'!#REF!</definedName>
    <definedName name="TOTALITEM14.3_1">'[637]A.P.U'!#REF!</definedName>
    <definedName name="TOTALITEM14.3_10">'[638]A.P.U'!#REF!</definedName>
    <definedName name="TOTALITEM14.3_11">'[638]A.P.U'!#REF!</definedName>
    <definedName name="TOTALITEM14.3_12">'[638]A.P.U'!#REF!</definedName>
    <definedName name="TOTALITEM14.3_13">'[638]A.P.U'!#REF!</definedName>
    <definedName name="TOTALITEM14.3_14">'[638]A.P.U'!#REF!</definedName>
    <definedName name="TOTALITEM14.3_15">'[638]A.P.U'!#REF!</definedName>
    <definedName name="TOTALITEM14.3_16">'[638]A.P.U'!#REF!</definedName>
    <definedName name="TOTALITEM14.3_17">'[638]A.P.U'!#REF!</definedName>
    <definedName name="TOTALITEM14.3_18">'[638]A.P.U'!#REF!</definedName>
    <definedName name="TOTALITEM14.3_19">'[638]A.P.U'!#REF!</definedName>
    <definedName name="TOTALITEM14.3_2">'[637]A.P.U'!#REF!</definedName>
    <definedName name="TOTALITEM14.3_20">'[638]A.P.U'!#REF!</definedName>
    <definedName name="TOTALITEM14.3_21">'[638]A.P.U'!#REF!</definedName>
    <definedName name="TOTALITEM14.3_22">'[638]A.P.U'!#REF!</definedName>
    <definedName name="TOTALITEM14.3_23">'[638]A.P.U'!#REF!</definedName>
    <definedName name="TOTALITEM14.3_24">'[638]A.P.U'!#REF!</definedName>
    <definedName name="TOTALITEM14.3_25">'[638]A.P.U'!#REF!</definedName>
    <definedName name="TOTALITEM14.3_26">'[638]A.P.U'!#REF!</definedName>
    <definedName name="TOTALITEM14.3_27">'[638]A.P.U'!#REF!</definedName>
    <definedName name="TOTALITEM14.3_28">'[638]A.P.U'!#REF!</definedName>
    <definedName name="TOTALITEM14.3_29">'[638]A.P.U'!#REF!</definedName>
    <definedName name="TOTALITEM14.3_3">'[111]A.P.U'!#REF!</definedName>
    <definedName name="TOTALITEM14.3_30">'[638]A.P.U'!#REF!</definedName>
    <definedName name="TOTALITEM14.3_31">'[638]A.P.U'!#REF!</definedName>
    <definedName name="TOTALITEM14.3_32">'[638]A.P.U'!#REF!</definedName>
    <definedName name="TOTALITEM14.3_33">'[638]A.P.U'!#REF!</definedName>
    <definedName name="TOTALITEM14.3_34">'[638]A.P.U'!#REF!</definedName>
    <definedName name="TOTALITEM14.3_35">'[638]A.P.U'!#REF!</definedName>
    <definedName name="TOTALITEM14.3_36">'[638]A.P.U'!#REF!</definedName>
    <definedName name="TOTALITEM14.3_37">'[638]A.P.U'!#REF!</definedName>
    <definedName name="TOTALITEM14.3_38">'[638]A.P.U'!#REF!</definedName>
    <definedName name="TOTALITEM14.3_39">'[638]A.P.U'!#REF!</definedName>
    <definedName name="TOTALITEM14.3_4">'[637]A.P.U'!#REF!</definedName>
    <definedName name="TOTALITEM14.3_40">'[638]A.P.U'!#REF!</definedName>
    <definedName name="TOTALITEM14.3_41">'[638]A.P.U'!#REF!</definedName>
    <definedName name="TOTALITEM14.3_42">'[638]A.P.U'!#REF!</definedName>
    <definedName name="TOTALITEM14.3_43">'[638]A.P.U'!#REF!</definedName>
    <definedName name="TOTALITEM14.3_44">'[638]A.P.U'!#REF!</definedName>
    <definedName name="TOTALITEM14.3_45">'[638]A.P.U'!#REF!</definedName>
    <definedName name="TOTALITEM14.3_46">'[638]A.P.U'!#REF!</definedName>
    <definedName name="TOTALITEM14.3_47">'[638]A.P.U'!#REF!</definedName>
    <definedName name="TOTALITEM14.3_48">'[638]A.P.U'!#REF!</definedName>
    <definedName name="TOTALITEM14.3_49">'[638]A.P.U'!#REF!</definedName>
    <definedName name="TOTALITEM14.3_5">'[638]A.P.U'!#REF!</definedName>
    <definedName name="TOTALITEM14.3_50">'[638]A.P.U'!#REF!</definedName>
    <definedName name="TOTALITEM14.3_51">'[638]A.P.U'!#REF!</definedName>
    <definedName name="TOTALITEM14.3_52">'[638]A.P.U'!#REF!</definedName>
    <definedName name="TOTALITEM14.3_53">'[638]A.P.U'!#REF!</definedName>
    <definedName name="TOTALITEM14.3_54">'[638]A.P.U'!#REF!</definedName>
    <definedName name="TOTALITEM14.3_55">'[638]A.P.U'!#REF!</definedName>
    <definedName name="TOTALITEM14.3_56">'[638]A.P.U'!#REF!</definedName>
    <definedName name="TOTALITEM14.3_57">'[638]A.P.U'!#REF!</definedName>
    <definedName name="TOTALITEM14.3_58">'[638]A.P.U'!#REF!</definedName>
    <definedName name="TOTALITEM14.3_59">'[637]A.P.U'!#REF!</definedName>
    <definedName name="TOTALITEM14.3_60">'[637]A.P.U'!#REF!</definedName>
    <definedName name="TOTALITEM14.3_61">'[638]A.P.U'!#REF!</definedName>
    <definedName name="TOTALITEM14.3_62">'[638]A.P.U'!#REF!</definedName>
    <definedName name="TOTALITEM14.3_63">'[638]A.P.U'!#REF!</definedName>
    <definedName name="TOTALITEM14.3_64">'[638]A.P.U'!#REF!</definedName>
    <definedName name="TOTALITEM14.3_65">'[638]A.P.U'!#REF!</definedName>
    <definedName name="TOTALITEM14.3_66">'[638]A.P.U'!#REF!</definedName>
    <definedName name="TOTALITEM14.3_67">'[638]A.P.U'!#REF!</definedName>
    <definedName name="TOTALITEM14.3_68">'[638]A.P.U'!#REF!</definedName>
    <definedName name="TOTALITEM14.3_69">'[638]A.P.U'!#REF!</definedName>
    <definedName name="TOTALITEM14.3_70">'[638]A.P.U'!#REF!</definedName>
    <definedName name="TOTALITEM14.3_71">'[638]A.P.U'!#REF!</definedName>
    <definedName name="TOTALITEM14.3_72">'[638]A.P.U'!#REF!</definedName>
    <definedName name="TOTALITEM14.3_73">'[638]A.P.U'!#REF!</definedName>
    <definedName name="TOTALITEM14.3_74">'[638]A.P.U'!#REF!</definedName>
    <definedName name="TOTALITEM14.3_75">'[638]A.P.U'!#REF!</definedName>
    <definedName name="TOTALITEM14.3_76">'[638]A.P.U'!#REF!</definedName>
    <definedName name="TOTALITEM14.3_78">'[638]A.P.U'!#REF!</definedName>
    <definedName name="TOTALITEM14.3_79">'[638]A.P.U'!#REF!</definedName>
    <definedName name="TOTALITEM14.3_9">'[638]A.P.U'!#REF!</definedName>
    <definedName name="TOTALITEM14.4">'[111]A.P.U'!#REF!</definedName>
    <definedName name="TOTALITEM14.4_1">'[637]A.P.U'!#REF!</definedName>
    <definedName name="TOTALITEM14.4_10">'[638]A.P.U'!#REF!</definedName>
    <definedName name="TOTALITEM14.4_11">'[638]A.P.U'!#REF!</definedName>
    <definedName name="TOTALITEM14.4_12">'[638]A.P.U'!#REF!</definedName>
    <definedName name="TOTALITEM14.4_13">'[638]A.P.U'!#REF!</definedName>
    <definedName name="TOTALITEM14.4_14">'[638]A.P.U'!#REF!</definedName>
    <definedName name="TOTALITEM14.4_15">'[638]A.P.U'!#REF!</definedName>
    <definedName name="TOTALITEM14.4_16">'[638]A.P.U'!#REF!</definedName>
    <definedName name="TOTALITEM14.4_17">'[638]A.P.U'!#REF!</definedName>
    <definedName name="TOTALITEM14.4_18">'[638]A.P.U'!#REF!</definedName>
    <definedName name="TOTALITEM14.4_19">'[638]A.P.U'!#REF!</definedName>
    <definedName name="TOTALITEM14.4_2">'[637]A.P.U'!#REF!</definedName>
    <definedName name="TOTALITEM14.4_20">'[638]A.P.U'!#REF!</definedName>
    <definedName name="TOTALITEM14.4_21">'[638]A.P.U'!#REF!</definedName>
    <definedName name="TOTALITEM14.4_22">'[638]A.P.U'!#REF!</definedName>
    <definedName name="TOTALITEM14.4_23">'[638]A.P.U'!#REF!</definedName>
    <definedName name="TOTALITEM14.4_24">'[638]A.P.U'!#REF!</definedName>
    <definedName name="TOTALITEM14.4_25">'[638]A.P.U'!#REF!</definedName>
    <definedName name="TOTALITEM14.4_26">'[638]A.P.U'!#REF!</definedName>
    <definedName name="TOTALITEM14.4_27">'[638]A.P.U'!#REF!</definedName>
    <definedName name="TOTALITEM14.4_28">'[638]A.P.U'!#REF!</definedName>
    <definedName name="TOTALITEM14.4_29">'[638]A.P.U'!#REF!</definedName>
    <definedName name="TOTALITEM14.4_3">'[111]A.P.U'!#REF!</definedName>
    <definedName name="TOTALITEM14.4_30">'[638]A.P.U'!#REF!</definedName>
    <definedName name="TOTALITEM14.4_31">'[638]A.P.U'!#REF!</definedName>
    <definedName name="TOTALITEM14.4_32">'[638]A.P.U'!#REF!</definedName>
    <definedName name="TOTALITEM14.4_33">'[638]A.P.U'!#REF!</definedName>
    <definedName name="TOTALITEM14.4_34">'[638]A.P.U'!#REF!</definedName>
    <definedName name="TOTALITEM14.4_35">'[638]A.P.U'!#REF!</definedName>
    <definedName name="TOTALITEM14.4_36">'[638]A.P.U'!#REF!</definedName>
    <definedName name="TOTALITEM14.4_37">'[638]A.P.U'!#REF!</definedName>
    <definedName name="TOTALITEM14.4_38">'[638]A.P.U'!#REF!</definedName>
    <definedName name="TOTALITEM14.4_39">'[638]A.P.U'!#REF!</definedName>
    <definedName name="TOTALITEM14.4_4">'[637]A.P.U'!#REF!</definedName>
    <definedName name="TOTALITEM14.4_40">'[638]A.P.U'!#REF!</definedName>
    <definedName name="TOTALITEM14.4_41">'[638]A.P.U'!#REF!</definedName>
    <definedName name="TOTALITEM14.4_42">'[638]A.P.U'!#REF!</definedName>
    <definedName name="TOTALITEM14.4_43">'[638]A.P.U'!#REF!</definedName>
    <definedName name="TOTALITEM14.4_44">'[638]A.P.U'!#REF!</definedName>
    <definedName name="TOTALITEM14.4_45">'[638]A.P.U'!#REF!</definedName>
    <definedName name="TOTALITEM14.4_46">'[638]A.P.U'!#REF!</definedName>
    <definedName name="TOTALITEM14.4_47">'[638]A.P.U'!#REF!</definedName>
    <definedName name="TOTALITEM14.4_48">'[638]A.P.U'!#REF!</definedName>
    <definedName name="TOTALITEM14.4_49">'[638]A.P.U'!#REF!</definedName>
    <definedName name="TOTALITEM14.4_5">'[638]A.P.U'!#REF!</definedName>
    <definedName name="TOTALITEM14.4_50">'[638]A.P.U'!#REF!</definedName>
    <definedName name="TOTALITEM14.4_51">'[638]A.P.U'!#REF!</definedName>
    <definedName name="TOTALITEM14.4_52">'[638]A.P.U'!#REF!</definedName>
    <definedName name="TOTALITEM14.4_53">'[638]A.P.U'!#REF!</definedName>
    <definedName name="TOTALITEM14.4_54">'[638]A.P.U'!#REF!</definedName>
    <definedName name="TOTALITEM14.4_55">'[638]A.P.U'!#REF!</definedName>
    <definedName name="TOTALITEM14.4_56">'[638]A.P.U'!#REF!</definedName>
    <definedName name="TOTALITEM14.4_57">'[638]A.P.U'!#REF!</definedName>
    <definedName name="TOTALITEM14.4_58">'[638]A.P.U'!#REF!</definedName>
    <definedName name="TOTALITEM14.4_59">'[637]A.P.U'!#REF!</definedName>
    <definedName name="TOTALITEM14.4_60">'[637]A.P.U'!#REF!</definedName>
    <definedName name="TOTALITEM14.4_61">'[638]A.P.U'!#REF!</definedName>
    <definedName name="TOTALITEM14.4_62">'[638]A.P.U'!#REF!</definedName>
    <definedName name="TOTALITEM14.4_63">'[638]A.P.U'!#REF!</definedName>
    <definedName name="TOTALITEM14.4_64">'[638]A.P.U'!#REF!</definedName>
    <definedName name="TOTALITEM14.4_65">'[638]A.P.U'!#REF!</definedName>
    <definedName name="TOTALITEM14.4_66">'[638]A.P.U'!#REF!</definedName>
    <definedName name="TOTALITEM14.4_67">'[638]A.P.U'!#REF!</definedName>
    <definedName name="TOTALITEM14.4_68">'[638]A.P.U'!#REF!</definedName>
    <definedName name="TOTALITEM14.4_69">'[638]A.P.U'!#REF!</definedName>
    <definedName name="TOTALITEM14.4_70">'[638]A.P.U'!#REF!</definedName>
    <definedName name="TOTALITEM14.4_71">'[638]A.P.U'!#REF!</definedName>
    <definedName name="TOTALITEM14.4_72">'[638]A.P.U'!#REF!</definedName>
    <definedName name="TOTALITEM14.4_73">'[638]A.P.U'!#REF!</definedName>
    <definedName name="TOTALITEM14.4_74">'[638]A.P.U'!#REF!</definedName>
    <definedName name="TOTALITEM14.4_75">'[638]A.P.U'!#REF!</definedName>
    <definedName name="TOTALITEM14.4_76">'[638]A.P.U'!#REF!</definedName>
    <definedName name="TOTALITEM14.4_78">'[638]A.P.U'!#REF!</definedName>
    <definedName name="TOTALITEM14.4_79">'[638]A.P.U'!#REF!</definedName>
    <definedName name="TOTALITEM14.4_9">'[638]A.P.U'!#REF!</definedName>
    <definedName name="TOTALITEM14.5">'[111]A.P.U'!#REF!</definedName>
    <definedName name="TOTALITEM14.5_1">'[637]A.P.U'!#REF!</definedName>
    <definedName name="TOTALITEM14.5_10">'[638]A.P.U'!#REF!</definedName>
    <definedName name="TOTALITEM14.5_11">'[638]A.P.U'!#REF!</definedName>
    <definedName name="TOTALITEM14.5_12">'[638]A.P.U'!#REF!</definedName>
    <definedName name="TOTALITEM14.5_13">'[638]A.P.U'!#REF!</definedName>
    <definedName name="TOTALITEM14.5_14">'[638]A.P.U'!#REF!</definedName>
    <definedName name="TOTALITEM14.5_15">'[638]A.P.U'!#REF!</definedName>
    <definedName name="TOTALITEM14.5_16">'[638]A.P.U'!#REF!</definedName>
    <definedName name="TOTALITEM14.5_17">'[638]A.P.U'!#REF!</definedName>
    <definedName name="TOTALITEM14.5_18">'[638]A.P.U'!#REF!</definedName>
    <definedName name="TOTALITEM14.5_19">'[638]A.P.U'!#REF!</definedName>
    <definedName name="TOTALITEM14.5_2">'[637]A.P.U'!#REF!</definedName>
    <definedName name="TOTALITEM14.5_20">'[638]A.P.U'!#REF!</definedName>
    <definedName name="TOTALITEM14.5_21">'[638]A.P.U'!#REF!</definedName>
    <definedName name="TOTALITEM14.5_22">'[638]A.P.U'!#REF!</definedName>
    <definedName name="TOTALITEM14.5_23">'[638]A.P.U'!#REF!</definedName>
    <definedName name="TOTALITEM14.5_24">'[638]A.P.U'!#REF!</definedName>
    <definedName name="TOTALITEM14.5_25">'[638]A.P.U'!#REF!</definedName>
    <definedName name="TOTALITEM14.5_26">'[638]A.P.U'!#REF!</definedName>
    <definedName name="TOTALITEM14.5_27">'[638]A.P.U'!#REF!</definedName>
    <definedName name="TOTALITEM14.5_28">'[638]A.P.U'!#REF!</definedName>
    <definedName name="TOTALITEM14.5_29">'[638]A.P.U'!#REF!</definedName>
    <definedName name="TOTALITEM14.5_3">'[111]A.P.U'!#REF!</definedName>
    <definedName name="TOTALITEM14.5_30">'[638]A.P.U'!#REF!</definedName>
    <definedName name="TOTALITEM14.5_31">'[638]A.P.U'!#REF!</definedName>
    <definedName name="TOTALITEM14.5_32">'[638]A.P.U'!#REF!</definedName>
    <definedName name="TOTALITEM14.5_33">'[638]A.P.U'!#REF!</definedName>
    <definedName name="TOTALITEM14.5_34">'[638]A.P.U'!#REF!</definedName>
    <definedName name="TOTALITEM14.5_35">'[638]A.P.U'!#REF!</definedName>
    <definedName name="TOTALITEM14.5_36">'[638]A.P.U'!#REF!</definedName>
    <definedName name="TOTALITEM14.5_37">'[638]A.P.U'!#REF!</definedName>
    <definedName name="TOTALITEM14.5_38">'[638]A.P.U'!#REF!</definedName>
    <definedName name="TOTALITEM14.5_39">'[638]A.P.U'!#REF!</definedName>
    <definedName name="TOTALITEM14.5_4">'[637]A.P.U'!#REF!</definedName>
    <definedName name="TOTALITEM14.5_40">'[638]A.P.U'!#REF!</definedName>
    <definedName name="TOTALITEM14.5_41">'[638]A.P.U'!#REF!</definedName>
    <definedName name="TOTALITEM14.5_42">'[638]A.P.U'!#REF!</definedName>
    <definedName name="TOTALITEM14.5_43">'[638]A.P.U'!#REF!</definedName>
    <definedName name="TOTALITEM14.5_44">'[638]A.P.U'!#REF!</definedName>
    <definedName name="TOTALITEM14.5_45">'[638]A.P.U'!#REF!</definedName>
    <definedName name="TOTALITEM14.5_46">'[638]A.P.U'!#REF!</definedName>
    <definedName name="TOTALITEM14.5_47">'[638]A.P.U'!#REF!</definedName>
    <definedName name="TOTALITEM14.5_48">'[638]A.P.U'!#REF!</definedName>
    <definedName name="TOTALITEM14.5_49">'[638]A.P.U'!#REF!</definedName>
    <definedName name="TOTALITEM14.5_5">'[638]A.P.U'!#REF!</definedName>
    <definedName name="TOTALITEM14.5_50">'[638]A.P.U'!#REF!</definedName>
    <definedName name="TOTALITEM14.5_51">'[638]A.P.U'!#REF!</definedName>
    <definedName name="TOTALITEM14.5_52">'[638]A.P.U'!#REF!</definedName>
    <definedName name="TOTALITEM14.5_53">'[638]A.P.U'!#REF!</definedName>
    <definedName name="TOTALITEM14.5_54">'[638]A.P.U'!#REF!</definedName>
    <definedName name="TOTALITEM14.5_55">'[638]A.P.U'!#REF!</definedName>
    <definedName name="TOTALITEM14.5_56">'[638]A.P.U'!#REF!</definedName>
    <definedName name="TOTALITEM14.5_57">'[638]A.P.U'!#REF!</definedName>
    <definedName name="TOTALITEM14.5_58">'[638]A.P.U'!#REF!</definedName>
    <definedName name="TOTALITEM14.5_59">'[637]A.P.U'!#REF!</definedName>
    <definedName name="TOTALITEM14.5_60">'[637]A.P.U'!#REF!</definedName>
    <definedName name="TOTALITEM14.5_61">'[638]A.P.U'!#REF!</definedName>
    <definedName name="TOTALITEM14.5_62">'[638]A.P.U'!#REF!</definedName>
    <definedName name="TOTALITEM14.5_63">'[638]A.P.U'!#REF!</definedName>
    <definedName name="TOTALITEM14.5_64">'[638]A.P.U'!#REF!</definedName>
    <definedName name="TOTALITEM14.5_65">'[638]A.P.U'!#REF!</definedName>
    <definedName name="TOTALITEM14.5_66">'[638]A.P.U'!#REF!</definedName>
    <definedName name="TOTALITEM14.5_67">'[638]A.P.U'!#REF!</definedName>
    <definedName name="TOTALITEM14.5_68">'[638]A.P.U'!#REF!</definedName>
    <definedName name="TOTALITEM14.5_69">'[638]A.P.U'!#REF!</definedName>
    <definedName name="TOTALITEM14.5_70">'[638]A.P.U'!#REF!</definedName>
    <definedName name="TOTALITEM14.5_71">'[638]A.P.U'!#REF!</definedName>
    <definedName name="TOTALITEM14.5_72">'[638]A.P.U'!#REF!</definedName>
    <definedName name="TOTALITEM14.5_73">'[638]A.P.U'!#REF!</definedName>
    <definedName name="TOTALITEM14.5_74">'[638]A.P.U'!#REF!</definedName>
    <definedName name="TOTALITEM14.5_75">'[638]A.P.U'!#REF!</definedName>
    <definedName name="TOTALITEM14.5_76">'[638]A.P.U'!#REF!</definedName>
    <definedName name="TOTALITEM14.5_78">'[638]A.P.U'!#REF!</definedName>
    <definedName name="TOTALITEM14.5_79">'[638]A.P.U'!#REF!</definedName>
    <definedName name="TOTALITEM14.5_9">'[638]A.P.U'!#REF!</definedName>
    <definedName name="TOTALITEM14.6">'[111]A.P.U'!#REF!</definedName>
    <definedName name="TOTALITEM14.6_1">'[637]A.P.U'!#REF!</definedName>
    <definedName name="TOTALITEM14.6_10">'[638]A.P.U'!#REF!</definedName>
    <definedName name="TOTALITEM14.6_11">'[638]A.P.U'!#REF!</definedName>
    <definedName name="TOTALITEM14.6_12">'[638]A.P.U'!#REF!</definedName>
    <definedName name="TOTALITEM14.6_13">'[638]A.P.U'!#REF!</definedName>
    <definedName name="TOTALITEM14.6_14">'[638]A.P.U'!#REF!</definedName>
    <definedName name="TOTALITEM14.6_15">'[638]A.P.U'!#REF!</definedName>
    <definedName name="TOTALITEM14.6_16">'[638]A.P.U'!#REF!</definedName>
    <definedName name="TOTALITEM14.6_17">'[638]A.P.U'!#REF!</definedName>
    <definedName name="TOTALITEM14.6_18">'[638]A.P.U'!#REF!</definedName>
    <definedName name="TOTALITEM14.6_19">'[638]A.P.U'!#REF!</definedName>
    <definedName name="TOTALITEM14.6_2">'[637]A.P.U'!#REF!</definedName>
    <definedName name="TOTALITEM14.6_20">'[638]A.P.U'!#REF!</definedName>
    <definedName name="TOTALITEM14.6_21">'[638]A.P.U'!#REF!</definedName>
    <definedName name="TOTALITEM14.6_22">'[638]A.P.U'!#REF!</definedName>
    <definedName name="TOTALITEM14.6_23">'[638]A.P.U'!#REF!</definedName>
    <definedName name="TOTALITEM14.6_24">'[638]A.P.U'!#REF!</definedName>
    <definedName name="TOTALITEM14.6_25">'[638]A.P.U'!#REF!</definedName>
    <definedName name="TOTALITEM14.6_26">'[638]A.P.U'!#REF!</definedName>
    <definedName name="TOTALITEM14.6_27">'[638]A.P.U'!#REF!</definedName>
    <definedName name="TOTALITEM14.6_28">'[638]A.P.U'!#REF!</definedName>
    <definedName name="TOTALITEM14.6_29">'[638]A.P.U'!#REF!</definedName>
    <definedName name="TOTALITEM14.6_3">'[111]A.P.U'!#REF!</definedName>
    <definedName name="TOTALITEM14.6_30">'[638]A.P.U'!#REF!</definedName>
    <definedName name="TOTALITEM14.6_31">'[638]A.P.U'!#REF!</definedName>
    <definedName name="TOTALITEM14.6_32">'[638]A.P.U'!#REF!</definedName>
    <definedName name="TOTALITEM14.6_33">'[638]A.P.U'!#REF!</definedName>
    <definedName name="TOTALITEM14.6_34">'[638]A.P.U'!#REF!</definedName>
    <definedName name="TOTALITEM14.6_35">'[638]A.P.U'!#REF!</definedName>
    <definedName name="TOTALITEM14.6_36">'[638]A.P.U'!#REF!</definedName>
    <definedName name="TOTALITEM14.6_37">'[638]A.P.U'!#REF!</definedName>
    <definedName name="TOTALITEM14.6_38">'[638]A.P.U'!#REF!</definedName>
    <definedName name="TOTALITEM14.6_39">'[638]A.P.U'!#REF!</definedName>
    <definedName name="TOTALITEM14.6_4">'[637]A.P.U'!#REF!</definedName>
    <definedName name="TOTALITEM14.6_40">'[638]A.P.U'!#REF!</definedName>
    <definedName name="TOTALITEM14.6_41">'[638]A.P.U'!#REF!</definedName>
    <definedName name="TOTALITEM14.6_42">'[638]A.P.U'!#REF!</definedName>
    <definedName name="TOTALITEM14.6_43">'[638]A.P.U'!#REF!</definedName>
    <definedName name="TOTALITEM14.6_44">'[638]A.P.U'!#REF!</definedName>
    <definedName name="TOTALITEM14.6_45">'[638]A.P.U'!#REF!</definedName>
    <definedName name="TOTALITEM14.6_46">'[638]A.P.U'!#REF!</definedName>
    <definedName name="TOTALITEM14.6_47">'[638]A.P.U'!#REF!</definedName>
    <definedName name="TOTALITEM14.6_48">'[638]A.P.U'!#REF!</definedName>
    <definedName name="TOTALITEM14.6_49">'[638]A.P.U'!#REF!</definedName>
    <definedName name="TOTALITEM14.6_5">'[638]A.P.U'!#REF!</definedName>
    <definedName name="TOTALITEM14.6_50">'[638]A.P.U'!#REF!</definedName>
    <definedName name="TOTALITEM14.6_51">'[638]A.P.U'!#REF!</definedName>
    <definedName name="TOTALITEM14.6_52">'[638]A.P.U'!#REF!</definedName>
    <definedName name="TOTALITEM14.6_53">'[638]A.P.U'!#REF!</definedName>
    <definedName name="TOTALITEM14.6_54">'[638]A.P.U'!#REF!</definedName>
    <definedName name="TOTALITEM14.6_55">'[638]A.P.U'!#REF!</definedName>
    <definedName name="TOTALITEM14.6_56">'[638]A.P.U'!#REF!</definedName>
    <definedName name="TOTALITEM14.6_57">'[638]A.P.U'!#REF!</definedName>
    <definedName name="TOTALITEM14.6_58">'[638]A.P.U'!#REF!</definedName>
    <definedName name="TOTALITEM14.6_59">'[637]A.P.U'!#REF!</definedName>
    <definedName name="TOTALITEM14.6_60">'[637]A.P.U'!#REF!</definedName>
    <definedName name="TOTALITEM14.6_61">'[638]A.P.U'!#REF!</definedName>
    <definedName name="TOTALITEM14.6_62">'[638]A.P.U'!#REF!</definedName>
    <definedName name="TOTALITEM14.6_63">'[638]A.P.U'!#REF!</definedName>
    <definedName name="TOTALITEM14.6_64">'[638]A.P.U'!#REF!</definedName>
    <definedName name="TOTALITEM14.6_65">'[638]A.P.U'!#REF!</definedName>
    <definedName name="TOTALITEM14.6_66">'[638]A.P.U'!#REF!</definedName>
    <definedName name="TOTALITEM14.6_67">'[638]A.P.U'!#REF!</definedName>
    <definedName name="TOTALITEM14.6_68">'[638]A.P.U'!#REF!</definedName>
    <definedName name="TOTALITEM14.6_69">'[638]A.P.U'!#REF!</definedName>
    <definedName name="TOTALITEM14.6_70">'[638]A.P.U'!#REF!</definedName>
    <definedName name="TOTALITEM14.6_71">'[638]A.P.U'!#REF!</definedName>
    <definedName name="TOTALITEM14.6_72">'[638]A.P.U'!#REF!</definedName>
    <definedName name="TOTALITEM14.6_73">'[638]A.P.U'!#REF!</definedName>
    <definedName name="TOTALITEM14.6_74">'[638]A.P.U'!#REF!</definedName>
    <definedName name="TOTALITEM14.6_75">'[638]A.P.U'!#REF!</definedName>
    <definedName name="TOTALITEM14.6_76">'[638]A.P.U'!#REF!</definedName>
    <definedName name="TOTALITEM14.6_78">'[638]A.P.U'!#REF!</definedName>
    <definedName name="TOTALITEM14.6_79">'[638]A.P.U'!#REF!</definedName>
    <definedName name="TOTALITEM14.6_9">'[638]A.P.U'!#REF!</definedName>
    <definedName name="TOTALITEM15">'[111]A.P.U'!#REF!</definedName>
    <definedName name="TOTALITEM15_1">'[637]A.P.U'!#REF!</definedName>
    <definedName name="TOTALITEM15_10">'[638]A.P.U'!#REF!</definedName>
    <definedName name="TOTALITEM15_11">'[638]A.P.U'!#REF!</definedName>
    <definedName name="TOTALITEM15_12">'[638]A.P.U'!#REF!</definedName>
    <definedName name="TOTALITEM15_13">'[638]A.P.U'!#REF!</definedName>
    <definedName name="TOTALITEM15_14">'[638]A.P.U'!#REF!</definedName>
    <definedName name="TOTALITEM15_15">'[638]A.P.U'!#REF!</definedName>
    <definedName name="TOTALITEM15_16">'[638]A.P.U'!#REF!</definedName>
    <definedName name="TOTALITEM15_17">'[638]A.P.U'!#REF!</definedName>
    <definedName name="TOTALITEM15_18">'[638]A.P.U'!#REF!</definedName>
    <definedName name="TOTALITEM15_19">'[638]A.P.U'!#REF!</definedName>
    <definedName name="TOTALITEM15_2">'[637]A.P.U'!#REF!</definedName>
    <definedName name="TOTALITEM15_20">'[638]A.P.U'!#REF!</definedName>
    <definedName name="TOTALITEM15_21">'[638]A.P.U'!#REF!</definedName>
    <definedName name="TOTALITEM15_22">'[638]A.P.U'!#REF!</definedName>
    <definedName name="TOTALITEM15_23">'[638]A.P.U'!#REF!</definedName>
    <definedName name="TOTALITEM15_24">'[638]A.P.U'!#REF!</definedName>
    <definedName name="TOTALITEM15_25">'[638]A.P.U'!#REF!</definedName>
    <definedName name="TOTALITEM15_26">'[638]A.P.U'!#REF!</definedName>
    <definedName name="TOTALITEM15_27">'[638]A.P.U'!#REF!</definedName>
    <definedName name="TOTALITEM15_28">'[638]A.P.U'!#REF!</definedName>
    <definedName name="TOTALITEM15_29">'[638]A.P.U'!#REF!</definedName>
    <definedName name="TOTALITEM15_3">'[111]A.P.U'!#REF!</definedName>
    <definedName name="TOTALITEM15_30">'[638]A.P.U'!#REF!</definedName>
    <definedName name="TOTALITEM15_31">'[638]A.P.U'!#REF!</definedName>
    <definedName name="TOTALITEM15_32">'[638]A.P.U'!#REF!</definedName>
    <definedName name="TOTALITEM15_33">'[638]A.P.U'!#REF!</definedName>
    <definedName name="TOTALITEM15_34">'[638]A.P.U'!#REF!</definedName>
    <definedName name="TOTALITEM15_35">'[638]A.P.U'!#REF!</definedName>
    <definedName name="TOTALITEM15_36">'[638]A.P.U'!#REF!</definedName>
    <definedName name="TOTALITEM15_37">'[638]A.P.U'!#REF!</definedName>
    <definedName name="TOTALITEM15_38">'[638]A.P.U'!#REF!</definedName>
    <definedName name="TOTALITEM15_39">'[638]A.P.U'!#REF!</definedName>
    <definedName name="TOTALITEM15_4">'[637]A.P.U'!#REF!</definedName>
    <definedName name="TOTALITEM15_40">'[638]A.P.U'!#REF!</definedName>
    <definedName name="TOTALITEM15_41">'[638]A.P.U'!#REF!</definedName>
    <definedName name="TOTALITEM15_42">'[638]A.P.U'!#REF!</definedName>
    <definedName name="TOTALITEM15_43">'[638]A.P.U'!#REF!</definedName>
    <definedName name="TOTALITEM15_44">'[638]A.P.U'!#REF!</definedName>
    <definedName name="TOTALITEM15_45">'[638]A.P.U'!#REF!</definedName>
    <definedName name="TOTALITEM15_46">'[638]A.P.U'!#REF!</definedName>
    <definedName name="TOTALITEM15_47">'[638]A.P.U'!#REF!</definedName>
    <definedName name="TOTALITEM15_48">'[638]A.P.U'!#REF!</definedName>
    <definedName name="TOTALITEM15_49">'[638]A.P.U'!#REF!</definedName>
    <definedName name="TOTALITEM15_5">'[638]A.P.U'!#REF!</definedName>
    <definedName name="TOTALITEM15_50">'[638]A.P.U'!#REF!</definedName>
    <definedName name="TOTALITEM15_51">'[638]A.P.U'!#REF!</definedName>
    <definedName name="TOTALITEM15_52">'[638]A.P.U'!#REF!</definedName>
    <definedName name="TOTALITEM15_53">'[638]A.P.U'!#REF!</definedName>
    <definedName name="TOTALITEM15_54">'[638]A.P.U'!#REF!</definedName>
    <definedName name="TOTALITEM15_55">'[638]A.P.U'!#REF!</definedName>
    <definedName name="TOTALITEM15_56">'[638]A.P.U'!#REF!</definedName>
    <definedName name="TOTALITEM15_57">'[638]A.P.U'!#REF!</definedName>
    <definedName name="TOTALITEM15_58">'[638]A.P.U'!#REF!</definedName>
    <definedName name="TOTALITEM15_59">'[637]A.P.U'!#REF!</definedName>
    <definedName name="TOTALITEM15_60">'[637]A.P.U'!#REF!</definedName>
    <definedName name="TOTALITEM15_61">'[638]A.P.U'!#REF!</definedName>
    <definedName name="TOTALITEM15_62">'[638]A.P.U'!#REF!</definedName>
    <definedName name="TOTALITEM15_63">'[638]A.P.U'!#REF!</definedName>
    <definedName name="TOTALITEM15_64">'[638]A.P.U'!#REF!</definedName>
    <definedName name="TOTALITEM15_65">'[638]A.P.U'!#REF!</definedName>
    <definedName name="TOTALITEM15_66">'[638]A.P.U'!#REF!</definedName>
    <definedName name="TOTALITEM15_67">'[638]A.P.U'!#REF!</definedName>
    <definedName name="TOTALITEM15_68">'[638]A.P.U'!#REF!</definedName>
    <definedName name="TOTALITEM15_69">'[638]A.P.U'!#REF!</definedName>
    <definedName name="TOTALITEM15_70">'[638]A.P.U'!#REF!</definedName>
    <definedName name="TOTALITEM15_71">'[638]A.P.U'!#REF!</definedName>
    <definedName name="TOTALITEM15_72">'[638]A.P.U'!#REF!</definedName>
    <definedName name="TOTALITEM15_73">'[638]A.P.U'!#REF!</definedName>
    <definedName name="TOTALITEM15_74">'[638]A.P.U'!#REF!</definedName>
    <definedName name="TOTALITEM15_75">'[638]A.P.U'!#REF!</definedName>
    <definedName name="TOTALITEM15_76">'[638]A.P.U'!#REF!</definedName>
    <definedName name="TOTALITEM15_78">'[638]A.P.U'!#REF!</definedName>
    <definedName name="TOTALITEM15_79">'[638]A.P.U'!#REF!</definedName>
    <definedName name="TOTALITEM15_9">'[638]A.P.U'!#REF!</definedName>
    <definedName name="TOTALITEM16">'[111]A.P.U'!#REF!</definedName>
    <definedName name="TOTALITEM16_1">'[637]A.P.U'!#REF!</definedName>
    <definedName name="TOTALITEM16_10">'[638]A.P.U'!#REF!</definedName>
    <definedName name="TOTALITEM16_11">'[638]A.P.U'!#REF!</definedName>
    <definedName name="TOTALITEM16_12">'[638]A.P.U'!#REF!</definedName>
    <definedName name="TOTALITEM16_13">'[638]A.P.U'!#REF!</definedName>
    <definedName name="TOTALITEM16_14">'[638]A.P.U'!#REF!</definedName>
    <definedName name="TOTALITEM16_15">'[638]A.P.U'!#REF!</definedName>
    <definedName name="TOTALITEM16_16">'[638]A.P.U'!#REF!</definedName>
    <definedName name="TOTALITEM16_17">'[638]A.P.U'!#REF!</definedName>
    <definedName name="TOTALITEM16_18">'[638]A.P.U'!#REF!</definedName>
    <definedName name="TOTALITEM16_19">'[638]A.P.U'!#REF!</definedName>
    <definedName name="TOTALITEM16_2">'[637]A.P.U'!#REF!</definedName>
    <definedName name="TOTALITEM16_20">'[638]A.P.U'!#REF!</definedName>
    <definedName name="TOTALITEM16_21">'[638]A.P.U'!#REF!</definedName>
    <definedName name="TOTALITEM16_22">'[638]A.P.U'!#REF!</definedName>
    <definedName name="TOTALITEM16_23">'[638]A.P.U'!#REF!</definedName>
    <definedName name="TOTALITEM16_24">'[638]A.P.U'!#REF!</definedName>
    <definedName name="TOTALITEM16_25">'[638]A.P.U'!#REF!</definedName>
    <definedName name="TOTALITEM16_26">'[638]A.P.U'!#REF!</definedName>
    <definedName name="TOTALITEM16_27">'[638]A.P.U'!#REF!</definedName>
    <definedName name="TOTALITEM16_28">'[638]A.P.U'!#REF!</definedName>
    <definedName name="TOTALITEM16_29">'[638]A.P.U'!#REF!</definedName>
    <definedName name="TOTALITEM16_3">'[111]A.P.U'!#REF!</definedName>
    <definedName name="TOTALITEM16_30">'[638]A.P.U'!#REF!</definedName>
    <definedName name="TOTALITEM16_31">'[638]A.P.U'!#REF!</definedName>
    <definedName name="TOTALITEM16_32">'[638]A.P.U'!#REF!</definedName>
    <definedName name="TOTALITEM16_33">'[638]A.P.U'!#REF!</definedName>
    <definedName name="TOTALITEM16_34">'[638]A.P.U'!#REF!</definedName>
    <definedName name="TOTALITEM16_35">'[638]A.P.U'!#REF!</definedName>
    <definedName name="TOTALITEM16_36">'[638]A.P.U'!#REF!</definedName>
    <definedName name="TOTALITEM16_37">'[638]A.P.U'!#REF!</definedName>
    <definedName name="TOTALITEM16_38">'[638]A.P.U'!#REF!</definedName>
    <definedName name="TOTALITEM16_39">'[638]A.P.U'!#REF!</definedName>
    <definedName name="TOTALITEM16_4">'[637]A.P.U'!#REF!</definedName>
    <definedName name="TOTALITEM16_40">'[638]A.P.U'!#REF!</definedName>
    <definedName name="TOTALITEM16_41">'[638]A.P.U'!#REF!</definedName>
    <definedName name="TOTALITEM16_42">'[638]A.P.U'!#REF!</definedName>
    <definedName name="TOTALITEM16_43">'[638]A.P.U'!#REF!</definedName>
    <definedName name="TOTALITEM16_44">'[638]A.P.U'!#REF!</definedName>
    <definedName name="TOTALITEM16_45">'[638]A.P.U'!#REF!</definedName>
    <definedName name="TOTALITEM16_46">'[638]A.P.U'!#REF!</definedName>
    <definedName name="TOTALITEM16_47">'[638]A.P.U'!#REF!</definedName>
    <definedName name="TOTALITEM16_48">'[638]A.P.U'!#REF!</definedName>
    <definedName name="TOTALITEM16_49">'[638]A.P.U'!#REF!</definedName>
    <definedName name="TOTALITEM16_5">'[638]A.P.U'!#REF!</definedName>
    <definedName name="TOTALITEM16_50">'[638]A.P.U'!#REF!</definedName>
    <definedName name="TOTALITEM16_51">'[638]A.P.U'!#REF!</definedName>
    <definedName name="TOTALITEM16_52">'[638]A.P.U'!#REF!</definedName>
    <definedName name="TOTALITEM16_53">'[638]A.P.U'!#REF!</definedName>
    <definedName name="TOTALITEM16_54">'[638]A.P.U'!#REF!</definedName>
    <definedName name="TOTALITEM16_55">'[638]A.P.U'!#REF!</definedName>
    <definedName name="TOTALITEM16_56">'[638]A.P.U'!#REF!</definedName>
    <definedName name="TOTALITEM16_57">'[638]A.P.U'!#REF!</definedName>
    <definedName name="TOTALITEM16_58">'[638]A.P.U'!#REF!</definedName>
    <definedName name="TOTALITEM16_59">'[637]A.P.U'!#REF!</definedName>
    <definedName name="TOTALITEM16_60">'[637]A.P.U'!#REF!</definedName>
    <definedName name="TOTALITEM16_61">'[638]A.P.U'!#REF!</definedName>
    <definedName name="TOTALITEM16_62">'[638]A.P.U'!#REF!</definedName>
    <definedName name="TOTALITEM16_63">'[638]A.P.U'!#REF!</definedName>
    <definedName name="TOTALITEM16_64">'[638]A.P.U'!#REF!</definedName>
    <definedName name="TOTALITEM16_65">'[638]A.P.U'!#REF!</definedName>
    <definedName name="TOTALITEM16_66">'[638]A.P.U'!#REF!</definedName>
    <definedName name="TOTALITEM16_67">'[638]A.P.U'!#REF!</definedName>
    <definedName name="TOTALITEM16_68">'[638]A.P.U'!#REF!</definedName>
    <definedName name="TOTALITEM16_69">'[638]A.P.U'!#REF!</definedName>
    <definedName name="TOTALITEM16_70">'[638]A.P.U'!#REF!</definedName>
    <definedName name="TOTALITEM16_71">'[638]A.P.U'!#REF!</definedName>
    <definedName name="TOTALITEM16_72">'[638]A.P.U'!#REF!</definedName>
    <definedName name="TOTALITEM16_73">'[638]A.P.U'!#REF!</definedName>
    <definedName name="TOTALITEM16_74">'[638]A.P.U'!#REF!</definedName>
    <definedName name="TOTALITEM16_75">'[638]A.P.U'!#REF!</definedName>
    <definedName name="TOTALITEM16_76">'[638]A.P.U'!#REF!</definedName>
    <definedName name="TOTALITEM16_78">'[638]A.P.U'!#REF!</definedName>
    <definedName name="TOTALITEM16_79">'[638]A.P.U'!#REF!</definedName>
    <definedName name="TOTALITEM16_9">'[638]A.P.U'!#REF!</definedName>
    <definedName name="TOTALITEM2.1">'[111]A.P.U'!#REF!</definedName>
    <definedName name="TOTALITEM2.1_1">'[637]A.P.U'!#REF!</definedName>
    <definedName name="TOTALITEM2.1_10">'[638]A.P.U'!#REF!</definedName>
    <definedName name="TOTALITEM2.1_11">'[638]A.P.U'!#REF!</definedName>
    <definedName name="TOTALITEM2.1_12">'[638]A.P.U'!#REF!</definedName>
    <definedName name="TOTALITEM2.1_13">'[638]A.P.U'!#REF!</definedName>
    <definedName name="TOTALITEM2.1_14">'[638]A.P.U'!#REF!</definedName>
    <definedName name="TOTALITEM2.1_15">'[638]A.P.U'!#REF!</definedName>
    <definedName name="TOTALITEM2.1_16">'[638]A.P.U'!#REF!</definedName>
    <definedName name="TOTALITEM2.1_17">'[638]A.P.U'!#REF!</definedName>
    <definedName name="TOTALITEM2.1_18">'[638]A.P.U'!#REF!</definedName>
    <definedName name="TOTALITEM2.1_19">'[638]A.P.U'!#REF!</definedName>
    <definedName name="TOTALITEM2.1_2">'[637]A.P.U'!#REF!</definedName>
    <definedName name="TOTALITEM2.1_20">'[638]A.P.U'!#REF!</definedName>
    <definedName name="TOTALITEM2.1_21">'[638]A.P.U'!#REF!</definedName>
    <definedName name="TOTALITEM2.1_22">'[638]A.P.U'!#REF!</definedName>
    <definedName name="TOTALITEM2.1_23">'[638]A.P.U'!#REF!</definedName>
    <definedName name="TOTALITEM2.1_24">'[638]A.P.U'!#REF!</definedName>
    <definedName name="TOTALITEM2.1_25">'[638]A.P.U'!#REF!</definedName>
    <definedName name="TOTALITEM2.1_26">'[638]A.P.U'!#REF!</definedName>
    <definedName name="TOTALITEM2.1_27">'[638]A.P.U'!#REF!</definedName>
    <definedName name="TOTALITEM2.1_28">'[638]A.P.U'!#REF!</definedName>
    <definedName name="TOTALITEM2.1_29">'[638]A.P.U'!#REF!</definedName>
    <definedName name="TOTALITEM2.1_3">'[111]A.P.U'!#REF!</definedName>
    <definedName name="TOTALITEM2.1_30">'[638]A.P.U'!#REF!</definedName>
    <definedName name="TOTALITEM2.1_31">'[638]A.P.U'!#REF!</definedName>
    <definedName name="TOTALITEM2.1_32">'[638]A.P.U'!#REF!</definedName>
    <definedName name="TOTALITEM2.1_33">'[638]A.P.U'!#REF!</definedName>
    <definedName name="TOTALITEM2.1_34">'[638]A.P.U'!#REF!</definedName>
    <definedName name="TOTALITEM2.1_35">'[638]A.P.U'!#REF!</definedName>
    <definedName name="TOTALITEM2.1_36">'[638]A.P.U'!#REF!</definedName>
    <definedName name="TOTALITEM2.1_37">'[638]A.P.U'!#REF!</definedName>
    <definedName name="TOTALITEM2.1_38">'[638]A.P.U'!#REF!</definedName>
    <definedName name="TOTALITEM2.1_39">'[638]A.P.U'!#REF!</definedName>
    <definedName name="TOTALITEM2.1_4">'[637]A.P.U'!#REF!</definedName>
    <definedName name="TOTALITEM2.1_40">'[638]A.P.U'!#REF!</definedName>
    <definedName name="TOTALITEM2.1_41">'[638]A.P.U'!#REF!</definedName>
    <definedName name="TOTALITEM2.1_42">'[638]A.P.U'!#REF!</definedName>
    <definedName name="TOTALITEM2.1_43">'[638]A.P.U'!#REF!</definedName>
    <definedName name="TOTALITEM2.1_44">'[638]A.P.U'!#REF!</definedName>
    <definedName name="TOTALITEM2.1_45">'[638]A.P.U'!#REF!</definedName>
    <definedName name="TOTALITEM2.1_46">'[638]A.P.U'!#REF!</definedName>
    <definedName name="TOTALITEM2.1_47">'[638]A.P.U'!#REF!</definedName>
    <definedName name="TOTALITEM2.1_48">'[638]A.P.U'!#REF!</definedName>
    <definedName name="TOTALITEM2.1_49">'[638]A.P.U'!#REF!</definedName>
    <definedName name="TOTALITEM2.1_5">'[638]A.P.U'!#REF!</definedName>
    <definedName name="TOTALITEM2.1_50">'[638]A.P.U'!#REF!</definedName>
    <definedName name="TOTALITEM2.1_51">'[638]A.P.U'!#REF!</definedName>
    <definedName name="TOTALITEM2.1_52">'[638]A.P.U'!#REF!</definedName>
    <definedName name="TOTALITEM2.1_53">'[638]A.P.U'!#REF!</definedName>
    <definedName name="TOTALITEM2.1_54">'[638]A.P.U'!#REF!</definedName>
    <definedName name="TOTALITEM2.1_55">'[638]A.P.U'!#REF!</definedName>
    <definedName name="TOTALITEM2.1_56">'[638]A.P.U'!#REF!</definedName>
    <definedName name="TOTALITEM2.1_57">'[638]A.P.U'!#REF!</definedName>
    <definedName name="TOTALITEM2.1_58">'[638]A.P.U'!#REF!</definedName>
    <definedName name="TOTALITEM2.1_59">'[637]A.P.U'!#REF!</definedName>
    <definedName name="TOTALITEM2.1_60">'[637]A.P.U'!#REF!</definedName>
    <definedName name="TOTALITEM2.1_61">'[638]A.P.U'!#REF!</definedName>
    <definedName name="TOTALITEM2.1_62">'[638]A.P.U'!#REF!</definedName>
    <definedName name="TOTALITEM2.1_63">'[638]A.P.U'!#REF!</definedName>
    <definedName name="TOTALITEM2.1_64">'[638]A.P.U'!#REF!</definedName>
    <definedName name="TOTALITEM2.1_65">'[638]A.P.U'!#REF!</definedName>
    <definedName name="TOTALITEM2.1_66">'[638]A.P.U'!#REF!</definedName>
    <definedName name="TOTALITEM2.1_67">'[638]A.P.U'!#REF!</definedName>
    <definedName name="TOTALITEM2.1_68">'[638]A.P.U'!#REF!</definedName>
    <definedName name="TOTALITEM2.1_69">'[638]A.P.U'!#REF!</definedName>
    <definedName name="TOTALITEM2.1_70">'[638]A.P.U'!#REF!</definedName>
    <definedName name="TOTALITEM2.1_71">'[638]A.P.U'!#REF!</definedName>
    <definedName name="TOTALITEM2.1_72">'[638]A.P.U'!#REF!</definedName>
    <definedName name="TOTALITEM2.1_73">'[638]A.P.U'!#REF!</definedName>
    <definedName name="TOTALITEM2.1_74">'[638]A.P.U'!#REF!</definedName>
    <definedName name="TOTALITEM2.1_75">'[638]A.P.U'!#REF!</definedName>
    <definedName name="TOTALITEM2.1_76">'[638]A.P.U'!#REF!</definedName>
    <definedName name="TOTALITEM2.1_78">'[638]A.P.U'!#REF!</definedName>
    <definedName name="TOTALITEM2.1_79">'[638]A.P.U'!#REF!</definedName>
    <definedName name="TOTALITEM2.1_9">'[638]A.P.U'!#REF!</definedName>
    <definedName name="TOTALITEM2.10">'[111]A.P.U'!#REF!</definedName>
    <definedName name="TOTALITEM2.10_1">'[637]A.P.U'!#REF!</definedName>
    <definedName name="TOTALITEM2.10_10">'[638]A.P.U'!#REF!</definedName>
    <definedName name="TOTALITEM2.10_11">'[638]A.P.U'!#REF!</definedName>
    <definedName name="TOTALITEM2.10_12">'[638]A.P.U'!#REF!</definedName>
    <definedName name="TOTALITEM2.10_13">'[638]A.P.U'!#REF!</definedName>
    <definedName name="TOTALITEM2.10_14">'[638]A.P.U'!#REF!</definedName>
    <definedName name="TOTALITEM2.10_15">'[638]A.P.U'!#REF!</definedName>
    <definedName name="TOTALITEM2.10_16">'[638]A.P.U'!#REF!</definedName>
    <definedName name="TOTALITEM2.10_17">'[638]A.P.U'!#REF!</definedName>
    <definedName name="TOTALITEM2.10_18">'[638]A.P.U'!#REF!</definedName>
    <definedName name="TOTALITEM2.10_19">'[638]A.P.U'!#REF!</definedName>
    <definedName name="TOTALITEM2.10_2">'[637]A.P.U'!#REF!</definedName>
    <definedName name="TOTALITEM2.10_20">'[638]A.P.U'!#REF!</definedName>
    <definedName name="TOTALITEM2.10_21">'[638]A.P.U'!#REF!</definedName>
    <definedName name="TOTALITEM2.10_22">'[638]A.P.U'!#REF!</definedName>
    <definedName name="TOTALITEM2.10_23">'[638]A.P.U'!#REF!</definedName>
    <definedName name="TOTALITEM2.10_24">'[638]A.P.U'!#REF!</definedName>
    <definedName name="TOTALITEM2.10_25">'[638]A.P.U'!#REF!</definedName>
    <definedName name="TOTALITEM2.10_26">'[638]A.P.U'!#REF!</definedName>
    <definedName name="TOTALITEM2.10_27">'[638]A.P.U'!#REF!</definedName>
    <definedName name="TOTALITEM2.10_28">'[638]A.P.U'!#REF!</definedName>
    <definedName name="TOTALITEM2.10_29">'[638]A.P.U'!#REF!</definedName>
    <definedName name="TOTALITEM2.10_3">'[111]A.P.U'!#REF!</definedName>
    <definedName name="TOTALITEM2.10_30">'[638]A.P.U'!#REF!</definedName>
    <definedName name="TOTALITEM2.10_31">'[638]A.P.U'!#REF!</definedName>
    <definedName name="TOTALITEM2.10_32">'[638]A.P.U'!#REF!</definedName>
    <definedName name="TOTALITEM2.10_33">'[638]A.P.U'!#REF!</definedName>
    <definedName name="TOTALITEM2.10_34">'[638]A.P.U'!#REF!</definedName>
    <definedName name="TOTALITEM2.10_35">'[638]A.P.U'!#REF!</definedName>
    <definedName name="TOTALITEM2.10_36">'[638]A.P.U'!#REF!</definedName>
    <definedName name="TOTALITEM2.10_37">'[638]A.P.U'!#REF!</definedName>
    <definedName name="TOTALITEM2.10_38">'[638]A.P.U'!#REF!</definedName>
    <definedName name="TOTALITEM2.10_39">'[638]A.P.U'!#REF!</definedName>
    <definedName name="TOTALITEM2.10_4">'[637]A.P.U'!#REF!</definedName>
    <definedName name="TOTALITEM2.10_40">'[638]A.P.U'!#REF!</definedName>
    <definedName name="TOTALITEM2.10_41">'[638]A.P.U'!#REF!</definedName>
    <definedName name="TOTALITEM2.10_42">'[638]A.P.U'!#REF!</definedName>
    <definedName name="TOTALITEM2.10_43">'[638]A.P.U'!#REF!</definedName>
    <definedName name="TOTALITEM2.10_44">'[638]A.P.U'!#REF!</definedName>
    <definedName name="TOTALITEM2.10_45">'[638]A.P.U'!#REF!</definedName>
    <definedName name="TOTALITEM2.10_46">'[638]A.P.U'!#REF!</definedName>
    <definedName name="TOTALITEM2.10_47">'[638]A.P.U'!#REF!</definedName>
    <definedName name="TOTALITEM2.10_48">'[638]A.P.U'!#REF!</definedName>
    <definedName name="TOTALITEM2.10_49">'[638]A.P.U'!#REF!</definedName>
    <definedName name="TOTALITEM2.10_5">'[638]A.P.U'!#REF!</definedName>
    <definedName name="TOTALITEM2.10_50">'[638]A.P.U'!#REF!</definedName>
    <definedName name="TOTALITEM2.10_51">'[638]A.P.U'!#REF!</definedName>
    <definedName name="TOTALITEM2.10_52">'[638]A.P.U'!#REF!</definedName>
    <definedName name="TOTALITEM2.10_53">'[638]A.P.U'!#REF!</definedName>
    <definedName name="TOTALITEM2.10_54">'[638]A.P.U'!#REF!</definedName>
    <definedName name="TOTALITEM2.10_55">'[638]A.P.U'!#REF!</definedName>
    <definedName name="TOTALITEM2.10_56">'[638]A.P.U'!#REF!</definedName>
    <definedName name="TOTALITEM2.10_57">'[638]A.P.U'!#REF!</definedName>
    <definedName name="TOTALITEM2.10_58">'[638]A.P.U'!#REF!</definedName>
    <definedName name="TOTALITEM2.10_59">'[637]A.P.U'!#REF!</definedName>
    <definedName name="TOTALITEM2.10_60">'[637]A.P.U'!#REF!</definedName>
    <definedName name="TOTALITEM2.10_61">'[638]A.P.U'!#REF!</definedName>
    <definedName name="TOTALITEM2.10_62">'[638]A.P.U'!#REF!</definedName>
    <definedName name="TOTALITEM2.10_63">'[638]A.P.U'!#REF!</definedName>
    <definedName name="TOTALITEM2.10_64">'[638]A.P.U'!#REF!</definedName>
    <definedName name="TOTALITEM2.10_65">'[638]A.P.U'!#REF!</definedName>
    <definedName name="TOTALITEM2.10_66">'[638]A.P.U'!#REF!</definedName>
    <definedName name="TOTALITEM2.10_67">'[638]A.P.U'!#REF!</definedName>
    <definedName name="TOTALITEM2.10_68">'[638]A.P.U'!#REF!</definedName>
    <definedName name="TOTALITEM2.10_69">'[638]A.P.U'!#REF!</definedName>
    <definedName name="TOTALITEM2.10_70">'[638]A.P.U'!#REF!</definedName>
    <definedName name="TOTALITEM2.10_71">'[638]A.P.U'!#REF!</definedName>
    <definedName name="TOTALITEM2.10_72">'[638]A.P.U'!#REF!</definedName>
    <definedName name="TOTALITEM2.10_73">'[638]A.P.U'!#REF!</definedName>
    <definedName name="TOTALITEM2.10_74">'[638]A.P.U'!#REF!</definedName>
    <definedName name="TOTALITEM2.10_75">'[638]A.P.U'!#REF!</definedName>
    <definedName name="TOTALITEM2.10_76">'[638]A.P.U'!#REF!</definedName>
    <definedName name="TOTALITEM2.10_78">'[638]A.P.U'!#REF!</definedName>
    <definedName name="TOTALITEM2.10_79">'[638]A.P.U'!#REF!</definedName>
    <definedName name="TOTALITEM2.10_9">'[638]A.P.U'!#REF!</definedName>
    <definedName name="TOTALITEM2.11.1">'[111]A.P.U'!#REF!</definedName>
    <definedName name="TOTALITEM2.11.1_1">'[637]A.P.U'!#REF!</definedName>
    <definedName name="TOTALITEM2.11.1_10">'[638]A.P.U'!#REF!</definedName>
    <definedName name="TOTALITEM2.11.1_11">'[638]A.P.U'!#REF!</definedName>
    <definedName name="TOTALITEM2.11.1_12">'[638]A.P.U'!#REF!</definedName>
    <definedName name="TOTALITEM2.11.1_13">'[638]A.P.U'!#REF!</definedName>
    <definedName name="TOTALITEM2.11.1_14">'[638]A.P.U'!#REF!</definedName>
    <definedName name="TOTALITEM2.11.1_15">'[638]A.P.U'!#REF!</definedName>
    <definedName name="TOTALITEM2.11.1_16">'[638]A.P.U'!#REF!</definedName>
    <definedName name="TOTALITEM2.11.1_17">'[638]A.P.U'!#REF!</definedName>
    <definedName name="TOTALITEM2.11.1_18">'[638]A.P.U'!#REF!</definedName>
    <definedName name="TOTALITEM2.11.1_19">'[638]A.P.U'!#REF!</definedName>
    <definedName name="TOTALITEM2.11.1_2">'[637]A.P.U'!#REF!</definedName>
    <definedName name="TOTALITEM2.11.1_20">'[638]A.P.U'!#REF!</definedName>
    <definedName name="TOTALITEM2.11.1_21">'[638]A.P.U'!#REF!</definedName>
    <definedName name="TOTALITEM2.11.1_22">'[638]A.P.U'!#REF!</definedName>
    <definedName name="TOTALITEM2.11.1_23">'[638]A.P.U'!#REF!</definedName>
    <definedName name="TOTALITEM2.11.1_24">'[638]A.P.U'!#REF!</definedName>
    <definedName name="TOTALITEM2.11.1_25">'[638]A.P.U'!#REF!</definedName>
    <definedName name="TOTALITEM2.11.1_26">'[638]A.P.U'!#REF!</definedName>
    <definedName name="TOTALITEM2.11.1_27">'[638]A.P.U'!#REF!</definedName>
    <definedName name="TOTALITEM2.11.1_28">'[638]A.P.U'!#REF!</definedName>
    <definedName name="TOTALITEM2.11.1_29">'[638]A.P.U'!#REF!</definedName>
    <definedName name="TOTALITEM2.11.1_3">'[111]A.P.U'!#REF!</definedName>
    <definedName name="TOTALITEM2.11.1_30">'[638]A.P.U'!#REF!</definedName>
    <definedName name="TOTALITEM2.11.1_31">'[638]A.P.U'!#REF!</definedName>
    <definedName name="TOTALITEM2.11.1_32">'[638]A.P.U'!#REF!</definedName>
    <definedName name="TOTALITEM2.11.1_33">'[638]A.P.U'!#REF!</definedName>
    <definedName name="TOTALITEM2.11.1_34">'[638]A.P.U'!#REF!</definedName>
    <definedName name="TOTALITEM2.11.1_35">'[638]A.P.U'!#REF!</definedName>
    <definedName name="TOTALITEM2.11.1_36">'[638]A.P.U'!#REF!</definedName>
    <definedName name="TOTALITEM2.11.1_37">'[638]A.P.U'!#REF!</definedName>
    <definedName name="TOTALITEM2.11.1_38">'[638]A.P.U'!#REF!</definedName>
    <definedName name="TOTALITEM2.11.1_39">'[638]A.P.U'!#REF!</definedName>
    <definedName name="TOTALITEM2.11.1_4">'[637]A.P.U'!#REF!</definedName>
    <definedName name="TOTALITEM2.11.1_40">'[638]A.P.U'!#REF!</definedName>
    <definedName name="TOTALITEM2.11.1_41">'[638]A.P.U'!#REF!</definedName>
    <definedName name="TOTALITEM2.11.1_42">'[638]A.P.U'!#REF!</definedName>
    <definedName name="TOTALITEM2.11.1_43">'[638]A.P.U'!#REF!</definedName>
    <definedName name="TOTALITEM2.11.1_44">'[638]A.P.U'!#REF!</definedName>
    <definedName name="TOTALITEM2.11.1_45">'[638]A.P.U'!#REF!</definedName>
    <definedName name="TOTALITEM2.11.1_46">'[638]A.P.U'!#REF!</definedName>
    <definedName name="TOTALITEM2.11.1_47">'[638]A.P.U'!#REF!</definedName>
    <definedName name="TOTALITEM2.11.1_48">'[638]A.P.U'!#REF!</definedName>
    <definedName name="TOTALITEM2.11.1_49">'[638]A.P.U'!#REF!</definedName>
    <definedName name="TOTALITEM2.11.1_5">'[638]A.P.U'!#REF!</definedName>
    <definedName name="TOTALITEM2.11.1_50">'[638]A.P.U'!#REF!</definedName>
    <definedName name="TOTALITEM2.11.1_51">'[638]A.P.U'!#REF!</definedName>
    <definedName name="TOTALITEM2.11.1_52">'[638]A.P.U'!#REF!</definedName>
    <definedName name="TOTALITEM2.11.1_53">'[638]A.P.U'!#REF!</definedName>
    <definedName name="TOTALITEM2.11.1_54">'[638]A.P.U'!#REF!</definedName>
    <definedName name="TOTALITEM2.11.1_55">'[638]A.P.U'!#REF!</definedName>
    <definedName name="TOTALITEM2.11.1_56">'[638]A.P.U'!#REF!</definedName>
    <definedName name="TOTALITEM2.11.1_57">'[638]A.P.U'!#REF!</definedName>
    <definedName name="TOTALITEM2.11.1_58">'[638]A.P.U'!#REF!</definedName>
    <definedName name="TOTALITEM2.11.1_59">'[637]A.P.U'!#REF!</definedName>
    <definedName name="TOTALITEM2.11.1_60">'[637]A.P.U'!#REF!</definedName>
    <definedName name="TOTALITEM2.11.1_61">'[638]A.P.U'!#REF!</definedName>
    <definedName name="TOTALITEM2.11.1_62">'[638]A.P.U'!#REF!</definedName>
    <definedName name="TOTALITEM2.11.1_63">'[638]A.P.U'!#REF!</definedName>
    <definedName name="TOTALITEM2.11.1_64">'[638]A.P.U'!#REF!</definedName>
    <definedName name="TOTALITEM2.11.1_65">'[638]A.P.U'!#REF!</definedName>
    <definedName name="TOTALITEM2.11.1_66">'[638]A.P.U'!#REF!</definedName>
    <definedName name="TOTALITEM2.11.1_67">'[638]A.P.U'!#REF!</definedName>
    <definedName name="TOTALITEM2.11.1_68">'[638]A.P.U'!#REF!</definedName>
    <definedName name="TOTALITEM2.11.1_69">'[638]A.P.U'!#REF!</definedName>
    <definedName name="TOTALITEM2.11.1_70">'[638]A.P.U'!#REF!</definedName>
    <definedName name="TOTALITEM2.11.1_71">'[638]A.P.U'!#REF!</definedName>
    <definedName name="TOTALITEM2.11.1_72">'[638]A.P.U'!#REF!</definedName>
    <definedName name="TOTALITEM2.11.1_73">'[638]A.P.U'!#REF!</definedName>
    <definedName name="TOTALITEM2.11.1_74">'[638]A.P.U'!#REF!</definedName>
    <definedName name="TOTALITEM2.11.1_75">'[638]A.P.U'!#REF!</definedName>
    <definedName name="TOTALITEM2.11.1_76">'[638]A.P.U'!#REF!</definedName>
    <definedName name="TOTALITEM2.11.1_78">'[638]A.P.U'!#REF!</definedName>
    <definedName name="TOTALITEM2.11.1_79">'[638]A.P.U'!#REF!</definedName>
    <definedName name="TOTALITEM2.11.1_9">'[638]A.P.U'!#REF!</definedName>
    <definedName name="TOTALITEM2.11.2">'[111]A.P.U'!#REF!</definedName>
    <definedName name="TOTALITEM2.11.2_1">'[637]A.P.U'!#REF!</definedName>
    <definedName name="TOTALITEM2.11.2_10">'[638]A.P.U'!#REF!</definedName>
    <definedName name="TOTALITEM2.11.2_11">'[638]A.P.U'!#REF!</definedName>
    <definedName name="TOTALITEM2.11.2_12">'[638]A.P.U'!#REF!</definedName>
    <definedName name="TOTALITEM2.11.2_13">'[638]A.P.U'!#REF!</definedName>
    <definedName name="TOTALITEM2.11.2_14">'[638]A.P.U'!#REF!</definedName>
    <definedName name="TOTALITEM2.11.2_15">'[638]A.P.U'!#REF!</definedName>
    <definedName name="TOTALITEM2.11.2_16">'[638]A.P.U'!#REF!</definedName>
    <definedName name="TOTALITEM2.11.2_17">'[638]A.P.U'!#REF!</definedName>
    <definedName name="TOTALITEM2.11.2_18">'[638]A.P.U'!#REF!</definedName>
    <definedName name="TOTALITEM2.11.2_19">'[638]A.P.U'!#REF!</definedName>
    <definedName name="TOTALITEM2.11.2_2">'[637]A.P.U'!#REF!</definedName>
    <definedName name="TOTALITEM2.11.2_20">'[638]A.P.U'!#REF!</definedName>
    <definedName name="TOTALITEM2.11.2_21">'[638]A.P.U'!#REF!</definedName>
    <definedName name="TOTALITEM2.11.2_22">'[638]A.P.U'!#REF!</definedName>
    <definedName name="TOTALITEM2.11.2_23">'[638]A.P.U'!#REF!</definedName>
    <definedName name="TOTALITEM2.11.2_24">'[638]A.P.U'!#REF!</definedName>
    <definedName name="TOTALITEM2.11.2_25">'[638]A.P.U'!#REF!</definedName>
    <definedName name="TOTALITEM2.11.2_26">'[638]A.P.U'!#REF!</definedName>
    <definedName name="TOTALITEM2.11.2_27">'[638]A.P.U'!#REF!</definedName>
    <definedName name="TOTALITEM2.11.2_28">'[638]A.P.U'!#REF!</definedName>
    <definedName name="TOTALITEM2.11.2_29">'[638]A.P.U'!#REF!</definedName>
    <definedName name="TOTALITEM2.11.2_3">'[111]A.P.U'!#REF!</definedName>
    <definedName name="TOTALITEM2.11.2_30">'[638]A.P.U'!#REF!</definedName>
    <definedName name="TOTALITEM2.11.2_31">'[638]A.P.U'!#REF!</definedName>
    <definedName name="TOTALITEM2.11.2_32">'[638]A.P.U'!#REF!</definedName>
    <definedName name="TOTALITEM2.11.2_33">'[638]A.P.U'!#REF!</definedName>
    <definedName name="TOTALITEM2.11.2_34">'[638]A.P.U'!#REF!</definedName>
    <definedName name="TOTALITEM2.11.2_35">'[638]A.P.U'!#REF!</definedName>
    <definedName name="TOTALITEM2.11.2_36">'[638]A.P.U'!#REF!</definedName>
    <definedName name="TOTALITEM2.11.2_37">'[638]A.P.U'!#REF!</definedName>
    <definedName name="TOTALITEM2.11.2_38">'[638]A.P.U'!#REF!</definedName>
    <definedName name="TOTALITEM2.11.2_39">'[638]A.P.U'!#REF!</definedName>
    <definedName name="TOTALITEM2.11.2_4">'[637]A.P.U'!#REF!</definedName>
    <definedName name="TOTALITEM2.11.2_40">'[638]A.P.U'!#REF!</definedName>
    <definedName name="TOTALITEM2.11.2_41">'[638]A.P.U'!#REF!</definedName>
    <definedName name="TOTALITEM2.11.2_42">'[638]A.P.U'!#REF!</definedName>
    <definedName name="TOTALITEM2.11.2_43">'[638]A.P.U'!#REF!</definedName>
    <definedName name="TOTALITEM2.11.2_44">'[638]A.P.U'!#REF!</definedName>
    <definedName name="TOTALITEM2.11.2_45">'[638]A.P.U'!#REF!</definedName>
    <definedName name="TOTALITEM2.11.2_46">'[638]A.P.U'!#REF!</definedName>
    <definedName name="TOTALITEM2.11.2_47">'[638]A.P.U'!#REF!</definedName>
    <definedName name="TOTALITEM2.11.2_48">'[638]A.P.U'!#REF!</definedName>
    <definedName name="TOTALITEM2.11.2_49">'[638]A.P.U'!#REF!</definedName>
    <definedName name="TOTALITEM2.11.2_5">'[638]A.P.U'!#REF!</definedName>
    <definedName name="TOTALITEM2.11.2_50">'[638]A.P.U'!#REF!</definedName>
    <definedName name="TOTALITEM2.11.2_51">'[638]A.P.U'!#REF!</definedName>
    <definedName name="TOTALITEM2.11.2_52">'[638]A.P.U'!#REF!</definedName>
    <definedName name="TOTALITEM2.11.2_53">'[638]A.P.U'!#REF!</definedName>
    <definedName name="TOTALITEM2.11.2_54">'[638]A.P.U'!#REF!</definedName>
    <definedName name="TOTALITEM2.11.2_55">'[638]A.P.U'!#REF!</definedName>
    <definedName name="TOTALITEM2.11.2_56">'[638]A.P.U'!#REF!</definedName>
    <definedName name="TOTALITEM2.11.2_57">'[638]A.P.U'!#REF!</definedName>
    <definedName name="TOTALITEM2.11.2_58">'[638]A.P.U'!#REF!</definedName>
    <definedName name="TOTALITEM2.11.2_59">'[637]A.P.U'!#REF!</definedName>
    <definedName name="TOTALITEM2.11.2_60">'[637]A.P.U'!#REF!</definedName>
    <definedName name="TOTALITEM2.11.2_61">'[638]A.P.U'!#REF!</definedName>
    <definedName name="TOTALITEM2.11.2_62">'[638]A.P.U'!#REF!</definedName>
    <definedName name="TOTALITEM2.11.2_63">'[638]A.P.U'!#REF!</definedName>
    <definedName name="TOTALITEM2.11.2_64">'[638]A.P.U'!#REF!</definedName>
    <definedName name="TOTALITEM2.11.2_65">'[638]A.P.U'!#REF!</definedName>
    <definedName name="TOTALITEM2.11.2_66">'[638]A.P.U'!#REF!</definedName>
    <definedName name="TOTALITEM2.11.2_67">'[638]A.P.U'!#REF!</definedName>
    <definedName name="TOTALITEM2.11.2_68">'[638]A.P.U'!#REF!</definedName>
    <definedName name="TOTALITEM2.11.2_69">'[638]A.P.U'!#REF!</definedName>
    <definedName name="TOTALITEM2.11.2_70">'[638]A.P.U'!#REF!</definedName>
    <definedName name="TOTALITEM2.11.2_71">'[638]A.P.U'!#REF!</definedName>
    <definedName name="TOTALITEM2.11.2_72">'[638]A.P.U'!#REF!</definedName>
    <definedName name="TOTALITEM2.11.2_73">'[638]A.P.U'!#REF!</definedName>
    <definedName name="TOTALITEM2.11.2_74">'[638]A.P.U'!#REF!</definedName>
    <definedName name="TOTALITEM2.11.2_75">'[638]A.P.U'!#REF!</definedName>
    <definedName name="TOTALITEM2.11.2_76">'[638]A.P.U'!#REF!</definedName>
    <definedName name="TOTALITEM2.11.2_78">'[638]A.P.U'!#REF!</definedName>
    <definedName name="TOTALITEM2.11.2_79">'[638]A.P.U'!#REF!</definedName>
    <definedName name="TOTALITEM2.11.2_9">'[638]A.P.U'!#REF!</definedName>
    <definedName name="TOTALITEM2.12.1">'[111]A.P.U'!#REF!</definedName>
    <definedName name="TOTALITEM2.12.1_1">'[637]A.P.U'!#REF!</definedName>
    <definedName name="TOTALITEM2.12.1_10">'[638]A.P.U'!#REF!</definedName>
    <definedName name="TOTALITEM2.12.1_11">'[638]A.P.U'!#REF!</definedName>
    <definedName name="TOTALITEM2.12.1_12">'[638]A.P.U'!#REF!</definedName>
    <definedName name="TOTALITEM2.12.1_13">'[638]A.P.U'!#REF!</definedName>
    <definedName name="TOTALITEM2.12.1_14">'[638]A.P.U'!#REF!</definedName>
    <definedName name="TOTALITEM2.12.1_15">'[638]A.P.U'!#REF!</definedName>
    <definedName name="TOTALITEM2.12.1_16">'[638]A.P.U'!#REF!</definedName>
    <definedName name="TOTALITEM2.12.1_17">'[638]A.P.U'!#REF!</definedName>
    <definedName name="TOTALITEM2.12.1_18">'[638]A.P.U'!#REF!</definedName>
    <definedName name="TOTALITEM2.12.1_19">'[638]A.P.U'!#REF!</definedName>
    <definedName name="TOTALITEM2.12.1_2">'[637]A.P.U'!#REF!</definedName>
    <definedName name="TOTALITEM2.12.1_20">'[638]A.P.U'!#REF!</definedName>
    <definedName name="TOTALITEM2.12.1_21">'[638]A.P.U'!#REF!</definedName>
    <definedName name="TOTALITEM2.12.1_22">'[638]A.P.U'!#REF!</definedName>
    <definedName name="TOTALITEM2.12.1_23">'[638]A.P.U'!#REF!</definedName>
    <definedName name="TOTALITEM2.12.1_24">'[638]A.P.U'!#REF!</definedName>
    <definedName name="TOTALITEM2.12.1_25">'[638]A.P.U'!#REF!</definedName>
    <definedName name="TOTALITEM2.12.1_26">'[638]A.P.U'!#REF!</definedName>
    <definedName name="TOTALITEM2.12.1_27">'[638]A.P.U'!#REF!</definedName>
    <definedName name="TOTALITEM2.12.1_28">'[638]A.P.U'!#REF!</definedName>
    <definedName name="TOTALITEM2.12.1_29">'[638]A.P.U'!#REF!</definedName>
    <definedName name="TOTALITEM2.12.1_3">'[111]A.P.U'!#REF!</definedName>
    <definedName name="TOTALITEM2.12.1_30">'[638]A.P.U'!#REF!</definedName>
    <definedName name="TOTALITEM2.12.1_31">'[638]A.P.U'!#REF!</definedName>
    <definedName name="TOTALITEM2.12.1_32">'[638]A.P.U'!#REF!</definedName>
    <definedName name="TOTALITEM2.12.1_33">'[638]A.P.U'!#REF!</definedName>
    <definedName name="TOTALITEM2.12.1_34">'[638]A.P.U'!#REF!</definedName>
    <definedName name="TOTALITEM2.12.1_35">'[638]A.P.U'!#REF!</definedName>
    <definedName name="TOTALITEM2.12.1_36">'[638]A.P.U'!#REF!</definedName>
    <definedName name="TOTALITEM2.12.1_37">'[638]A.P.U'!#REF!</definedName>
    <definedName name="TOTALITEM2.12.1_38">'[638]A.P.U'!#REF!</definedName>
    <definedName name="TOTALITEM2.12.1_39">'[638]A.P.U'!#REF!</definedName>
    <definedName name="TOTALITEM2.12.1_4">'[637]A.P.U'!#REF!</definedName>
    <definedName name="TOTALITEM2.12.1_40">'[638]A.P.U'!#REF!</definedName>
    <definedName name="TOTALITEM2.12.1_41">'[638]A.P.U'!#REF!</definedName>
    <definedName name="TOTALITEM2.12.1_42">'[638]A.P.U'!#REF!</definedName>
    <definedName name="TOTALITEM2.12.1_43">'[638]A.P.U'!#REF!</definedName>
    <definedName name="TOTALITEM2.12.1_44">'[638]A.P.U'!#REF!</definedName>
    <definedName name="TOTALITEM2.12.1_45">'[638]A.P.U'!#REF!</definedName>
    <definedName name="TOTALITEM2.12.1_46">'[638]A.P.U'!#REF!</definedName>
    <definedName name="TOTALITEM2.12.1_47">'[638]A.P.U'!#REF!</definedName>
    <definedName name="TOTALITEM2.12.1_48">'[638]A.P.U'!#REF!</definedName>
    <definedName name="TOTALITEM2.12.1_49">'[638]A.P.U'!#REF!</definedName>
    <definedName name="TOTALITEM2.12.1_5">'[638]A.P.U'!#REF!</definedName>
    <definedName name="TOTALITEM2.12.1_50">'[638]A.P.U'!#REF!</definedName>
    <definedName name="TOTALITEM2.12.1_51">'[638]A.P.U'!#REF!</definedName>
    <definedName name="TOTALITEM2.12.1_52">'[638]A.P.U'!#REF!</definedName>
    <definedName name="TOTALITEM2.12.1_53">'[638]A.P.U'!#REF!</definedName>
    <definedName name="TOTALITEM2.12.1_54">'[638]A.P.U'!#REF!</definedName>
    <definedName name="TOTALITEM2.12.1_55">'[638]A.P.U'!#REF!</definedName>
    <definedName name="TOTALITEM2.12.1_56">'[638]A.P.U'!#REF!</definedName>
    <definedName name="TOTALITEM2.12.1_57">'[638]A.P.U'!#REF!</definedName>
    <definedName name="TOTALITEM2.12.1_58">'[638]A.P.U'!#REF!</definedName>
    <definedName name="TOTALITEM2.12.1_59">'[637]A.P.U'!#REF!</definedName>
    <definedName name="TOTALITEM2.12.1_60">'[637]A.P.U'!#REF!</definedName>
    <definedName name="TOTALITEM2.12.1_61">'[638]A.P.U'!#REF!</definedName>
    <definedName name="TOTALITEM2.12.1_62">'[638]A.P.U'!#REF!</definedName>
    <definedName name="TOTALITEM2.12.1_63">'[638]A.P.U'!#REF!</definedName>
    <definedName name="TOTALITEM2.12.1_64">'[638]A.P.U'!#REF!</definedName>
    <definedName name="TOTALITEM2.12.1_65">'[638]A.P.U'!#REF!</definedName>
    <definedName name="TOTALITEM2.12.1_66">'[638]A.P.U'!#REF!</definedName>
    <definedName name="TOTALITEM2.12.1_67">'[638]A.P.U'!#REF!</definedName>
    <definedName name="TOTALITEM2.12.1_68">'[638]A.P.U'!#REF!</definedName>
    <definedName name="TOTALITEM2.12.1_69">'[638]A.P.U'!#REF!</definedName>
    <definedName name="TOTALITEM2.12.1_70">'[638]A.P.U'!#REF!</definedName>
    <definedName name="TOTALITEM2.12.1_71">'[638]A.P.U'!#REF!</definedName>
    <definedName name="TOTALITEM2.12.1_72">'[638]A.P.U'!#REF!</definedName>
    <definedName name="TOTALITEM2.12.1_73">'[638]A.P.U'!#REF!</definedName>
    <definedName name="TOTALITEM2.12.1_74">'[638]A.P.U'!#REF!</definedName>
    <definedName name="TOTALITEM2.12.1_75">'[638]A.P.U'!#REF!</definedName>
    <definedName name="TOTALITEM2.12.1_76">'[638]A.P.U'!#REF!</definedName>
    <definedName name="TOTALITEM2.12.1_78">'[638]A.P.U'!#REF!</definedName>
    <definedName name="TOTALITEM2.12.1_79">'[638]A.P.U'!#REF!</definedName>
    <definedName name="TOTALITEM2.12.1_9">'[638]A.P.U'!#REF!</definedName>
    <definedName name="TOTALITEM2.2">'[111]A.P.U'!#REF!</definedName>
    <definedName name="TOTALITEM2.2_1">'[637]A.P.U'!#REF!</definedName>
    <definedName name="TOTALITEM2.2_10">'[638]A.P.U'!#REF!</definedName>
    <definedName name="TOTALITEM2.2_11">'[638]A.P.U'!#REF!</definedName>
    <definedName name="TOTALITEM2.2_12">'[638]A.P.U'!#REF!</definedName>
    <definedName name="TOTALITEM2.2_13">'[638]A.P.U'!#REF!</definedName>
    <definedName name="TOTALITEM2.2_14">'[638]A.P.U'!#REF!</definedName>
    <definedName name="TOTALITEM2.2_15">'[638]A.P.U'!#REF!</definedName>
    <definedName name="TOTALITEM2.2_16">'[638]A.P.U'!#REF!</definedName>
    <definedName name="TOTALITEM2.2_17">'[638]A.P.U'!#REF!</definedName>
    <definedName name="TOTALITEM2.2_18">'[638]A.P.U'!#REF!</definedName>
    <definedName name="TOTALITEM2.2_19">'[638]A.P.U'!#REF!</definedName>
    <definedName name="TOTALITEM2.2_2">'[637]A.P.U'!#REF!</definedName>
    <definedName name="TOTALITEM2.2_20">'[638]A.P.U'!#REF!</definedName>
    <definedName name="TOTALITEM2.2_21">'[638]A.P.U'!#REF!</definedName>
    <definedName name="TOTALITEM2.2_22">'[638]A.P.U'!#REF!</definedName>
    <definedName name="TOTALITEM2.2_23">'[638]A.P.U'!#REF!</definedName>
    <definedName name="TOTALITEM2.2_24">'[638]A.P.U'!#REF!</definedName>
    <definedName name="TOTALITEM2.2_25">'[638]A.P.U'!#REF!</definedName>
    <definedName name="TOTALITEM2.2_26">'[638]A.P.U'!#REF!</definedName>
    <definedName name="TOTALITEM2.2_27">'[638]A.P.U'!#REF!</definedName>
    <definedName name="TOTALITEM2.2_28">'[638]A.P.U'!#REF!</definedName>
    <definedName name="TOTALITEM2.2_29">'[638]A.P.U'!#REF!</definedName>
    <definedName name="TOTALITEM2.2_3">'[111]A.P.U'!#REF!</definedName>
    <definedName name="TOTALITEM2.2_30">'[638]A.P.U'!#REF!</definedName>
    <definedName name="TOTALITEM2.2_31">'[638]A.P.U'!#REF!</definedName>
    <definedName name="TOTALITEM2.2_32">'[638]A.P.U'!#REF!</definedName>
    <definedName name="TOTALITEM2.2_33">'[638]A.P.U'!#REF!</definedName>
    <definedName name="TOTALITEM2.2_34">'[638]A.P.U'!#REF!</definedName>
    <definedName name="TOTALITEM2.2_35">'[638]A.P.U'!#REF!</definedName>
    <definedName name="TOTALITEM2.2_36">'[638]A.P.U'!#REF!</definedName>
    <definedName name="TOTALITEM2.2_37">'[638]A.P.U'!#REF!</definedName>
    <definedName name="TOTALITEM2.2_38">'[638]A.P.U'!#REF!</definedName>
    <definedName name="TOTALITEM2.2_39">'[638]A.P.U'!#REF!</definedName>
    <definedName name="TOTALITEM2.2_4">'[637]A.P.U'!#REF!</definedName>
    <definedName name="TOTALITEM2.2_40">'[638]A.P.U'!#REF!</definedName>
    <definedName name="TOTALITEM2.2_41">'[638]A.P.U'!#REF!</definedName>
    <definedName name="TOTALITEM2.2_42">'[638]A.P.U'!#REF!</definedName>
    <definedName name="TOTALITEM2.2_43">'[638]A.P.U'!#REF!</definedName>
    <definedName name="TOTALITEM2.2_44">'[638]A.P.U'!#REF!</definedName>
    <definedName name="TOTALITEM2.2_45">'[638]A.P.U'!#REF!</definedName>
    <definedName name="TOTALITEM2.2_46">'[638]A.P.U'!#REF!</definedName>
    <definedName name="TOTALITEM2.2_47">'[638]A.P.U'!#REF!</definedName>
    <definedName name="TOTALITEM2.2_48">'[638]A.P.U'!#REF!</definedName>
    <definedName name="TOTALITEM2.2_49">'[638]A.P.U'!#REF!</definedName>
    <definedName name="TOTALITEM2.2_5">'[638]A.P.U'!#REF!</definedName>
    <definedName name="TOTALITEM2.2_50">'[638]A.P.U'!#REF!</definedName>
    <definedName name="TOTALITEM2.2_51">'[638]A.P.U'!#REF!</definedName>
    <definedName name="TOTALITEM2.2_52">'[638]A.P.U'!#REF!</definedName>
    <definedName name="TOTALITEM2.2_53">'[638]A.P.U'!#REF!</definedName>
    <definedName name="TOTALITEM2.2_54">'[638]A.P.U'!#REF!</definedName>
    <definedName name="TOTALITEM2.2_55">'[638]A.P.U'!#REF!</definedName>
    <definedName name="TOTALITEM2.2_56">'[638]A.P.U'!#REF!</definedName>
    <definedName name="TOTALITEM2.2_57">'[638]A.P.U'!#REF!</definedName>
    <definedName name="TOTALITEM2.2_58">'[638]A.P.U'!#REF!</definedName>
    <definedName name="TOTALITEM2.2_59">'[637]A.P.U'!#REF!</definedName>
    <definedName name="TOTALITEM2.2_60">'[637]A.P.U'!#REF!</definedName>
    <definedName name="TOTALITEM2.2_61">'[638]A.P.U'!#REF!</definedName>
    <definedName name="TOTALITEM2.2_62">'[638]A.P.U'!#REF!</definedName>
    <definedName name="TOTALITEM2.2_63">'[638]A.P.U'!#REF!</definedName>
    <definedName name="TOTALITEM2.2_64">'[638]A.P.U'!#REF!</definedName>
    <definedName name="TOTALITEM2.2_65">'[638]A.P.U'!#REF!</definedName>
    <definedName name="TOTALITEM2.2_66">'[638]A.P.U'!#REF!</definedName>
    <definedName name="TOTALITEM2.2_67">'[638]A.P.U'!#REF!</definedName>
    <definedName name="TOTALITEM2.2_68">'[638]A.P.U'!#REF!</definedName>
    <definedName name="TOTALITEM2.2_69">'[638]A.P.U'!#REF!</definedName>
    <definedName name="TOTALITEM2.2_70">'[638]A.P.U'!#REF!</definedName>
    <definedName name="TOTALITEM2.2_71">'[638]A.P.U'!#REF!</definedName>
    <definedName name="TOTALITEM2.2_72">'[638]A.P.U'!#REF!</definedName>
    <definedName name="TOTALITEM2.2_73">'[638]A.P.U'!#REF!</definedName>
    <definedName name="TOTALITEM2.2_74">'[638]A.P.U'!#REF!</definedName>
    <definedName name="TOTALITEM2.2_75">'[638]A.P.U'!#REF!</definedName>
    <definedName name="TOTALITEM2.2_76">'[638]A.P.U'!#REF!</definedName>
    <definedName name="TOTALITEM2.2_78">'[638]A.P.U'!#REF!</definedName>
    <definedName name="TOTALITEM2.2_79">'[638]A.P.U'!#REF!</definedName>
    <definedName name="TOTALITEM2.2_9">'[638]A.P.U'!#REF!</definedName>
    <definedName name="TOTALITEM2.3">'[111]A.P.U'!#REF!</definedName>
    <definedName name="TOTALITEM2.3_1">'[637]A.P.U'!#REF!</definedName>
    <definedName name="TOTALITEM2.3_10">'[638]A.P.U'!#REF!</definedName>
    <definedName name="TOTALITEM2.3_11">'[638]A.P.U'!#REF!</definedName>
    <definedName name="TOTALITEM2.3_12">'[638]A.P.U'!#REF!</definedName>
    <definedName name="TOTALITEM2.3_13">'[638]A.P.U'!#REF!</definedName>
    <definedName name="TOTALITEM2.3_14">'[638]A.P.U'!#REF!</definedName>
    <definedName name="TOTALITEM2.3_15">'[638]A.P.U'!#REF!</definedName>
    <definedName name="TOTALITEM2.3_16">'[638]A.P.U'!#REF!</definedName>
    <definedName name="TOTALITEM2.3_17">'[638]A.P.U'!#REF!</definedName>
    <definedName name="TOTALITEM2.3_18">'[638]A.P.U'!#REF!</definedName>
    <definedName name="TOTALITEM2.3_19">'[638]A.P.U'!#REF!</definedName>
    <definedName name="TOTALITEM2.3_2">'[637]A.P.U'!#REF!</definedName>
    <definedName name="TOTALITEM2.3_20">'[638]A.P.U'!#REF!</definedName>
    <definedName name="TOTALITEM2.3_21">'[638]A.P.U'!#REF!</definedName>
    <definedName name="TOTALITEM2.3_22">'[638]A.P.U'!#REF!</definedName>
    <definedName name="TOTALITEM2.3_23">'[638]A.P.U'!#REF!</definedName>
    <definedName name="TOTALITEM2.3_24">'[638]A.P.U'!#REF!</definedName>
    <definedName name="TOTALITEM2.3_25">'[638]A.P.U'!#REF!</definedName>
    <definedName name="TOTALITEM2.3_26">'[638]A.P.U'!#REF!</definedName>
    <definedName name="TOTALITEM2.3_27">'[638]A.P.U'!#REF!</definedName>
    <definedName name="TOTALITEM2.3_28">'[638]A.P.U'!#REF!</definedName>
    <definedName name="TOTALITEM2.3_29">'[638]A.P.U'!#REF!</definedName>
    <definedName name="TOTALITEM2.3_3">'[111]A.P.U'!#REF!</definedName>
    <definedName name="TOTALITEM2.3_30">'[638]A.P.U'!#REF!</definedName>
    <definedName name="TOTALITEM2.3_31">'[638]A.P.U'!#REF!</definedName>
    <definedName name="TOTALITEM2.3_32">'[638]A.P.U'!#REF!</definedName>
    <definedName name="TOTALITEM2.3_33">'[638]A.P.U'!#REF!</definedName>
    <definedName name="TOTALITEM2.3_34">'[638]A.P.U'!#REF!</definedName>
    <definedName name="TOTALITEM2.3_35">'[638]A.P.U'!#REF!</definedName>
    <definedName name="TOTALITEM2.3_36">'[638]A.P.U'!#REF!</definedName>
    <definedName name="TOTALITEM2.3_37">'[638]A.P.U'!#REF!</definedName>
    <definedName name="TOTALITEM2.3_38">'[638]A.P.U'!#REF!</definedName>
    <definedName name="TOTALITEM2.3_39">'[638]A.P.U'!#REF!</definedName>
    <definedName name="TOTALITEM2.3_4">'[637]A.P.U'!#REF!</definedName>
    <definedName name="TOTALITEM2.3_40">'[638]A.P.U'!#REF!</definedName>
    <definedName name="TOTALITEM2.3_41">'[638]A.P.U'!#REF!</definedName>
    <definedName name="TOTALITEM2.3_42">'[638]A.P.U'!#REF!</definedName>
    <definedName name="TOTALITEM2.3_43">'[638]A.P.U'!#REF!</definedName>
    <definedName name="TOTALITEM2.3_44">'[638]A.P.U'!#REF!</definedName>
    <definedName name="TOTALITEM2.3_45">'[638]A.P.U'!#REF!</definedName>
    <definedName name="TOTALITEM2.3_46">'[638]A.P.U'!#REF!</definedName>
    <definedName name="TOTALITEM2.3_47">'[638]A.P.U'!#REF!</definedName>
    <definedName name="TOTALITEM2.3_48">'[638]A.P.U'!#REF!</definedName>
    <definedName name="TOTALITEM2.3_49">'[638]A.P.U'!#REF!</definedName>
    <definedName name="TOTALITEM2.3_5">'[638]A.P.U'!#REF!</definedName>
    <definedName name="TOTALITEM2.3_50">'[638]A.P.U'!#REF!</definedName>
    <definedName name="TOTALITEM2.3_51">'[638]A.P.U'!#REF!</definedName>
    <definedName name="TOTALITEM2.3_52">'[638]A.P.U'!#REF!</definedName>
    <definedName name="TOTALITEM2.3_53">'[638]A.P.U'!#REF!</definedName>
    <definedName name="TOTALITEM2.3_54">'[638]A.P.U'!#REF!</definedName>
    <definedName name="TOTALITEM2.3_55">'[638]A.P.U'!#REF!</definedName>
    <definedName name="TOTALITEM2.3_56">'[638]A.P.U'!#REF!</definedName>
    <definedName name="TOTALITEM2.3_57">'[638]A.P.U'!#REF!</definedName>
    <definedName name="TOTALITEM2.3_58">'[638]A.P.U'!#REF!</definedName>
    <definedName name="TOTALITEM2.3_59">'[637]A.P.U'!#REF!</definedName>
    <definedName name="TOTALITEM2.3_60">'[637]A.P.U'!#REF!</definedName>
    <definedName name="TOTALITEM2.3_61">'[638]A.P.U'!#REF!</definedName>
    <definedName name="TOTALITEM2.3_62">'[638]A.P.U'!#REF!</definedName>
    <definedName name="TOTALITEM2.3_63">'[638]A.P.U'!#REF!</definedName>
    <definedName name="TOTALITEM2.3_64">'[638]A.P.U'!#REF!</definedName>
    <definedName name="TOTALITEM2.3_65">'[638]A.P.U'!#REF!</definedName>
    <definedName name="TOTALITEM2.3_66">'[638]A.P.U'!#REF!</definedName>
    <definedName name="TOTALITEM2.3_67">'[638]A.P.U'!#REF!</definedName>
    <definedName name="TOTALITEM2.3_68">'[638]A.P.U'!#REF!</definedName>
    <definedName name="TOTALITEM2.3_69">'[638]A.P.U'!#REF!</definedName>
    <definedName name="TOTALITEM2.3_70">'[638]A.P.U'!#REF!</definedName>
    <definedName name="TOTALITEM2.3_71">'[638]A.P.U'!#REF!</definedName>
    <definedName name="TOTALITEM2.3_72">'[638]A.P.U'!#REF!</definedName>
    <definedName name="TOTALITEM2.3_73">'[638]A.P.U'!#REF!</definedName>
    <definedName name="TOTALITEM2.3_74">'[638]A.P.U'!#REF!</definedName>
    <definedName name="TOTALITEM2.3_75">'[638]A.P.U'!#REF!</definedName>
    <definedName name="TOTALITEM2.3_76">'[638]A.P.U'!#REF!</definedName>
    <definedName name="TOTALITEM2.3_78">'[638]A.P.U'!#REF!</definedName>
    <definedName name="TOTALITEM2.3_79">'[638]A.P.U'!#REF!</definedName>
    <definedName name="TOTALITEM2.3_9">'[638]A.P.U'!#REF!</definedName>
    <definedName name="TOTALITEM2.4">'[111]A.P.U'!#REF!</definedName>
    <definedName name="TOTALITEM2.4_1">'[637]A.P.U'!#REF!</definedName>
    <definedName name="TOTALITEM2.4_10">'[638]A.P.U'!#REF!</definedName>
    <definedName name="TOTALITEM2.4_11">'[638]A.P.U'!#REF!</definedName>
    <definedName name="TOTALITEM2.4_12">'[638]A.P.U'!#REF!</definedName>
    <definedName name="TOTALITEM2.4_13">'[638]A.P.U'!#REF!</definedName>
    <definedName name="TOTALITEM2.4_14">'[638]A.P.U'!#REF!</definedName>
    <definedName name="TOTALITEM2.4_15">'[638]A.P.U'!#REF!</definedName>
    <definedName name="TOTALITEM2.4_16">'[638]A.P.U'!#REF!</definedName>
    <definedName name="TOTALITEM2.4_17">'[638]A.P.U'!#REF!</definedName>
    <definedName name="TOTALITEM2.4_18">'[638]A.P.U'!#REF!</definedName>
    <definedName name="TOTALITEM2.4_19">'[638]A.P.U'!#REF!</definedName>
    <definedName name="TOTALITEM2.4_2">'[637]A.P.U'!#REF!</definedName>
    <definedName name="TOTALITEM2.4_20">'[638]A.P.U'!#REF!</definedName>
    <definedName name="TOTALITEM2.4_21">'[638]A.P.U'!#REF!</definedName>
    <definedName name="TOTALITEM2.4_22">'[638]A.P.U'!#REF!</definedName>
    <definedName name="TOTALITEM2.4_23">'[638]A.P.U'!#REF!</definedName>
    <definedName name="TOTALITEM2.4_24">'[638]A.P.U'!#REF!</definedName>
    <definedName name="TOTALITEM2.4_25">'[638]A.P.U'!#REF!</definedName>
    <definedName name="TOTALITEM2.4_26">'[638]A.P.U'!#REF!</definedName>
    <definedName name="TOTALITEM2.4_27">'[638]A.P.U'!#REF!</definedName>
    <definedName name="TOTALITEM2.4_28">'[638]A.P.U'!#REF!</definedName>
    <definedName name="TOTALITEM2.4_29">'[638]A.P.U'!#REF!</definedName>
    <definedName name="TOTALITEM2.4_3">'[111]A.P.U'!#REF!</definedName>
    <definedName name="TOTALITEM2.4_30">'[638]A.P.U'!#REF!</definedName>
    <definedName name="TOTALITEM2.4_31">'[638]A.P.U'!#REF!</definedName>
    <definedName name="TOTALITEM2.4_32">'[638]A.P.U'!#REF!</definedName>
    <definedName name="TOTALITEM2.4_33">'[638]A.P.U'!#REF!</definedName>
    <definedName name="TOTALITEM2.4_34">'[638]A.P.U'!#REF!</definedName>
    <definedName name="TOTALITEM2.4_35">'[638]A.P.U'!#REF!</definedName>
    <definedName name="TOTALITEM2.4_36">'[638]A.P.U'!#REF!</definedName>
    <definedName name="TOTALITEM2.4_37">'[638]A.P.U'!#REF!</definedName>
    <definedName name="TOTALITEM2.4_38">'[638]A.P.U'!#REF!</definedName>
    <definedName name="TOTALITEM2.4_39">'[638]A.P.U'!#REF!</definedName>
    <definedName name="TOTALITEM2.4_4">'[637]A.P.U'!#REF!</definedName>
    <definedName name="TOTALITEM2.4_40">'[638]A.P.U'!#REF!</definedName>
    <definedName name="TOTALITEM2.4_41">'[638]A.P.U'!#REF!</definedName>
    <definedName name="TOTALITEM2.4_42">'[638]A.P.U'!#REF!</definedName>
    <definedName name="TOTALITEM2.4_43">'[638]A.P.U'!#REF!</definedName>
    <definedName name="TOTALITEM2.4_44">'[638]A.P.U'!#REF!</definedName>
    <definedName name="TOTALITEM2.4_45">'[638]A.P.U'!#REF!</definedName>
    <definedName name="TOTALITEM2.4_46">'[638]A.P.U'!#REF!</definedName>
    <definedName name="TOTALITEM2.4_47">'[638]A.P.U'!#REF!</definedName>
    <definedName name="TOTALITEM2.4_48">'[638]A.P.U'!#REF!</definedName>
    <definedName name="TOTALITEM2.4_49">'[638]A.P.U'!#REF!</definedName>
    <definedName name="TOTALITEM2.4_5">'[638]A.P.U'!#REF!</definedName>
    <definedName name="TOTALITEM2.4_50">'[638]A.P.U'!#REF!</definedName>
    <definedName name="TOTALITEM2.4_51">'[638]A.P.U'!#REF!</definedName>
    <definedName name="TOTALITEM2.4_52">'[638]A.P.U'!#REF!</definedName>
    <definedName name="TOTALITEM2.4_53">'[638]A.P.U'!#REF!</definedName>
    <definedName name="TOTALITEM2.4_54">'[638]A.P.U'!#REF!</definedName>
    <definedName name="TOTALITEM2.4_55">'[638]A.P.U'!#REF!</definedName>
    <definedName name="TOTALITEM2.4_56">'[638]A.P.U'!#REF!</definedName>
    <definedName name="TOTALITEM2.4_57">'[638]A.P.U'!#REF!</definedName>
    <definedName name="TOTALITEM2.4_58">'[638]A.P.U'!#REF!</definedName>
    <definedName name="TOTALITEM2.4_59">'[637]A.P.U'!#REF!</definedName>
    <definedName name="TOTALITEM2.4_60">'[637]A.P.U'!#REF!</definedName>
    <definedName name="TOTALITEM2.4_61">'[638]A.P.U'!#REF!</definedName>
    <definedName name="TOTALITEM2.4_62">'[638]A.P.U'!#REF!</definedName>
    <definedName name="TOTALITEM2.4_63">'[638]A.P.U'!#REF!</definedName>
    <definedName name="TOTALITEM2.4_64">'[638]A.P.U'!#REF!</definedName>
    <definedName name="TOTALITEM2.4_65">'[638]A.P.U'!#REF!</definedName>
    <definedName name="TOTALITEM2.4_66">'[638]A.P.U'!#REF!</definedName>
    <definedName name="TOTALITEM2.4_67">'[638]A.P.U'!#REF!</definedName>
    <definedName name="TOTALITEM2.4_68">'[638]A.P.U'!#REF!</definedName>
    <definedName name="TOTALITEM2.4_69">'[638]A.P.U'!#REF!</definedName>
    <definedName name="TOTALITEM2.4_70">'[638]A.P.U'!#REF!</definedName>
    <definedName name="TOTALITEM2.4_71">'[638]A.P.U'!#REF!</definedName>
    <definedName name="TOTALITEM2.4_72">'[638]A.P.U'!#REF!</definedName>
    <definedName name="TOTALITEM2.4_73">'[638]A.P.U'!#REF!</definedName>
    <definedName name="TOTALITEM2.4_74">'[638]A.P.U'!#REF!</definedName>
    <definedName name="TOTALITEM2.4_75">'[638]A.P.U'!#REF!</definedName>
    <definedName name="TOTALITEM2.4_76">'[638]A.P.U'!#REF!</definedName>
    <definedName name="TOTALITEM2.4_78">'[638]A.P.U'!#REF!</definedName>
    <definedName name="TOTALITEM2.4_79">'[638]A.P.U'!#REF!</definedName>
    <definedName name="TOTALITEM2.4_9">'[638]A.P.U'!#REF!</definedName>
    <definedName name="TOTALITEM2.5">'[111]A.P.U'!#REF!</definedName>
    <definedName name="TOTALITEM2.5_1">'[637]A.P.U'!#REF!</definedName>
    <definedName name="TOTALITEM2.5_10">'[638]A.P.U'!#REF!</definedName>
    <definedName name="TOTALITEM2.5_11">'[638]A.P.U'!#REF!</definedName>
    <definedName name="TOTALITEM2.5_12">'[638]A.P.U'!#REF!</definedName>
    <definedName name="TOTALITEM2.5_13">'[638]A.P.U'!#REF!</definedName>
    <definedName name="TOTALITEM2.5_14">'[638]A.P.U'!#REF!</definedName>
    <definedName name="TOTALITEM2.5_15">'[638]A.P.U'!#REF!</definedName>
    <definedName name="TOTALITEM2.5_16">'[638]A.P.U'!#REF!</definedName>
    <definedName name="TOTALITEM2.5_17">'[638]A.P.U'!#REF!</definedName>
    <definedName name="TOTALITEM2.5_18">'[638]A.P.U'!#REF!</definedName>
    <definedName name="TOTALITEM2.5_19">'[638]A.P.U'!#REF!</definedName>
    <definedName name="TOTALITEM2.5_2">'[637]A.P.U'!#REF!</definedName>
    <definedName name="TOTALITEM2.5_20">'[638]A.P.U'!#REF!</definedName>
    <definedName name="TOTALITEM2.5_21">'[638]A.P.U'!#REF!</definedName>
    <definedName name="TOTALITEM2.5_22">'[638]A.P.U'!#REF!</definedName>
    <definedName name="TOTALITEM2.5_23">'[638]A.P.U'!#REF!</definedName>
    <definedName name="TOTALITEM2.5_24">'[638]A.P.U'!#REF!</definedName>
    <definedName name="TOTALITEM2.5_25">'[638]A.P.U'!#REF!</definedName>
    <definedName name="TOTALITEM2.5_26">'[638]A.P.U'!#REF!</definedName>
    <definedName name="TOTALITEM2.5_27">'[638]A.P.U'!#REF!</definedName>
    <definedName name="TOTALITEM2.5_28">'[638]A.P.U'!#REF!</definedName>
    <definedName name="TOTALITEM2.5_29">'[638]A.P.U'!#REF!</definedName>
    <definedName name="TOTALITEM2.5_3">'[111]A.P.U'!#REF!</definedName>
    <definedName name="TOTALITEM2.5_30">'[638]A.P.U'!#REF!</definedName>
    <definedName name="TOTALITEM2.5_31">'[638]A.P.U'!#REF!</definedName>
    <definedName name="TOTALITEM2.5_32">'[638]A.P.U'!#REF!</definedName>
    <definedName name="TOTALITEM2.5_33">'[638]A.P.U'!#REF!</definedName>
    <definedName name="TOTALITEM2.5_34">'[638]A.P.U'!#REF!</definedName>
    <definedName name="TOTALITEM2.5_35">'[638]A.P.U'!#REF!</definedName>
    <definedName name="TOTALITEM2.5_36">'[638]A.P.U'!#REF!</definedName>
    <definedName name="TOTALITEM2.5_37">'[638]A.P.U'!#REF!</definedName>
    <definedName name="TOTALITEM2.5_38">'[638]A.P.U'!#REF!</definedName>
    <definedName name="TOTALITEM2.5_39">'[638]A.P.U'!#REF!</definedName>
    <definedName name="TOTALITEM2.5_4">'[637]A.P.U'!#REF!</definedName>
    <definedName name="TOTALITEM2.5_40">'[638]A.P.U'!#REF!</definedName>
    <definedName name="TOTALITEM2.5_41">'[638]A.P.U'!#REF!</definedName>
    <definedName name="TOTALITEM2.5_42">'[638]A.P.U'!#REF!</definedName>
    <definedName name="TOTALITEM2.5_43">'[638]A.P.U'!#REF!</definedName>
    <definedName name="TOTALITEM2.5_44">'[638]A.P.U'!#REF!</definedName>
    <definedName name="TOTALITEM2.5_45">'[638]A.P.U'!#REF!</definedName>
    <definedName name="TOTALITEM2.5_46">'[638]A.P.U'!#REF!</definedName>
    <definedName name="TOTALITEM2.5_47">'[638]A.P.U'!#REF!</definedName>
    <definedName name="TOTALITEM2.5_48">'[638]A.P.U'!#REF!</definedName>
    <definedName name="TOTALITEM2.5_49">'[638]A.P.U'!#REF!</definedName>
    <definedName name="TOTALITEM2.5_5">'[638]A.P.U'!#REF!</definedName>
    <definedName name="TOTALITEM2.5_50">'[638]A.P.U'!#REF!</definedName>
    <definedName name="TOTALITEM2.5_51">'[638]A.P.U'!#REF!</definedName>
    <definedName name="TOTALITEM2.5_52">'[638]A.P.U'!#REF!</definedName>
    <definedName name="TOTALITEM2.5_53">'[638]A.P.U'!#REF!</definedName>
    <definedName name="TOTALITEM2.5_54">'[638]A.P.U'!#REF!</definedName>
    <definedName name="TOTALITEM2.5_55">'[638]A.P.U'!#REF!</definedName>
    <definedName name="TOTALITEM2.5_56">'[638]A.P.U'!#REF!</definedName>
    <definedName name="TOTALITEM2.5_57">'[638]A.P.U'!#REF!</definedName>
    <definedName name="TOTALITEM2.5_58">'[638]A.P.U'!#REF!</definedName>
    <definedName name="TOTALITEM2.5_59">'[637]A.P.U'!#REF!</definedName>
    <definedName name="TOTALITEM2.5_60">'[637]A.P.U'!#REF!</definedName>
    <definedName name="TOTALITEM2.5_61">'[638]A.P.U'!#REF!</definedName>
    <definedName name="TOTALITEM2.5_62">'[638]A.P.U'!#REF!</definedName>
    <definedName name="TOTALITEM2.5_63">'[638]A.P.U'!#REF!</definedName>
    <definedName name="TOTALITEM2.5_64">'[638]A.P.U'!#REF!</definedName>
    <definedName name="TOTALITEM2.5_65">'[638]A.P.U'!#REF!</definedName>
    <definedName name="TOTALITEM2.5_66">'[638]A.P.U'!#REF!</definedName>
    <definedName name="TOTALITEM2.5_67">'[638]A.P.U'!#REF!</definedName>
    <definedName name="TOTALITEM2.5_68">'[638]A.P.U'!#REF!</definedName>
    <definedName name="TOTALITEM2.5_69">'[638]A.P.U'!#REF!</definedName>
    <definedName name="TOTALITEM2.5_70">'[638]A.P.U'!#REF!</definedName>
    <definedName name="TOTALITEM2.5_71">'[638]A.P.U'!#REF!</definedName>
    <definedName name="TOTALITEM2.5_72">'[638]A.P.U'!#REF!</definedName>
    <definedName name="TOTALITEM2.5_73">'[638]A.P.U'!#REF!</definedName>
    <definedName name="TOTALITEM2.5_74">'[638]A.P.U'!#REF!</definedName>
    <definedName name="TOTALITEM2.5_75">'[638]A.P.U'!#REF!</definedName>
    <definedName name="TOTALITEM2.5_76">'[638]A.P.U'!#REF!</definedName>
    <definedName name="TOTALITEM2.5_78">'[638]A.P.U'!#REF!</definedName>
    <definedName name="TOTALITEM2.5_79">'[638]A.P.U'!#REF!</definedName>
    <definedName name="TOTALITEM2.5_9">'[638]A.P.U'!#REF!</definedName>
    <definedName name="TOTALITEM2.6">'[111]A.P.U'!#REF!</definedName>
    <definedName name="TOTALITEM2.6_1">'[637]A.P.U'!#REF!</definedName>
    <definedName name="TOTALITEM2.6_10">'[638]A.P.U'!#REF!</definedName>
    <definedName name="TOTALITEM2.6_11">'[638]A.P.U'!#REF!</definedName>
    <definedName name="TOTALITEM2.6_12">'[638]A.P.U'!#REF!</definedName>
    <definedName name="TOTALITEM2.6_13">'[638]A.P.U'!#REF!</definedName>
    <definedName name="TOTALITEM2.6_14">'[638]A.P.U'!#REF!</definedName>
    <definedName name="TOTALITEM2.6_15">'[638]A.P.U'!#REF!</definedName>
    <definedName name="TOTALITEM2.6_16">'[638]A.P.U'!#REF!</definedName>
    <definedName name="TOTALITEM2.6_17">'[638]A.P.U'!#REF!</definedName>
    <definedName name="TOTALITEM2.6_18">'[638]A.P.U'!#REF!</definedName>
    <definedName name="TOTALITEM2.6_19">'[638]A.P.U'!#REF!</definedName>
    <definedName name="TOTALITEM2.6_2">'[637]A.P.U'!#REF!</definedName>
    <definedName name="TOTALITEM2.6_20">'[638]A.P.U'!#REF!</definedName>
    <definedName name="TOTALITEM2.6_21">'[638]A.P.U'!#REF!</definedName>
    <definedName name="TOTALITEM2.6_22">'[638]A.P.U'!#REF!</definedName>
    <definedName name="TOTALITEM2.6_23">'[638]A.P.U'!#REF!</definedName>
    <definedName name="TOTALITEM2.6_24">'[638]A.P.U'!#REF!</definedName>
    <definedName name="TOTALITEM2.6_25">'[638]A.P.U'!#REF!</definedName>
    <definedName name="TOTALITEM2.6_26">'[638]A.P.U'!#REF!</definedName>
    <definedName name="TOTALITEM2.6_27">'[638]A.P.U'!#REF!</definedName>
    <definedName name="TOTALITEM2.6_28">'[638]A.P.U'!#REF!</definedName>
    <definedName name="TOTALITEM2.6_29">'[638]A.P.U'!#REF!</definedName>
    <definedName name="TOTALITEM2.6_3">'[111]A.P.U'!#REF!</definedName>
    <definedName name="TOTALITEM2.6_30">'[638]A.P.U'!#REF!</definedName>
    <definedName name="TOTALITEM2.6_31">'[638]A.P.U'!#REF!</definedName>
    <definedName name="TOTALITEM2.6_32">'[638]A.P.U'!#REF!</definedName>
    <definedName name="TOTALITEM2.6_33">'[638]A.P.U'!#REF!</definedName>
    <definedName name="TOTALITEM2.6_34">'[638]A.P.U'!#REF!</definedName>
    <definedName name="TOTALITEM2.6_35">'[638]A.P.U'!#REF!</definedName>
    <definedName name="TOTALITEM2.6_36">'[638]A.P.U'!#REF!</definedName>
    <definedName name="TOTALITEM2.6_37">'[638]A.P.U'!#REF!</definedName>
    <definedName name="TOTALITEM2.6_38">'[638]A.P.U'!#REF!</definedName>
    <definedName name="TOTALITEM2.6_39">'[638]A.P.U'!#REF!</definedName>
    <definedName name="TOTALITEM2.6_4">'[637]A.P.U'!#REF!</definedName>
    <definedName name="TOTALITEM2.6_40">'[638]A.P.U'!#REF!</definedName>
    <definedName name="TOTALITEM2.6_41">'[638]A.P.U'!#REF!</definedName>
    <definedName name="TOTALITEM2.6_42">'[638]A.P.U'!#REF!</definedName>
    <definedName name="TOTALITEM2.6_43">'[638]A.P.U'!#REF!</definedName>
    <definedName name="TOTALITEM2.6_44">'[638]A.P.U'!#REF!</definedName>
    <definedName name="TOTALITEM2.6_45">'[638]A.P.U'!#REF!</definedName>
    <definedName name="TOTALITEM2.6_46">'[638]A.P.U'!#REF!</definedName>
    <definedName name="TOTALITEM2.6_47">'[638]A.P.U'!#REF!</definedName>
    <definedName name="TOTALITEM2.6_48">'[638]A.P.U'!#REF!</definedName>
    <definedName name="TOTALITEM2.6_49">'[638]A.P.U'!#REF!</definedName>
    <definedName name="TOTALITEM2.6_5">'[638]A.P.U'!#REF!</definedName>
    <definedName name="TOTALITEM2.6_50">'[638]A.P.U'!#REF!</definedName>
    <definedName name="TOTALITEM2.6_51">'[638]A.P.U'!#REF!</definedName>
    <definedName name="TOTALITEM2.6_52">'[638]A.P.U'!#REF!</definedName>
    <definedName name="TOTALITEM2.6_53">'[638]A.P.U'!#REF!</definedName>
    <definedName name="TOTALITEM2.6_54">'[638]A.P.U'!#REF!</definedName>
    <definedName name="TOTALITEM2.6_55">'[638]A.P.U'!#REF!</definedName>
    <definedName name="TOTALITEM2.6_56">'[638]A.P.U'!#REF!</definedName>
    <definedName name="TOTALITEM2.6_57">'[638]A.P.U'!#REF!</definedName>
    <definedName name="TOTALITEM2.6_58">'[638]A.P.U'!#REF!</definedName>
    <definedName name="TOTALITEM2.6_59">'[637]A.P.U'!#REF!</definedName>
    <definedName name="TOTALITEM2.6_60">'[637]A.P.U'!#REF!</definedName>
    <definedName name="TOTALITEM2.6_61">'[638]A.P.U'!#REF!</definedName>
    <definedName name="TOTALITEM2.6_62">'[638]A.P.U'!#REF!</definedName>
    <definedName name="TOTALITEM2.6_63">'[638]A.P.U'!#REF!</definedName>
    <definedName name="TOTALITEM2.6_64">'[638]A.P.U'!#REF!</definedName>
    <definedName name="TOTALITEM2.6_65">'[638]A.P.U'!#REF!</definedName>
    <definedName name="TOTALITEM2.6_66">'[638]A.P.U'!#REF!</definedName>
    <definedName name="TOTALITEM2.6_67">'[638]A.P.U'!#REF!</definedName>
    <definedName name="TOTALITEM2.6_68">'[638]A.P.U'!#REF!</definedName>
    <definedName name="TOTALITEM2.6_69">'[638]A.P.U'!#REF!</definedName>
    <definedName name="TOTALITEM2.6_70">'[638]A.P.U'!#REF!</definedName>
    <definedName name="TOTALITEM2.6_71">'[638]A.P.U'!#REF!</definedName>
    <definedName name="TOTALITEM2.6_72">'[638]A.P.U'!#REF!</definedName>
    <definedName name="TOTALITEM2.6_73">'[638]A.P.U'!#REF!</definedName>
    <definedName name="TOTALITEM2.6_74">'[638]A.P.U'!#REF!</definedName>
    <definedName name="TOTALITEM2.6_75">'[638]A.P.U'!#REF!</definedName>
    <definedName name="TOTALITEM2.6_76">'[638]A.P.U'!#REF!</definedName>
    <definedName name="TOTALITEM2.6_78">'[638]A.P.U'!#REF!</definedName>
    <definedName name="TOTALITEM2.6_79">'[638]A.P.U'!#REF!</definedName>
    <definedName name="TOTALITEM2.6_9">'[638]A.P.U'!#REF!</definedName>
    <definedName name="TOTALITEM2.7">'[111]A.P.U'!#REF!</definedName>
    <definedName name="TOTALITEM2.7_1">'[637]A.P.U'!#REF!</definedName>
    <definedName name="TOTALITEM2.7_10">'[638]A.P.U'!#REF!</definedName>
    <definedName name="TOTALITEM2.7_11">'[638]A.P.U'!#REF!</definedName>
    <definedName name="TOTALITEM2.7_12">'[638]A.P.U'!#REF!</definedName>
    <definedName name="TOTALITEM2.7_13">'[638]A.P.U'!#REF!</definedName>
    <definedName name="TOTALITEM2.7_14">'[638]A.P.U'!#REF!</definedName>
    <definedName name="TOTALITEM2.7_15">'[638]A.P.U'!#REF!</definedName>
    <definedName name="TOTALITEM2.7_16">'[638]A.P.U'!#REF!</definedName>
    <definedName name="TOTALITEM2.7_17">'[638]A.P.U'!#REF!</definedName>
    <definedName name="TOTALITEM2.7_18">'[638]A.P.U'!#REF!</definedName>
    <definedName name="TOTALITEM2.7_19">'[638]A.P.U'!#REF!</definedName>
    <definedName name="TOTALITEM2.7_2">'[637]A.P.U'!#REF!</definedName>
    <definedName name="TOTALITEM2.7_20">'[638]A.P.U'!#REF!</definedName>
    <definedName name="TOTALITEM2.7_21">'[638]A.P.U'!#REF!</definedName>
    <definedName name="TOTALITEM2.7_22">'[638]A.P.U'!#REF!</definedName>
    <definedName name="TOTALITEM2.7_23">'[638]A.P.U'!#REF!</definedName>
    <definedName name="TOTALITEM2.7_24">'[638]A.P.U'!#REF!</definedName>
    <definedName name="TOTALITEM2.7_25">'[638]A.P.U'!#REF!</definedName>
    <definedName name="TOTALITEM2.7_26">'[638]A.P.U'!#REF!</definedName>
    <definedName name="TOTALITEM2.7_27">'[638]A.P.U'!#REF!</definedName>
    <definedName name="TOTALITEM2.7_28">'[638]A.P.U'!#REF!</definedName>
    <definedName name="TOTALITEM2.7_29">'[638]A.P.U'!#REF!</definedName>
    <definedName name="TOTALITEM2.7_3">'[111]A.P.U'!#REF!</definedName>
    <definedName name="TOTALITEM2.7_30">'[638]A.P.U'!#REF!</definedName>
    <definedName name="TOTALITEM2.7_31">'[638]A.P.U'!#REF!</definedName>
    <definedName name="TOTALITEM2.7_32">'[638]A.P.U'!#REF!</definedName>
    <definedName name="TOTALITEM2.7_33">'[638]A.P.U'!#REF!</definedName>
    <definedName name="TOTALITEM2.7_34">'[638]A.P.U'!#REF!</definedName>
    <definedName name="TOTALITEM2.7_35">'[638]A.P.U'!#REF!</definedName>
    <definedName name="TOTALITEM2.7_36">'[638]A.P.U'!#REF!</definedName>
    <definedName name="TOTALITEM2.7_37">'[638]A.P.U'!#REF!</definedName>
    <definedName name="TOTALITEM2.7_38">'[638]A.P.U'!#REF!</definedName>
    <definedName name="TOTALITEM2.7_39">'[638]A.P.U'!#REF!</definedName>
    <definedName name="TOTALITEM2.7_4">'[637]A.P.U'!#REF!</definedName>
    <definedName name="TOTALITEM2.7_40">'[638]A.P.U'!#REF!</definedName>
    <definedName name="TOTALITEM2.7_41">'[638]A.P.U'!#REF!</definedName>
    <definedName name="TOTALITEM2.7_42">'[638]A.P.U'!#REF!</definedName>
    <definedName name="TOTALITEM2.7_43">'[638]A.P.U'!#REF!</definedName>
    <definedName name="TOTALITEM2.7_44">'[638]A.P.U'!#REF!</definedName>
    <definedName name="TOTALITEM2.7_45">'[638]A.P.U'!#REF!</definedName>
    <definedName name="TOTALITEM2.7_46">'[638]A.P.U'!#REF!</definedName>
    <definedName name="TOTALITEM2.7_47">'[638]A.P.U'!#REF!</definedName>
    <definedName name="TOTALITEM2.7_48">'[638]A.P.U'!#REF!</definedName>
    <definedName name="TOTALITEM2.7_49">'[638]A.P.U'!#REF!</definedName>
    <definedName name="TOTALITEM2.7_5">'[638]A.P.U'!#REF!</definedName>
    <definedName name="TOTALITEM2.7_50">'[638]A.P.U'!#REF!</definedName>
    <definedName name="TOTALITEM2.7_51">'[638]A.P.U'!#REF!</definedName>
    <definedName name="TOTALITEM2.7_52">'[638]A.P.U'!#REF!</definedName>
    <definedName name="TOTALITEM2.7_53">'[638]A.P.U'!#REF!</definedName>
    <definedName name="TOTALITEM2.7_54">'[638]A.P.U'!#REF!</definedName>
    <definedName name="TOTALITEM2.7_55">'[638]A.P.U'!#REF!</definedName>
    <definedName name="TOTALITEM2.7_56">'[638]A.P.U'!#REF!</definedName>
    <definedName name="TOTALITEM2.7_57">'[638]A.P.U'!#REF!</definedName>
    <definedName name="TOTALITEM2.7_58">'[638]A.P.U'!#REF!</definedName>
    <definedName name="TOTALITEM2.7_59">'[637]A.P.U'!#REF!</definedName>
    <definedName name="TOTALITEM2.7_60">'[637]A.P.U'!#REF!</definedName>
    <definedName name="TOTALITEM2.7_61">'[638]A.P.U'!#REF!</definedName>
    <definedName name="TOTALITEM2.7_62">'[638]A.P.U'!#REF!</definedName>
    <definedName name="TOTALITEM2.7_63">'[638]A.P.U'!#REF!</definedName>
    <definedName name="TOTALITEM2.7_64">'[638]A.P.U'!#REF!</definedName>
    <definedName name="TOTALITEM2.7_65">'[638]A.P.U'!#REF!</definedName>
    <definedName name="TOTALITEM2.7_66">'[638]A.P.U'!#REF!</definedName>
    <definedName name="TOTALITEM2.7_67">'[638]A.P.U'!#REF!</definedName>
    <definedName name="TOTALITEM2.7_68">'[638]A.P.U'!#REF!</definedName>
    <definedName name="TOTALITEM2.7_69">'[638]A.P.U'!#REF!</definedName>
    <definedName name="TOTALITEM2.7_70">'[638]A.P.U'!#REF!</definedName>
    <definedName name="TOTALITEM2.7_71">'[638]A.P.U'!#REF!</definedName>
    <definedName name="TOTALITEM2.7_72">'[638]A.P.U'!#REF!</definedName>
    <definedName name="TOTALITEM2.7_73">'[638]A.P.U'!#REF!</definedName>
    <definedName name="TOTALITEM2.7_74">'[638]A.P.U'!#REF!</definedName>
    <definedName name="TOTALITEM2.7_75">'[638]A.P.U'!#REF!</definedName>
    <definedName name="TOTALITEM2.7_76">'[638]A.P.U'!#REF!</definedName>
    <definedName name="TOTALITEM2.7_78">'[638]A.P.U'!#REF!</definedName>
    <definedName name="TOTALITEM2.7_79">'[638]A.P.U'!#REF!</definedName>
    <definedName name="TOTALITEM2.7_9">'[638]A.P.U'!#REF!</definedName>
    <definedName name="TOTALITEM3.1.1">'[111]A.P.U'!#REF!</definedName>
    <definedName name="TOTALITEM3.1.1_1">'[637]A.P.U'!#REF!</definedName>
    <definedName name="TOTALITEM3.1.1_10">'[638]A.P.U'!#REF!</definedName>
    <definedName name="TOTALITEM3.1.1_11">'[638]A.P.U'!#REF!</definedName>
    <definedName name="TOTALITEM3.1.1_12">'[638]A.P.U'!#REF!</definedName>
    <definedName name="TOTALITEM3.1.1_13">'[638]A.P.U'!#REF!</definedName>
    <definedName name="TOTALITEM3.1.1_14">'[638]A.P.U'!#REF!</definedName>
    <definedName name="TOTALITEM3.1.1_15">'[638]A.P.U'!#REF!</definedName>
    <definedName name="TOTALITEM3.1.1_16">'[638]A.P.U'!#REF!</definedName>
    <definedName name="TOTALITEM3.1.1_17">'[638]A.P.U'!#REF!</definedName>
    <definedName name="TOTALITEM3.1.1_18">'[638]A.P.U'!#REF!</definedName>
    <definedName name="TOTALITEM3.1.1_19">'[638]A.P.U'!#REF!</definedName>
    <definedName name="TOTALITEM3.1.1_2">'[637]A.P.U'!#REF!</definedName>
    <definedName name="TOTALITEM3.1.1_20">'[638]A.P.U'!#REF!</definedName>
    <definedName name="TOTALITEM3.1.1_21">'[638]A.P.U'!#REF!</definedName>
    <definedName name="TOTALITEM3.1.1_22">'[638]A.P.U'!#REF!</definedName>
    <definedName name="TOTALITEM3.1.1_23">'[638]A.P.U'!#REF!</definedName>
    <definedName name="TOTALITEM3.1.1_24">'[638]A.P.U'!#REF!</definedName>
    <definedName name="TOTALITEM3.1.1_25">'[638]A.P.U'!#REF!</definedName>
    <definedName name="TOTALITEM3.1.1_26">'[638]A.P.U'!#REF!</definedName>
    <definedName name="TOTALITEM3.1.1_27">'[638]A.P.U'!#REF!</definedName>
    <definedName name="TOTALITEM3.1.1_28">'[638]A.P.U'!#REF!</definedName>
    <definedName name="TOTALITEM3.1.1_29">'[638]A.P.U'!#REF!</definedName>
    <definedName name="TOTALITEM3.1.1_3">'[111]A.P.U'!#REF!</definedName>
    <definedName name="TOTALITEM3.1.1_30">'[638]A.P.U'!#REF!</definedName>
    <definedName name="TOTALITEM3.1.1_31">'[638]A.P.U'!#REF!</definedName>
    <definedName name="TOTALITEM3.1.1_32">'[638]A.P.U'!#REF!</definedName>
    <definedName name="TOTALITEM3.1.1_33">'[638]A.P.U'!#REF!</definedName>
    <definedName name="TOTALITEM3.1.1_34">'[638]A.P.U'!#REF!</definedName>
    <definedName name="TOTALITEM3.1.1_35">'[638]A.P.U'!#REF!</definedName>
    <definedName name="TOTALITEM3.1.1_36">'[638]A.P.U'!#REF!</definedName>
    <definedName name="TOTALITEM3.1.1_37">'[638]A.P.U'!#REF!</definedName>
    <definedName name="TOTALITEM3.1.1_38">'[638]A.P.U'!#REF!</definedName>
    <definedName name="TOTALITEM3.1.1_39">'[638]A.P.U'!#REF!</definedName>
    <definedName name="TOTALITEM3.1.1_4">'[637]A.P.U'!#REF!</definedName>
    <definedName name="TOTALITEM3.1.1_40">'[638]A.P.U'!#REF!</definedName>
    <definedName name="TOTALITEM3.1.1_41">'[638]A.P.U'!#REF!</definedName>
    <definedName name="TOTALITEM3.1.1_42">'[638]A.P.U'!#REF!</definedName>
    <definedName name="TOTALITEM3.1.1_43">'[638]A.P.U'!#REF!</definedName>
    <definedName name="TOTALITEM3.1.1_44">'[638]A.P.U'!#REF!</definedName>
    <definedName name="TOTALITEM3.1.1_45">'[638]A.P.U'!#REF!</definedName>
    <definedName name="TOTALITEM3.1.1_46">'[638]A.P.U'!#REF!</definedName>
    <definedName name="TOTALITEM3.1.1_47">'[638]A.P.U'!#REF!</definedName>
    <definedName name="TOTALITEM3.1.1_48">'[638]A.P.U'!#REF!</definedName>
    <definedName name="TOTALITEM3.1.1_49">'[638]A.P.U'!#REF!</definedName>
    <definedName name="TOTALITEM3.1.1_5">'[638]A.P.U'!#REF!</definedName>
    <definedName name="TOTALITEM3.1.1_50">'[638]A.P.U'!#REF!</definedName>
    <definedName name="TOTALITEM3.1.1_51">'[638]A.P.U'!#REF!</definedName>
    <definedName name="TOTALITEM3.1.1_52">'[638]A.P.U'!#REF!</definedName>
    <definedName name="TOTALITEM3.1.1_53">'[638]A.P.U'!#REF!</definedName>
    <definedName name="TOTALITEM3.1.1_54">'[638]A.P.U'!#REF!</definedName>
    <definedName name="TOTALITEM3.1.1_55">'[638]A.P.U'!#REF!</definedName>
    <definedName name="TOTALITEM3.1.1_56">'[638]A.P.U'!#REF!</definedName>
    <definedName name="TOTALITEM3.1.1_57">'[638]A.P.U'!#REF!</definedName>
    <definedName name="TOTALITEM3.1.1_58">'[638]A.P.U'!#REF!</definedName>
    <definedName name="TOTALITEM3.1.1_59">'[637]A.P.U'!#REF!</definedName>
    <definedName name="TOTALITEM3.1.1_60">'[637]A.P.U'!#REF!</definedName>
    <definedName name="TOTALITEM3.1.1_61">'[638]A.P.U'!#REF!</definedName>
    <definedName name="TOTALITEM3.1.1_62">'[638]A.P.U'!#REF!</definedName>
    <definedName name="TOTALITEM3.1.1_63">'[638]A.P.U'!#REF!</definedName>
    <definedName name="TOTALITEM3.1.1_64">'[638]A.P.U'!#REF!</definedName>
    <definedName name="TOTALITEM3.1.1_65">'[638]A.P.U'!#REF!</definedName>
    <definedName name="TOTALITEM3.1.1_66">'[638]A.P.U'!#REF!</definedName>
    <definedName name="TOTALITEM3.1.1_67">'[638]A.P.U'!#REF!</definedName>
    <definedName name="TOTALITEM3.1.1_68">'[638]A.P.U'!#REF!</definedName>
    <definedName name="TOTALITEM3.1.1_69">'[638]A.P.U'!#REF!</definedName>
    <definedName name="TOTALITEM3.1.1_70">'[638]A.P.U'!#REF!</definedName>
    <definedName name="TOTALITEM3.1.1_71">'[638]A.P.U'!#REF!</definedName>
    <definedName name="TOTALITEM3.1.1_72">'[638]A.P.U'!#REF!</definedName>
    <definedName name="TOTALITEM3.1.1_73">'[638]A.P.U'!#REF!</definedName>
    <definedName name="TOTALITEM3.1.1_74">'[638]A.P.U'!#REF!</definedName>
    <definedName name="TOTALITEM3.1.1_75">'[638]A.P.U'!#REF!</definedName>
    <definedName name="TOTALITEM3.1.1_76">'[638]A.P.U'!#REF!</definedName>
    <definedName name="TOTALITEM3.1.1_78">'[638]A.P.U'!#REF!</definedName>
    <definedName name="TOTALITEM3.1.1_79">'[638]A.P.U'!#REF!</definedName>
    <definedName name="TOTALITEM3.1.1_9">'[638]A.P.U'!#REF!</definedName>
    <definedName name="TOTALITEM3.1.2">'[111]A.P.U'!#REF!</definedName>
    <definedName name="TOTALITEM3.1.2_1">'[637]A.P.U'!#REF!</definedName>
    <definedName name="TOTALITEM3.1.2_10">'[638]A.P.U'!#REF!</definedName>
    <definedName name="TOTALITEM3.1.2_11">'[638]A.P.U'!#REF!</definedName>
    <definedName name="TOTALITEM3.1.2_12">'[638]A.P.U'!#REF!</definedName>
    <definedName name="TOTALITEM3.1.2_13">'[638]A.P.U'!#REF!</definedName>
    <definedName name="TOTALITEM3.1.2_14">'[638]A.P.U'!#REF!</definedName>
    <definedName name="TOTALITEM3.1.2_15">'[638]A.P.U'!#REF!</definedName>
    <definedName name="TOTALITEM3.1.2_16">'[638]A.P.U'!#REF!</definedName>
    <definedName name="TOTALITEM3.1.2_17">'[638]A.P.U'!#REF!</definedName>
    <definedName name="TOTALITEM3.1.2_18">'[638]A.P.U'!#REF!</definedName>
    <definedName name="TOTALITEM3.1.2_19">'[638]A.P.U'!#REF!</definedName>
    <definedName name="TOTALITEM3.1.2_2">'[637]A.P.U'!#REF!</definedName>
    <definedName name="TOTALITEM3.1.2_20">'[638]A.P.U'!#REF!</definedName>
    <definedName name="TOTALITEM3.1.2_21">'[638]A.P.U'!#REF!</definedName>
    <definedName name="TOTALITEM3.1.2_22">'[638]A.P.U'!#REF!</definedName>
    <definedName name="TOTALITEM3.1.2_23">'[638]A.P.U'!#REF!</definedName>
    <definedName name="TOTALITEM3.1.2_24">'[638]A.P.U'!#REF!</definedName>
    <definedName name="TOTALITEM3.1.2_25">'[638]A.P.U'!#REF!</definedName>
    <definedName name="TOTALITEM3.1.2_26">'[638]A.P.U'!#REF!</definedName>
    <definedName name="TOTALITEM3.1.2_27">'[638]A.P.U'!#REF!</definedName>
    <definedName name="TOTALITEM3.1.2_28">'[638]A.P.U'!#REF!</definedName>
    <definedName name="TOTALITEM3.1.2_29">'[638]A.P.U'!#REF!</definedName>
    <definedName name="TOTALITEM3.1.2_3">'[111]A.P.U'!#REF!</definedName>
    <definedName name="TOTALITEM3.1.2_30">'[638]A.P.U'!#REF!</definedName>
    <definedName name="TOTALITEM3.1.2_31">'[638]A.P.U'!#REF!</definedName>
    <definedName name="TOTALITEM3.1.2_32">'[638]A.P.U'!#REF!</definedName>
    <definedName name="TOTALITEM3.1.2_33">'[638]A.P.U'!#REF!</definedName>
    <definedName name="TOTALITEM3.1.2_34">'[638]A.P.U'!#REF!</definedName>
    <definedName name="TOTALITEM3.1.2_35">'[638]A.P.U'!#REF!</definedName>
    <definedName name="TOTALITEM3.1.2_36">'[638]A.P.U'!#REF!</definedName>
    <definedName name="TOTALITEM3.1.2_37">'[638]A.P.U'!#REF!</definedName>
    <definedName name="TOTALITEM3.1.2_38">'[638]A.P.U'!#REF!</definedName>
    <definedName name="TOTALITEM3.1.2_39">'[638]A.P.U'!#REF!</definedName>
    <definedName name="TOTALITEM3.1.2_4">'[637]A.P.U'!#REF!</definedName>
    <definedName name="TOTALITEM3.1.2_40">'[638]A.P.U'!#REF!</definedName>
    <definedName name="TOTALITEM3.1.2_41">'[638]A.P.U'!#REF!</definedName>
    <definedName name="TOTALITEM3.1.2_42">'[638]A.P.U'!#REF!</definedName>
    <definedName name="TOTALITEM3.1.2_43">'[638]A.P.U'!#REF!</definedName>
    <definedName name="TOTALITEM3.1.2_44">'[638]A.P.U'!#REF!</definedName>
    <definedName name="TOTALITEM3.1.2_45">'[638]A.P.U'!#REF!</definedName>
    <definedName name="TOTALITEM3.1.2_46">'[638]A.P.U'!#REF!</definedName>
    <definedName name="TOTALITEM3.1.2_47">'[638]A.P.U'!#REF!</definedName>
    <definedName name="TOTALITEM3.1.2_48">'[638]A.P.U'!#REF!</definedName>
    <definedName name="TOTALITEM3.1.2_49">'[638]A.P.U'!#REF!</definedName>
    <definedName name="TOTALITEM3.1.2_5">'[638]A.P.U'!#REF!</definedName>
    <definedName name="TOTALITEM3.1.2_50">'[638]A.P.U'!#REF!</definedName>
    <definedName name="TOTALITEM3.1.2_51">'[638]A.P.U'!#REF!</definedName>
    <definedName name="TOTALITEM3.1.2_52">'[638]A.P.U'!#REF!</definedName>
    <definedName name="TOTALITEM3.1.2_53">'[638]A.P.U'!#REF!</definedName>
    <definedName name="TOTALITEM3.1.2_54">'[638]A.P.U'!#REF!</definedName>
    <definedName name="TOTALITEM3.1.2_55">'[638]A.P.U'!#REF!</definedName>
    <definedName name="TOTALITEM3.1.2_56">'[638]A.P.U'!#REF!</definedName>
    <definedName name="TOTALITEM3.1.2_57">'[638]A.P.U'!#REF!</definedName>
    <definedName name="TOTALITEM3.1.2_58">'[638]A.P.U'!#REF!</definedName>
    <definedName name="TOTALITEM3.1.2_59">'[637]A.P.U'!#REF!</definedName>
    <definedName name="TOTALITEM3.1.2_60">'[637]A.P.U'!#REF!</definedName>
    <definedName name="TOTALITEM3.1.2_61">'[638]A.P.U'!#REF!</definedName>
    <definedName name="TOTALITEM3.1.2_62">'[638]A.P.U'!#REF!</definedName>
    <definedName name="TOTALITEM3.1.2_63">'[638]A.P.U'!#REF!</definedName>
    <definedName name="TOTALITEM3.1.2_64">'[638]A.P.U'!#REF!</definedName>
    <definedName name="TOTALITEM3.1.2_65">'[638]A.P.U'!#REF!</definedName>
    <definedName name="TOTALITEM3.1.2_66">'[638]A.P.U'!#REF!</definedName>
    <definedName name="TOTALITEM3.1.2_67">'[638]A.P.U'!#REF!</definedName>
    <definedName name="TOTALITEM3.1.2_68">'[638]A.P.U'!#REF!</definedName>
    <definedName name="TOTALITEM3.1.2_69">'[638]A.P.U'!#REF!</definedName>
    <definedName name="TOTALITEM3.1.2_70">'[638]A.P.U'!#REF!</definedName>
    <definedName name="TOTALITEM3.1.2_71">'[638]A.P.U'!#REF!</definedName>
    <definedName name="TOTALITEM3.1.2_72">'[638]A.P.U'!#REF!</definedName>
    <definedName name="TOTALITEM3.1.2_73">'[638]A.P.U'!#REF!</definedName>
    <definedName name="TOTALITEM3.1.2_74">'[638]A.P.U'!#REF!</definedName>
    <definedName name="TOTALITEM3.1.2_75">'[638]A.P.U'!#REF!</definedName>
    <definedName name="TOTALITEM3.1.2_76">'[638]A.P.U'!#REF!</definedName>
    <definedName name="TOTALITEM3.1.2_78">'[638]A.P.U'!#REF!</definedName>
    <definedName name="TOTALITEM3.1.2_79">'[638]A.P.U'!#REF!</definedName>
    <definedName name="TOTALITEM3.1.2_9">'[638]A.P.U'!#REF!</definedName>
    <definedName name="TOTALITEM3.2">'[111]A.P.U'!#REF!</definedName>
    <definedName name="TOTALITEM3.2_1">'[637]A.P.U'!#REF!</definedName>
    <definedName name="TOTALITEM3.2_10">'[638]A.P.U'!#REF!</definedName>
    <definedName name="TOTALITEM3.2_11">'[638]A.P.U'!#REF!</definedName>
    <definedName name="TOTALITEM3.2_12">'[638]A.P.U'!#REF!</definedName>
    <definedName name="TOTALITEM3.2_13">'[638]A.P.U'!#REF!</definedName>
    <definedName name="TOTALITEM3.2_14">'[638]A.P.U'!#REF!</definedName>
    <definedName name="TOTALITEM3.2_15">'[638]A.P.U'!#REF!</definedName>
    <definedName name="TOTALITEM3.2_16">'[638]A.P.U'!#REF!</definedName>
    <definedName name="TOTALITEM3.2_17">'[638]A.P.U'!#REF!</definedName>
    <definedName name="TOTALITEM3.2_18">'[638]A.P.U'!#REF!</definedName>
    <definedName name="TOTALITEM3.2_19">'[638]A.P.U'!#REF!</definedName>
    <definedName name="TOTALITEM3.2_2">'[637]A.P.U'!#REF!</definedName>
    <definedName name="TOTALITEM3.2_20">'[638]A.P.U'!#REF!</definedName>
    <definedName name="TOTALITEM3.2_21">'[638]A.P.U'!#REF!</definedName>
    <definedName name="TOTALITEM3.2_22">'[638]A.P.U'!#REF!</definedName>
    <definedName name="TOTALITEM3.2_23">'[638]A.P.U'!#REF!</definedName>
    <definedName name="TOTALITEM3.2_24">'[638]A.P.U'!#REF!</definedName>
    <definedName name="TOTALITEM3.2_25">'[638]A.P.U'!#REF!</definedName>
    <definedName name="TOTALITEM3.2_26">'[638]A.P.U'!#REF!</definedName>
    <definedName name="TOTALITEM3.2_27">'[638]A.P.U'!#REF!</definedName>
    <definedName name="TOTALITEM3.2_28">'[638]A.P.U'!#REF!</definedName>
    <definedName name="TOTALITEM3.2_29">'[638]A.P.U'!#REF!</definedName>
    <definedName name="TOTALITEM3.2_3">'[111]A.P.U'!#REF!</definedName>
    <definedName name="TOTALITEM3.2_30">'[638]A.P.U'!#REF!</definedName>
    <definedName name="TOTALITEM3.2_31">'[638]A.P.U'!#REF!</definedName>
    <definedName name="TOTALITEM3.2_32">'[638]A.P.U'!#REF!</definedName>
    <definedName name="TOTALITEM3.2_33">'[638]A.P.U'!#REF!</definedName>
    <definedName name="TOTALITEM3.2_34">'[638]A.P.U'!#REF!</definedName>
    <definedName name="TOTALITEM3.2_35">'[638]A.P.U'!#REF!</definedName>
    <definedName name="TOTALITEM3.2_36">'[638]A.P.U'!#REF!</definedName>
    <definedName name="TOTALITEM3.2_37">'[638]A.P.U'!#REF!</definedName>
    <definedName name="TOTALITEM3.2_38">'[638]A.P.U'!#REF!</definedName>
    <definedName name="TOTALITEM3.2_39">'[638]A.P.U'!#REF!</definedName>
    <definedName name="TOTALITEM3.2_4">'[637]A.P.U'!#REF!</definedName>
    <definedName name="TOTALITEM3.2_40">'[638]A.P.U'!#REF!</definedName>
    <definedName name="TOTALITEM3.2_41">'[638]A.P.U'!#REF!</definedName>
    <definedName name="TOTALITEM3.2_42">'[638]A.P.U'!#REF!</definedName>
    <definedName name="TOTALITEM3.2_43">'[638]A.P.U'!#REF!</definedName>
    <definedName name="TOTALITEM3.2_44">'[638]A.P.U'!#REF!</definedName>
    <definedName name="TOTALITEM3.2_45">'[638]A.P.U'!#REF!</definedName>
    <definedName name="TOTALITEM3.2_46">'[638]A.P.U'!#REF!</definedName>
    <definedName name="TOTALITEM3.2_47">'[638]A.P.U'!#REF!</definedName>
    <definedName name="TOTALITEM3.2_48">'[638]A.P.U'!#REF!</definedName>
    <definedName name="TOTALITEM3.2_49">'[638]A.P.U'!#REF!</definedName>
    <definedName name="TOTALITEM3.2_5">'[638]A.P.U'!#REF!</definedName>
    <definedName name="TOTALITEM3.2_50">'[638]A.P.U'!#REF!</definedName>
    <definedName name="TOTALITEM3.2_51">'[638]A.P.U'!#REF!</definedName>
    <definedName name="TOTALITEM3.2_52">'[638]A.P.U'!#REF!</definedName>
    <definedName name="TOTALITEM3.2_53">'[638]A.P.U'!#REF!</definedName>
    <definedName name="TOTALITEM3.2_54">'[638]A.P.U'!#REF!</definedName>
    <definedName name="TOTALITEM3.2_55">'[638]A.P.U'!#REF!</definedName>
    <definedName name="TOTALITEM3.2_56">'[638]A.P.U'!#REF!</definedName>
    <definedName name="TOTALITEM3.2_57">'[638]A.P.U'!#REF!</definedName>
    <definedName name="TOTALITEM3.2_58">'[638]A.P.U'!#REF!</definedName>
    <definedName name="TOTALITEM3.2_59">'[637]A.P.U'!#REF!</definedName>
    <definedName name="TOTALITEM3.2_60">'[637]A.P.U'!#REF!</definedName>
    <definedName name="TOTALITEM3.2_61">'[638]A.P.U'!#REF!</definedName>
    <definedName name="TOTALITEM3.2_62">'[638]A.P.U'!#REF!</definedName>
    <definedName name="TOTALITEM3.2_63">'[638]A.P.U'!#REF!</definedName>
    <definedName name="TOTALITEM3.2_64">'[638]A.P.U'!#REF!</definedName>
    <definedName name="TOTALITEM3.2_65">'[638]A.P.U'!#REF!</definedName>
    <definedName name="TOTALITEM3.2_66">'[638]A.P.U'!#REF!</definedName>
    <definedName name="TOTALITEM3.2_67">'[638]A.P.U'!#REF!</definedName>
    <definedName name="TOTALITEM3.2_68">'[638]A.P.U'!#REF!</definedName>
    <definedName name="TOTALITEM3.2_69">'[638]A.P.U'!#REF!</definedName>
    <definedName name="TOTALITEM3.2_70">'[638]A.P.U'!#REF!</definedName>
    <definedName name="TOTALITEM3.2_71">'[638]A.P.U'!#REF!</definedName>
    <definedName name="TOTALITEM3.2_72">'[638]A.P.U'!#REF!</definedName>
    <definedName name="TOTALITEM3.2_73">'[638]A.P.U'!#REF!</definedName>
    <definedName name="TOTALITEM3.2_74">'[638]A.P.U'!#REF!</definedName>
    <definedName name="TOTALITEM3.2_75">'[638]A.P.U'!#REF!</definedName>
    <definedName name="TOTALITEM3.2_76">'[638]A.P.U'!#REF!</definedName>
    <definedName name="TOTALITEM3.2_78">'[638]A.P.U'!#REF!</definedName>
    <definedName name="TOTALITEM3.2_79">'[638]A.P.U'!#REF!</definedName>
    <definedName name="TOTALITEM3.2_9">'[638]A.P.U'!#REF!</definedName>
    <definedName name="TOTALITEM3.3">'[111]A.P.U'!#REF!</definedName>
    <definedName name="TOTALITEM3.3_1">'[637]A.P.U'!#REF!</definedName>
    <definedName name="TOTALITEM3.3_10">'[638]A.P.U'!#REF!</definedName>
    <definedName name="TOTALITEM3.3_11">'[638]A.P.U'!#REF!</definedName>
    <definedName name="TOTALITEM3.3_12">'[638]A.P.U'!#REF!</definedName>
    <definedName name="TOTALITEM3.3_13">'[638]A.P.U'!#REF!</definedName>
    <definedName name="TOTALITEM3.3_14">'[638]A.P.U'!#REF!</definedName>
    <definedName name="TOTALITEM3.3_15">'[638]A.P.U'!#REF!</definedName>
    <definedName name="TOTALITEM3.3_16">'[638]A.P.U'!#REF!</definedName>
    <definedName name="TOTALITEM3.3_17">'[638]A.P.U'!#REF!</definedName>
    <definedName name="TOTALITEM3.3_18">'[638]A.P.U'!#REF!</definedName>
    <definedName name="TOTALITEM3.3_19">'[638]A.P.U'!#REF!</definedName>
    <definedName name="TOTALITEM3.3_2">'[637]A.P.U'!#REF!</definedName>
    <definedName name="TOTALITEM3.3_20">'[638]A.P.U'!#REF!</definedName>
    <definedName name="TOTALITEM3.3_21">'[638]A.P.U'!#REF!</definedName>
    <definedName name="TOTALITEM3.3_22">'[638]A.P.U'!#REF!</definedName>
    <definedName name="TOTALITEM3.3_23">'[638]A.P.U'!#REF!</definedName>
    <definedName name="TOTALITEM3.3_24">'[638]A.P.U'!#REF!</definedName>
    <definedName name="TOTALITEM3.3_25">'[638]A.P.U'!#REF!</definedName>
    <definedName name="TOTALITEM3.3_26">'[638]A.P.U'!#REF!</definedName>
    <definedName name="TOTALITEM3.3_27">'[638]A.P.U'!#REF!</definedName>
    <definedName name="TOTALITEM3.3_28">'[638]A.P.U'!#REF!</definedName>
    <definedName name="TOTALITEM3.3_29">'[638]A.P.U'!#REF!</definedName>
    <definedName name="TOTALITEM3.3_3">'[111]A.P.U'!#REF!</definedName>
    <definedName name="TOTALITEM3.3_30">'[638]A.P.U'!#REF!</definedName>
    <definedName name="TOTALITEM3.3_31">'[638]A.P.U'!#REF!</definedName>
    <definedName name="TOTALITEM3.3_32">'[638]A.P.U'!#REF!</definedName>
    <definedName name="TOTALITEM3.3_33">'[638]A.P.U'!#REF!</definedName>
    <definedName name="TOTALITEM3.3_34">'[638]A.P.U'!#REF!</definedName>
    <definedName name="TOTALITEM3.3_35">'[638]A.P.U'!#REF!</definedName>
    <definedName name="TOTALITEM3.3_36">'[638]A.P.U'!#REF!</definedName>
    <definedName name="TOTALITEM3.3_37">'[638]A.P.U'!#REF!</definedName>
    <definedName name="TOTALITEM3.3_38">'[638]A.P.U'!#REF!</definedName>
    <definedName name="TOTALITEM3.3_39">'[638]A.P.U'!#REF!</definedName>
    <definedName name="TOTALITEM3.3_4">'[637]A.P.U'!#REF!</definedName>
    <definedName name="TOTALITEM3.3_40">'[638]A.P.U'!#REF!</definedName>
    <definedName name="TOTALITEM3.3_41">'[638]A.P.U'!#REF!</definedName>
    <definedName name="TOTALITEM3.3_42">'[638]A.P.U'!#REF!</definedName>
    <definedName name="TOTALITEM3.3_43">'[638]A.P.U'!#REF!</definedName>
    <definedName name="TOTALITEM3.3_44">'[638]A.P.U'!#REF!</definedName>
    <definedName name="TOTALITEM3.3_45">'[638]A.P.U'!#REF!</definedName>
    <definedName name="TOTALITEM3.3_46">'[638]A.P.U'!#REF!</definedName>
    <definedName name="TOTALITEM3.3_47">'[638]A.P.U'!#REF!</definedName>
    <definedName name="TOTALITEM3.3_48">'[638]A.P.U'!#REF!</definedName>
    <definedName name="TOTALITEM3.3_49">'[638]A.P.U'!#REF!</definedName>
    <definedName name="TOTALITEM3.3_5">'[638]A.P.U'!#REF!</definedName>
    <definedName name="TOTALITEM3.3_50">'[638]A.P.U'!#REF!</definedName>
    <definedName name="TOTALITEM3.3_51">'[638]A.P.U'!#REF!</definedName>
    <definedName name="TOTALITEM3.3_52">'[638]A.P.U'!#REF!</definedName>
    <definedName name="TOTALITEM3.3_53">'[638]A.P.U'!#REF!</definedName>
    <definedName name="TOTALITEM3.3_54">'[638]A.P.U'!#REF!</definedName>
    <definedName name="TOTALITEM3.3_55">'[638]A.P.U'!#REF!</definedName>
    <definedName name="TOTALITEM3.3_56">'[638]A.P.U'!#REF!</definedName>
    <definedName name="TOTALITEM3.3_57">'[638]A.P.U'!#REF!</definedName>
    <definedName name="TOTALITEM3.3_58">'[638]A.P.U'!#REF!</definedName>
    <definedName name="TOTALITEM3.3_59">'[637]A.P.U'!#REF!</definedName>
    <definedName name="TOTALITEM3.3_60">'[637]A.P.U'!#REF!</definedName>
    <definedName name="TOTALITEM3.3_61">'[638]A.P.U'!#REF!</definedName>
    <definedName name="TOTALITEM3.3_62">'[638]A.P.U'!#REF!</definedName>
    <definedName name="TOTALITEM3.3_63">'[638]A.P.U'!#REF!</definedName>
    <definedName name="TOTALITEM3.3_64">'[638]A.P.U'!#REF!</definedName>
    <definedName name="TOTALITEM3.3_65">'[638]A.P.U'!#REF!</definedName>
    <definedName name="TOTALITEM3.3_66">'[638]A.P.U'!#REF!</definedName>
    <definedName name="TOTALITEM3.3_67">'[638]A.P.U'!#REF!</definedName>
    <definedName name="TOTALITEM3.3_68">'[638]A.P.U'!#REF!</definedName>
    <definedName name="TOTALITEM3.3_69">'[638]A.P.U'!#REF!</definedName>
    <definedName name="TOTALITEM3.3_70">'[638]A.P.U'!#REF!</definedName>
    <definedName name="TOTALITEM3.3_71">'[638]A.P.U'!#REF!</definedName>
    <definedName name="TOTALITEM3.3_72">'[638]A.P.U'!#REF!</definedName>
    <definedName name="TOTALITEM3.3_73">'[638]A.P.U'!#REF!</definedName>
    <definedName name="TOTALITEM3.3_74">'[638]A.P.U'!#REF!</definedName>
    <definedName name="TOTALITEM3.3_75">'[638]A.P.U'!#REF!</definedName>
    <definedName name="TOTALITEM3.3_76">'[638]A.P.U'!#REF!</definedName>
    <definedName name="TOTALITEM3.3_78">'[638]A.P.U'!#REF!</definedName>
    <definedName name="TOTALITEM3.3_79">'[638]A.P.U'!#REF!</definedName>
    <definedName name="TOTALITEM3.3_9">'[638]A.P.U'!#REF!</definedName>
    <definedName name="TOTALITEM3.4.1">'[111]A.P.U'!#REF!</definedName>
    <definedName name="TOTALITEM3.4.1_1">'[637]A.P.U'!#REF!</definedName>
    <definedName name="TOTALITEM3.4.1_10">'[638]A.P.U'!#REF!</definedName>
    <definedName name="TOTALITEM3.4.1_11">'[638]A.P.U'!#REF!</definedName>
    <definedName name="TOTALITEM3.4.1_12">'[638]A.P.U'!#REF!</definedName>
    <definedName name="TOTALITEM3.4.1_13">'[638]A.P.U'!#REF!</definedName>
    <definedName name="TOTALITEM3.4.1_14">'[638]A.P.U'!#REF!</definedName>
    <definedName name="TOTALITEM3.4.1_15">'[638]A.P.U'!#REF!</definedName>
    <definedName name="TOTALITEM3.4.1_16">'[638]A.P.U'!#REF!</definedName>
    <definedName name="TOTALITEM3.4.1_17">'[638]A.P.U'!#REF!</definedName>
    <definedName name="TOTALITEM3.4.1_18">'[638]A.P.U'!#REF!</definedName>
    <definedName name="TOTALITEM3.4.1_19">'[638]A.P.U'!#REF!</definedName>
    <definedName name="TOTALITEM3.4.1_2">'[637]A.P.U'!#REF!</definedName>
    <definedName name="TOTALITEM3.4.1_20">'[638]A.P.U'!#REF!</definedName>
    <definedName name="TOTALITEM3.4.1_21">'[638]A.P.U'!#REF!</definedName>
    <definedName name="TOTALITEM3.4.1_22">'[638]A.P.U'!#REF!</definedName>
    <definedName name="TOTALITEM3.4.1_23">'[638]A.P.U'!#REF!</definedName>
    <definedName name="TOTALITEM3.4.1_24">'[638]A.P.U'!#REF!</definedName>
    <definedName name="TOTALITEM3.4.1_25">'[638]A.P.U'!#REF!</definedName>
    <definedName name="TOTALITEM3.4.1_26">'[638]A.P.U'!#REF!</definedName>
    <definedName name="TOTALITEM3.4.1_27">'[638]A.P.U'!#REF!</definedName>
    <definedName name="TOTALITEM3.4.1_28">'[638]A.P.U'!#REF!</definedName>
    <definedName name="TOTALITEM3.4.1_29">'[638]A.P.U'!#REF!</definedName>
    <definedName name="TOTALITEM3.4.1_3">'[111]A.P.U'!#REF!</definedName>
    <definedName name="TOTALITEM3.4.1_30">'[638]A.P.U'!#REF!</definedName>
    <definedName name="TOTALITEM3.4.1_31">'[638]A.P.U'!#REF!</definedName>
    <definedName name="TOTALITEM3.4.1_32">'[638]A.P.U'!#REF!</definedName>
    <definedName name="TOTALITEM3.4.1_33">'[638]A.P.U'!#REF!</definedName>
    <definedName name="TOTALITEM3.4.1_34">'[638]A.P.U'!#REF!</definedName>
    <definedName name="TOTALITEM3.4.1_35">'[638]A.P.U'!#REF!</definedName>
    <definedName name="TOTALITEM3.4.1_36">'[638]A.P.U'!#REF!</definedName>
    <definedName name="TOTALITEM3.4.1_37">'[638]A.P.U'!#REF!</definedName>
    <definedName name="TOTALITEM3.4.1_38">'[638]A.P.U'!#REF!</definedName>
    <definedName name="TOTALITEM3.4.1_39">'[638]A.P.U'!#REF!</definedName>
    <definedName name="TOTALITEM3.4.1_4">'[637]A.P.U'!#REF!</definedName>
    <definedName name="TOTALITEM3.4.1_40">'[638]A.P.U'!#REF!</definedName>
    <definedName name="TOTALITEM3.4.1_41">'[638]A.P.U'!#REF!</definedName>
    <definedName name="TOTALITEM3.4.1_42">'[638]A.P.U'!#REF!</definedName>
    <definedName name="TOTALITEM3.4.1_43">'[638]A.P.U'!#REF!</definedName>
    <definedName name="TOTALITEM3.4.1_44">'[638]A.P.U'!#REF!</definedName>
    <definedName name="TOTALITEM3.4.1_45">'[638]A.P.U'!#REF!</definedName>
    <definedName name="TOTALITEM3.4.1_46">'[638]A.P.U'!#REF!</definedName>
    <definedName name="TOTALITEM3.4.1_47">'[638]A.P.U'!#REF!</definedName>
    <definedName name="TOTALITEM3.4.1_48">'[638]A.P.U'!#REF!</definedName>
    <definedName name="TOTALITEM3.4.1_49">'[638]A.P.U'!#REF!</definedName>
    <definedName name="TOTALITEM3.4.1_5">'[638]A.P.U'!#REF!</definedName>
    <definedName name="TOTALITEM3.4.1_50">'[638]A.P.U'!#REF!</definedName>
    <definedName name="TOTALITEM3.4.1_51">'[638]A.P.U'!#REF!</definedName>
    <definedName name="TOTALITEM3.4.1_52">'[638]A.P.U'!#REF!</definedName>
    <definedName name="TOTALITEM3.4.1_53">'[638]A.P.U'!#REF!</definedName>
    <definedName name="TOTALITEM3.4.1_54">'[638]A.P.U'!#REF!</definedName>
    <definedName name="TOTALITEM3.4.1_55">'[638]A.P.U'!#REF!</definedName>
    <definedName name="TOTALITEM3.4.1_56">'[638]A.P.U'!#REF!</definedName>
    <definedName name="TOTALITEM3.4.1_57">'[638]A.P.U'!#REF!</definedName>
    <definedName name="TOTALITEM3.4.1_58">'[638]A.P.U'!#REF!</definedName>
    <definedName name="TOTALITEM3.4.1_59">'[637]A.P.U'!#REF!</definedName>
    <definedName name="TOTALITEM3.4.1_60">'[637]A.P.U'!#REF!</definedName>
    <definedName name="TOTALITEM3.4.1_61">'[638]A.P.U'!#REF!</definedName>
    <definedName name="TOTALITEM3.4.1_62">'[638]A.P.U'!#REF!</definedName>
    <definedName name="TOTALITEM3.4.1_63">'[638]A.P.U'!#REF!</definedName>
    <definedName name="TOTALITEM3.4.1_64">'[638]A.P.U'!#REF!</definedName>
    <definedName name="TOTALITEM3.4.1_65">'[638]A.P.U'!#REF!</definedName>
    <definedName name="TOTALITEM3.4.1_66">'[638]A.P.U'!#REF!</definedName>
    <definedName name="TOTALITEM3.4.1_67">'[638]A.P.U'!#REF!</definedName>
    <definedName name="TOTALITEM3.4.1_68">'[638]A.P.U'!#REF!</definedName>
    <definedName name="TOTALITEM3.4.1_69">'[638]A.P.U'!#REF!</definedName>
    <definedName name="TOTALITEM3.4.1_70">'[638]A.P.U'!#REF!</definedName>
    <definedName name="TOTALITEM3.4.1_71">'[638]A.P.U'!#REF!</definedName>
    <definedName name="TOTALITEM3.4.1_72">'[638]A.P.U'!#REF!</definedName>
    <definedName name="TOTALITEM3.4.1_73">'[638]A.P.U'!#REF!</definedName>
    <definedName name="TOTALITEM3.4.1_74">'[638]A.P.U'!#REF!</definedName>
    <definedName name="TOTALITEM3.4.1_75">'[638]A.P.U'!#REF!</definedName>
    <definedName name="TOTALITEM3.4.1_76">'[638]A.P.U'!#REF!</definedName>
    <definedName name="TOTALITEM3.4.1_78">'[638]A.P.U'!#REF!</definedName>
    <definedName name="TOTALITEM3.4.1_79">'[638]A.P.U'!#REF!</definedName>
    <definedName name="TOTALITEM3.4.1_9">'[638]A.P.U'!#REF!</definedName>
    <definedName name="TOTALITEM3.4.2">'[111]A.P.U'!#REF!</definedName>
    <definedName name="TOTALITEM3.4.2_1">'[637]A.P.U'!#REF!</definedName>
    <definedName name="TOTALITEM3.4.2_10">'[638]A.P.U'!#REF!</definedName>
    <definedName name="TOTALITEM3.4.2_11">'[638]A.P.U'!#REF!</definedName>
    <definedName name="TOTALITEM3.4.2_12">'[638]A.P.U'!#REF!</definedName>
    <definedName name="TOTALITEM3.4.2_13">'[638]A.P.U'!#REF!</definedName>
    <definedName name="TOTALITEM3.4.2_14">'[638]A.P.U'!#REF!</definedName>
    <definedName name="TOTALITEM3.4.2_15">'[638]A.P.U'!#REF!</definedName>
    <definedName name="TOTALITEM3.4.2_16">'[638]A.P.U'!#REF!</definedName>
    <definedName name="TOTALITEM3.4.2_17">'[638]A.P.U'!#REF!</definedName>
    <definedName name="TOTALITEM3.4.2_18">'[638]A.P.U'!#REF!</definedName>
    <definedName name="TOTALITEM3.4.2_19">'[638]A.P.U'!#REF!</definedName>
    <definedName name="TOTALITEM3.4.2_2">'[637]A.P.U'!#REF!</definedName>
    <definedName name="TOTALITEM3.4.2_20">'[638]A.P.U'!#REF!</definedName>
    <definedName name="TOTALITEM3.4.2_21">'[638]A.P.U'!#REF!</definedName>
    <definedName name="TOTALITEM3.4.2_22">'[638]A.P.U'!#REF!</definedName>
    <definedName name="TOTALITEM3.4.2_23">'[638]A.P.U'!#REF!</definedName>
    <definedName name="TOTALITEM3.4.2_24">'[638]A.P.U'!#REF!</definedName>
    <definedName name="TOTALITEM3.4.2_25">'[638]A.P.U'!#REF!</definedName>
    <definedName name="TOTALITEM3.4.2_26">'[638]A.P.U'!#REF!</definedName>
    <definedName name="TOTALITEM3.4.2_27">'[638]A.P.U'!#REF!</definedName>
    <definedName name="TOTALITEM3.4.2_28">'[638]A.P.U'!#REF!</definedName>
    <definedName name="TOTALITEM3.4.2_29">'[638]A.P.U'!#REF!</definedName>
    <definedName name="TOTALITEM3.4.2_3">'[111]A.P.U'!#REF!</definedName>
    <definedName name="TOTALITEM3.4.2_30">'[638]A.P.U'!#REF!</definedName>
    <definedName name="TOTALITEM3.4.2_31">'[638]A.P.U'!#REF!</definedName>
    <definedName name="TOTALITEM3.4.2_32">'[638]A.P.U'!#REF!</definedName>
    <definedName name="TOTALITEM3.4.2_33">'[638]A.P.U'!#REF!</definedName>
    <definedName name="TOTALITEM3.4.2_34">'[638]A.P.U'!#REF!</definedName>
    <definedName name="TOTALITEM3.4.2_35">'[638]A.P.U'!#REF!</definedName>
    <definedName name="TOTALITEM3.4.2_36">'[638]A.P.U'!#REF!</definedName>
    <definedName name="TOTALITEM3.4.2_37">'[638]A.P.U'!#REF!</definedName>
    <definedName name="TOTALITEM3.4.2_38">'[638]A.P.U'!#REF!</definedName>
    <definedName name="TOTALITEM3.4.2_39">'[638]A.P.U'!#REF!</definedName>
    <definedName name="TOTALITEM3.4.2_4">'[637]A.P.U'!#REF!</definedName>
    <definedName name="TOTALITEM3.4.2_40">'[638]A.P.U'!#REF!</definedName>
    <definedName name="TOTALITEM3.4.2_41">'[638]A.P.U'!#REF!</definedName>
    <definedName name="TOTALITEM3.4.2_42">'[638]A.P.U'!#REF!</definedName>
    <definedName name="TOTALITEM3.4.2_43">'[638]A.P.U'!#REF!</definedName>
    <definedName name="TOTALITEM3.4.2_44">'[638]A.P.U'!#REF!</definedName>
    <definedName name="TOTALITEM3.4.2_45">'[638]A.P.U'!#REF!</definedName>
    <definedName name="TOTALITEM3.4.2_46">'[638]A.P.U'!#REF!</definedName>
    <definedName name="TOTALITEM3.4.2_47">'[638]A.P.U'!#REF!</definedName>
    <definedName name="TOTALITEM3.4.2_48">'[638]A.P.U'!#REF!</definedName>
    <definedName name="TOTALITEM3.4.2_49">'[638]A.P.U'!#REF!</definedName>
    <definedName name="TOTALITEM3.4.2_5">'[638]A.P.U'!#REF!</definedName>
    <definedName name="TOTALITEM3.4.2_50">'[638]A.P.U'!#REF!</definedName>
    <definedName name="TOTALITEM3.4.2_51">'[638]A.P.U'!#REF!</definedName>
    <definedName name="TOTALITEM3.4.2_52">'[638]A.P.U'!#REF!</definedName>
    <definedName name="TOTALITEM3.4.2_53">'[638]A.P.U'!#REF!</definedName>
    <definedName name="TOTALITEM3.4.2_54">'[638]A.P.U'!#REF!</definedName>
    <definedName name="TOTALITEM3.4.2_55">'[638]A.P.U'!#REF!</definedName>
    <definedName name="TOTALITEM3.4.2_56">'[638]A.P.U'!#REF!</definedName>
    <definedName name="TOTALITEM3.4.2_57">'[638]A.P.U'!#REF!</definedName>
    <definedName name="TOTALITEM3.4.2_58">'[638]A.P.U'!#REF!</definedName>
    <definedName name="TOTALITEM3.4.2_59">'[637]A.P.U'!#REF!</definedName>
    <definedName name="TOTALITEM3.4.2_60">'[637]A.P.U'!#REF!</definedName>
    <definedName name="TOTALITEM3.4.2_61">'[638]A.P.U'!#REF!</definedName>
    <definedName name="TOTALITEM3.4.2_62">'[638]A.P.U'!#REF!</definedName>
    <definedName name="TOTALITEM3.4.2_63">'[638]A.P.U'!#REF!</definedName>
    <definedName name="TOTALITEM3.4.2_64">'[638]A.P.U'!#REF!</definedName>
    <definedName name="TOTALITEM3.4.2_65">'[638]A.P.U'!#REF!</definedName>
    <definedName name="TOTALITEM3.4.2_66">'[638]A.P.U'!#REF!</definedName>
    <definedName name="TOTALITEM3.4.2_67">'[638]A.P.U'!#REF!</definedName>
    <definedName name="TOTALITEM3.4.2_68">'[638]A.P.U'!#REF!</definedName>
    <definedName name="TOTALITEM3.4.2_69">'[638]A.P.U'!#REF!</definedName>
    <definedName name="TOTALITEM3.4.2_70">'[638]A.P.U'!#REF!</definedName>
    <definedName name="TOTALITEM3.4.2_71">'[638]A.P.U'!#REF!</definedName>
    <definedName name="TOTALITEM3.4.2_72">'[638]A.P.U'!#REF!</definedName>
    <definedName name="TOTALITEM3.4.2_73">'[638]A.P.U'!#REF!</definedName>
    <definedName name="TOTALITEM3.4.2_74">'[638]A.P.U'!#REF!</definedName>
    <definedName name="TOTALITEM3.4.2_75">'[638]A.P.U'!#REF!</definedName>
    <definedName name="TOTALITEM3.4.2_76">'[638]A.P.U'!#REF!</definedName>
    <definedName name="TOTALITEM3.4.2_78">'[638]A.P.U'!#REF!</definedName>
    <definedName name="TOTALITEM3.4.2_79">'[638]A.P.U'!#REF!</definedName>
    <definedName name="TOTALITEM3.4.2_9">'[638]A.P.U'!#REF!</definedName>
    <definedName name="TOTALITEM3.4.3">'[111]A.P.U'!#REF!</definedName>
    <definedName name="TOTALITEM3.4.3_1">'[637]A.P.U'!#REF!</definedName>
    <definedName name="TOTALITEM3.4.3_10">'[638]A.P.U'!#REF!</definedName>
    <definedName name="TOTALITEM3.4.3_11">'[638]A.P.U'!#REF!</definedName>
    <definedName name="TOTALITEM3.4.3_12">'[638]A.P.U'!#REF!</definedName>
    <definedName name="TOTALITEM3.4.3_13">'[638]A.P.U'!#REF!</definedName>
    <definedName name="TOTALITEM3.4.3_14">'[638]A.P.U'!#REF!</definedName>
    <definedName name="TOTALITEM3.4.3_15">'[638]A.P.U'!#REF!</definedName>
    <definedName name="TOTALITEM3.4.3_16">'[638]A.P.U'!#REF!</definedName>
    <definedName name="TOTALITEM3.4.3_17">'[638]A.P.U'!#REF!</definedName>
    <definedName name="TOTALITEM3.4.3_18">'[638]A.P.U'!#REF!</definedName>
    <definedName name="TOTALITEM3.4.3_19">'[638]A.P.U'!#REF!</definedName>
    <definedName name="TOTALITEM3.4.3_2">'[637]A.P.U'!#REF!</definedName>
    <definedName name="TOTALITEM3.4.3_20">'[638]A.P.U'!#REF!</definedName>
    <definedName name="TOTALITEM3.4.3_21">'[638]A.P.U'!#REF!</definedName>
    <definedName name="TOTALITEM3.4.3_22">'[638]A.P.U'!#REF!</definedName>
    <definedName name="TOTALITEM3.4.3_23">'[638]A.P.U'!#REF!</definedName>
    <definedName name="TOTALITEM3.4.3_24">'[638]A.P.U'!#REF!</definedName>
    <definedName name="TOTALITEM3.4.3_25">'[638]A.P.U'!#REF!</definedName>
    <definedName name="TOTALITEM3.4.3_26">'[638]A.P.U'!#REF!</definedName>
    <definedName name="TOTALITEM3.4.3_27">'[638]A.P.U'!#REF!</definedName>
    <definedName name="TOTALITEM3.4.3_28">'[638]A.P.U'!#REF!</definedName>
    <definedName name="TOTALITEM3.4.3_29">'[638]A.P.U'!#REF!</definedName>
    <definedName name="TOTALITEM3.4.3_3">'[111]A.P.U'!#REF!</definedName>
    <definedName name="TOTALITEM3.4.3_30">'[638]A.P.U'!#REF!</definedName>
    <definedName name="TOTALITEM3.4.3_31">'[638]A.P.U'!#REF!</definedName>
    <definedName name="TOTALITEM3.4.3_32">'[638]A.P.U'!#REF!</definedName>
    <definedName name="TOTALITEM3.4.3_33">'[638]A.P.U'!#REF!</definedName>
    <definedName name="TOTALITEM3.4.3_34">'[638]A.P.U'!#REF!</definedName>
    <definedName name="TOTALITEM3.4.3_35">'[638]A.P.U'!#REF!</definedName>
    <definedName name="TOTALITEM3.4.3_36">'[638]A.P.U'!#REF!</definedName>
    <definedName name="TOTALITEM3.4.3_37">'[638]A.P.U'!#REF!</definedName>
    <definedName name="TOTALITEM3.4.3_38">'[638]A.P.U'!#REF!</definedName>
    <definedName name="TOTALITEM3.4.3_39">'[638]A.P.U'!#REF!</definedName>
    <definedName name="TOTALITEM3.4.3_4">'[637]A.P.U'!#REF!</definedName>
    <definedName name="TOTALITEM3.4.3_40">'[638]A.P.U'!#REF!</definedName>
    <definedName name="TOTALITEM3.4.3_41">'[638]A.P.U'!#REF!</definedName>
    <definedName name="TOTALITEM3.4.3_42">'[638]A.P.U'!#REF!</definedName>
    <definedName name="TOTALITEM3.4.3_43">'[638]A.P.U'!#REF!</definedName>
    <definedName name="TOTALITEM3.4.3_44">'[638]A.P.U'!#REF!</definedName>
    <definedName name="TOTALITEM3.4.3_45">'[638]A.P.U'!#REF!</definedName>
    <definedName name="TOTALITEM3.4.3_46">'[638]A.P.U'!#REF!</definedName>
    <definedName name="TOTALITEM3.4.3_47">'[638]A.P.U'!#REF!</definedName>
    <definedName name="TOTALITEM3.4.3_48">'[638]A.P.U'!#REF!</definedName>
    <definedName name="TOTALITEM3.4.3_49">'[638]A.P.U'!#REF!</definedName>
    <definedName name="TOTALITEM3.4.3_5">'[638]A.P.U'!#REF!</definedName>
    <definedName name="TOTALITEM3.4.3_50">'[638]A.P.U'!#REF!</definedName>
    <definedName name="TOTALITEM3.4.3_51">'[638]A.P.U'!#REF!</definedName>
    <definedName name="TOTALITEM3.4.3_52">'[638]A.P.U'!#REF!</definedName>
    <definedName name="TOTALITEM3.4.3_53">'[638]A.P.U'!#REF!</definedName>
    <definedName name="TOTALITEM3.4.3_54">'[638]A.P.U'!#REF!</definedName>
    <definedName name="TOTALITEM3.4.3_55">'[638]A.P.U'!#REF!</definedName>
    <definedName name="TOTALITEM3.4.3_56">'[638]A.P.U'!#REF!</definedName>
    <definedName name="TOTALITEM3.4.3_57">'[638]A.P.U'!#REF!</definedName>
    <definedName name="TOTALITEM3.4.3_58">'[638]A.P.U'!#REF!</definedName>
    <definedName name="TOTALITEM3.4.3_59">'[637]A.P.U'!#REF!</definedName>
    <definedName name="TOTALITEM3.4.3_60">'[637]A.P.U'!#REF!</definedName>
    <definedName name="TOTALITEM3.4.3_61">'[638]A.P.U'!#REF!</definedName>
    <definedName name="TOTALITEM3.4.3_62">'[638]A.P.U'!#REF!</definedName>
    <definedName name="TOTALITEM3.4.3_63">'[638]A.P.U'!#REF!</definedName>
    <definedName name="TOTALITEM3.4.3_64">'[638]A.P.U'!#REF!</definedName>
    <definedName name="TOTALITEM3.4.3_65">'[638]A.P.U'!#REF!</definedName>
    <definedName name="TOTALITEM3.4.3_66">'[638]A.P.U'!#REF!</definedName>
    <definedName name="TOTALITEM3.4.3_67">'[638]A.P.U'!#REF!</definedName>
    <definedName name="TOTALITEM3.4.3_68">'[638]A.P.U'!#REF!</definedName>
    <definedName name="TOTALITEM3.4.3_69">'[638]A.P.U'!#REF!</definedName>
    <definedName name="TOTALITEM3.4.3_70">'[638]A.P.U'!#REF!</definedName>
    <definedName name="TOTALITEM3.4.3_71">'[638]A.P.U'!#REF!</definedName>
    <definedName name="TOTALITEM3.4.3_72">'[638]A.P.U'!#REF!</definedName>
    <definedName name="TOTALITEM3.4.3_73">'[638]A.P.U'!#REF!</definedName>
    <definedName name="TOTALITEM3.4.3_74">'[638]A.P.U'!#REF!</definedName>
    <definedName name="TOTALITEM3.4.3_75">'[638]A.P.U'!#REF!</definedName>
    <definedName name="TOTALITEM3.4.3_76">'[638]A.P.U'!#REF!</definedName>
    <definedName name="TOTALITEM3.4.3_78">'[638]A.P.U'!#REF!</definedName>
    <definedName name="TOTALITEM3.4.3_79">'[638]A.P.U'!#REF!</definedName>
    <definedName name="TOTALITEM3.4.3_9">'[638]A.P.U'!#REF!</definedName>
    <definedName name="TOTALITEM3.5.1">'[111]A.P.U'!#REF!</definedName>
    <definedName name="TOTALITEM3.5.1_1">'[637]A.P.U'!#REF!</definedName>
    <definedName name="TOTALITEM3.5.1_10">'[638]A.P.U'!#REF!</definedName>
    <definedName name="TOTALITEM3.5.1_11">'[638]A.P.U'!#REF!</definedName>
    <definedName name="TOTALITEM3.5.1_12">'[638]A.P.U'!#REF!</definedName>
    <definedName name="TOTALITEM3.5.1_13">'[638]A.P.U'!#REF!</definedName>
    <definedName name="TOTALITEM3.5.1_14">'[638]A.P.U'!#REF!</definedName>
    <definedName name="TOTALITEM3.5.1_15">'[638]A.P.U'!#REF!</definedName>
    <definedName name="TOTALITEM3.5.1_16">'[638]A.P.U'!#REF!</definedName>
    <definedName name="TOTALITEM3.5.1_17">'[638]A.P.U'!#REF!</definedName>
    <definedName name="TOTALITEM3.5.1_18">'[638]A.P.U'!#REF!</definedName>
    <definedName name="TOTALITEM3.5.1_19">'[638]A.P.U'!#REF!</definedName>
    <definedName name="TOTALITEM3.5.1_2">'[637]A.P.U'!#REF!</definedName>
    <definedName name="TOTALITEM3.5.1_20">'[638]A.P.U'!#REF!</definedName>
    <definedName name="TOTALITEM3.5.1_21">'[638]A.P.U'!#REF!</definedName>
    <definedName name="TOTALITEM3.5.1_22">'[638]A.P.U'!#REF!</definedName>
    <definedName name="TOTALITEM3.5.1_23">'[638]A.P.U'!#REF!</definedName>
    <definedName name="TOTALITEM3.5.1_24">'[638]A.P.U'!#REF!</definedName>
    <definedName name="TOTALITEM3.5.1_25">'[638]A.P.U'!#REF!</definedName>
    <definedName name="TOTALITEM3.5.1_26">'[638]A.P.U'!#REF!</definedName>
    <definedName name="TOTALITEM3.5.1_27">'[638]A.P.U'!#REF!</definedName>
    <definedName name="TOTALITEM3.5.1_28">'[638]A.P.U'!#REF!</definedName>
    <definedName name="TOTALITEM3.5.1_29">'[638]A.P.U'!#REF!</definedName>
    <definedName name="TOTALITEM3.5.1_3">'[111]A.P.U'!#REF!</definedName>
    <definedName name="TOTALITEM3.5.1_30">'[638]A.P.U'!#REF!</definedName>
    <definedName name="TOTALITEM3.5.1_31">'[638]A.P.U'!#REF!</definedName>
    <definedName name="TOTALITEM3.5.1_32">'[638]A.P.U'!#REF!</definedName>
    <definedName name="TOTALITEM3.5.1_33">'[638]A.P.U'!#REF!</definedName>
    <definedName name="TOTALITEM3.5.1_34">'[638]A.P.U'!#REF!</definedName>
    <definedName name="TOTALITEM3.5.1_35">'[638]A.P.U'!#REF!</definedName>
    <definedName name="TOTALITEM3.5.1_36">'[638]A.P.U'!#REF!</definedName>
    <definedName name="TOTALITEM3.5.1_37">'[638]A.P.U'!#REF!</definedName>
    <definedName name="TOTALITEM3.5.1_38">'[638]A.P.U'!#REF!</definedName>
    <definedName name="TOTALITEM3.5.1_39">'[638]A.P.U'!#REF!</definedName>
    <definedName name="TOTALITEM3.5.1_4">'[637]A.P.U'!#REF!</definedName>
    <definedName name="TOTALITEM3.5.1_40">'[638]A.P.U'!#REF!</definedName>
    <definedName name="TOTALITEM3.5.1_41">'[638]A.P.U'!#REF!</definedName>
    <definedName name="TOTALITEM3.5.1_42">'[638]A.P.U'!#REF!</definedName>
    <definedName name="TOTALITEM3.5.1_43">'[638]A.P.U'!#REF!</definedName>
    <definedName name="TOTALITEM3.5.1_44">'[638]A.P.U'!#REF!</definedName>
    <definedName name="TOTALITEM3.5.1_45">'[638]A.P.U'!#REF!</definedName>
    <definedName name="TOTALITEM3.5.1_46">'[638]A.P.U'!#REF!</definedName>
    <definedName name="TOTALITEM3.5.1_47">'[638]A.P.U'!#REF!</definedName>
    <definedName name="TOTALITEM3.5.1_48">'[638]A.P.U'!#REF!</definedName>
    <definedName name="TOTALITEM3.5.1_49">'[638]A.P.U'!#REF!</definedName>
    <definedName name="TOTALITEM3.5.1_5">'[638]A.P.U'!#REF!</definedName>
    <definedName name="TOTALITEM3.5.1_50">'[638]A.P.U'!#REF!</definedName>
    <definedName name="TOTALITEM3.5.1_51">'[638]A.P.U'!#REF!</definedName>
    <definedName name="TOTALITEM3.5.1_52">'[638]A.P.U'!#REF!</definedName>
    <definedName name="TOTALITEM3.5.1_53">'[638]A.P.U'!#REF!</definedName>
    <definedName name="TOTALITEM3.5.1_54">'[638]A.P.U'!#REF!</definedName>
    <definedName name="TOTALITEM3.5.1_55">'[638]A.P.U'!#REF!</definedName>
    <definedName name="TOTALITEM3.5.1_56">'[638]A.P.U'!#REF!</definedName>
    <definedName name="TOTALITEM3.5.1_57">'[638]A.P.U'!#REF!</definedName>
    <definedName name="TOTALITEM3.5.1_58">'[638]A.P.U'!#REF!</definedName>
    <definedName name="TOTALITEM3.5.1_59">'[637]A.P.U'!#REF!</definedName>
    <definedName name="TOTALITEM3.5.1_60">'[637]A.P.U'!#REF!</definedName>
    <definedName name="TOTALITEM3.5.1_61">'[638]A.P.U'!#REF!</definedName>
    <definedName name="TOTALITEM3.5.1_62">'[638]A.P.U'!#REF!</definedName>
    <definedName name="TOTALITEM3.5.1_63">'[638]A.P.U'!#REF!</definedName>
    <definedName name="TOTALITEM3.5.1_64">'[638]A.P.U'!#REF!</definedName>
    <definedName name="TOTALITEM3.5.1_65">'[638]A.P.U'!#REF!</definedName>
    <definedName name="TOTALITEM3.5.1_66">'[638]A.P.U'!#REF!</definedName>
    <definedName name="TOTALITEM3.5.1_67">'[638]A.P.U'!#REF!</definedName>
    <definedName name="TOTALITEM3.5.1_68">'[638]A.P.U'!#REF!</definedName>
    <definedName name="TOTALITEM3.5.1_69">'[638]A.P.U'!#REF!</definedName>
    <definedName name="TOTALITEM3.5.1_70">'[638]A.P.U'!#REF!</definedName>
    <definedName name="TOTALITEM3.5.1_71">'[638]A.P.U'!#REF!</definedName>
    <definedName name="TOTALITEM3.5.1_72">'[638]A.P.U'!#REF!</definedName>
    <definedName name="TOTALITEM3.5.1_73">'[638]A.P.U'!#REF!</definedName>
    <definedName name="TOTALITEM3.5.1_74">'[638]A.P.U'!#REF!</definedName>
    <definedName name="TOTALITEM3.5.1_75">'[638]A.P.U'!#REF!</definedName>
    <definedName name="TOTALITEM3.5.1_76">'[638]A.P.U'!#REF!</definedName>
    <definedName name="TOTALITEM3.5.1_78">'[638]A.P.U'!#REF!</definedName>
    <definedName name="TOTALITEM3.5.1_79">'[638]A.P.U'!#REF!</definedName>
    <definedName name="TOTALITEM3.5.1_9">'[638]A.P.U'!#REF!</definedName>
    <definedName name="TOTALITEM3.5.2">'[111]A.P.U'!#REF!</definedName>
    <definedName name="TOTALITEM3.5.2_1">'[637]A.P.U'!#REF!</definedName>
    <definedName name="TOTALITEM3.5.2_10">'[638]A.P.U'!#REF!</definedName>
    <definedName name="TOTALITEM3.5.2_11">'[638]A.P.U'!#REF!</definedName>
    <definedName name="TOTALITEM3.5.2_12">'[638]A.P.U'!#REF!</definedName>
    <definedName name="TOTALITEM3.5.2_13">'[638]A.P.U'!#REF!</definedName>
    <definedName name="TOTALITEM3.5.2_14">'[638]A.P.U'!#REF!</definedName>
    <definedName name="TOTALITEM3.5.2_15">'[638]A.P.U'!#REF!</definedName>
    <definedName name="TOTALITEM3.5.2_16">'[638]A.P.U'!#REF!</definedName>
    <definedName name="TOTALITEM3.5.2_17">'[638]A.P.U'!#REF!</definedName>
    <definedName name="TOTALITEM3.5.2_18">'[638]A.P.U'!#REF!</definedName>
    <definedName name="TOTALITEM3.5.2_19">'[638]A.P.U'!#REF!</definedName>
    <definedName name="TOTALITEM3.5.2_2">'[637]A.P.U'!#REF!</definedName>
    <definedName name="TOTALITEM3.5.2_20">'[638]A.P.U'!#REF!</definedName>
    <definedName name="TOTALITEM3.5.2_21">'[638]A.P.U'!#REF!</definedName>
    <definedName name="TOTALITEM3.5.2_22">'[638]A.P.U'!#REF!</definedName>
    <definedName name="TOTALITEM3.5.2_23">'[638]A.P.U'!#REF!</definedName>
    <definedName name="TOTALITEM3.5.2_24">'[638]A.P.U'!#REF!</definedName>
    <definedName name="TOTALITEM3.5.2_25">'[638]A.P.U'!#REF!</definedName>
    <definedName name="TOTALITEM3.5.2_26">'[638]A.P.U'!#REF!</definedName>
    <definedName name="TOTALITEM3.5.2_27">'[638]A.P.U'!#REF!</definedName>
    <definedName name="TOTALITEM3.5.2_28">'[638]A.P.U'!#REF!</definedName>
    <definedName name="TOTALITEM3.5.2_29">'[638]A.P.U'!#REF!</definedName>
    <definedName name="TOTALITEM3.5.2_3">'[111]A.P.U'!#REF!</definedName>
    <definedName name="TOTALITEM3.5.2_30">'[638]A.P.U'!#REF!</definedName>
    <definedName name="TOTALITEM3.5.2_31">'[638]A.P.U'!#REF!</definedName>
    <definedName name="TOTALITEM3.5.2_32">'[638]A.P.U'!#REF!</definedName>
    <definedName name="TOTALITEM3.5.2_33">'[638]A.P.U'!#REF!</definedName>
    <definedName name="TOTALITEM3.5.2_34">'[638]A.P.U'!#REF!</definedName>
    <definedName name="TOTALITEM3.5.2_35">'[638]A.P.U'!#REF!</definedName>
    <definedName name="TOTALITEM3.5.2_36">'[638]A.P.U'!#REF!</definedName>
    <definedName name="TOTALITEM3.5.2_37">'[638]A.P.U'!#REF!</definedName>
    <definedName name="TOTALITEM3.5.2_38">'[638]A.P.U'!#REF!</definedName>
    <definedName name="TOTALITEM3.5.2_39">'[638]A.P.U'!#REF!</definedName>
    <definedName name="TOTALITEM3.5.2_4">'[637]A.P.U'!#REF!</definedName>
    <definedName name="TOTALITEM3.5.2_40">'[638]A.P.U'!#REF!</definedName>
    <definedName name="TOTALITEM3.5.2_41">'[638]A.P.U'!#REF!</definedName>
    <definedName name="TOTALITEM3.5.2_42">'[638]A.P.U'!#REF!</definedName>
    <definedName name="TOTALITEM3.5.2_43">'[638]A.P.U'!#REF!</definedName>
    <definedName name="TOTALITEM3.5.2_44">'[638]A.P.U'!#REF!</definedName>
    <definedName name="TOTALITEM3.5.2_45">'[638]A.P.U'!#REF!</definedName>
    <definedName name="TOTALITEM3.5.2_46">'[638]A.P.U'!#REF!</definedName>
    <definedName name="TOTALITEM3.5.2_47">'[638]A.P.U'!#REF!</definedName>
    <definedName name="TOTALITEM3.5.2_48">'[638]A.P.U'!#REF!</definedName>
    <definedName name="TOTALITEM3.5.2_49">'[638]A.P.U'!#REF!</definedName>
    <definedName name="TOTALITEM3.5.2_5">'[638]A.P.U'!#REF!</definedName>
    <definedName name="TOTALITEM3.5.2_50">'[638]A.P.U'!#REF!</definedName>
    <definedName name="TOTALITEM3.5.2_51">'[638]A.P.U'!#REF!</definedName>
    <definedName name="TOTALITEM3.5.2_52">'[638]A.P.U'!#REF!</definedName>
    <definedName name="TOTALITEM3.5.2_53">'[638]A.P.U'!#REF!</definedName>
    <definedName name="TOTALITEM3.5.2_54">'[638]A.P.U'!#REF!</definedName>
    <definedName name="TOTALITEM3.5.2_55">'[638]A.P.U'!#REF!</definedName>
    <definedName name="TOTALITEM3.5.2_56">'[638]A.P.U'!#REF!</definedName>
    <definedName name="TOTALITEM3.5.2_57">'[638]A.P.U'!#REF!</definedName>
    <definedName name="TOTALITEM3.5.2_58">'[638]A.P.U'!#REF!</definedName>
    <definedName name="TOTALITEM3.5.2_59">'[637]A.P.U'!#REF!</definedName>
    <definedName name="TOTALITEM3.5.2_60">'[637]A.P.U'!#REF!</definedName>
    <definedName name="TOTALITEM3.5.2_61">'[638]A.P.U'!#REF!</definedName>
    <definedName name="TOTALITEM3.5.2_62">'[638]A.P.U'!#REF!</definedName>
    <definedName name="TOTALITEM3.5.2_63">'[638]A.P.U'!#REF!</definedName>
    <definedName name="TOTALITEM3.5.2_64">'[638]A.P.U'!#REF!</definedName>
    <definedName name="TOTALITEM3.5.2_65">'[638]A.P.U'!#REF!</definedName>
    <definedName name="TOTALITEM3.5.2_66">'[638]A.P.U'!#REF!</definedName>
    <definedName name="TOTALITEM3.5.2_67">'[638]A.P.U'!#REF!</definedName>
    <definedName name="TOTALITEM3.5.2_68">'[638]A.P.U'!#REF!</definedName>
    <definedName name="TOTALITEM3.5.2_69">'[638]A.P.U'!#REF!</definedName>
    <definedName name="TOTALITEM3.5.2_70">'[638]A.P.U'!#REF!</definedName>
    <definedName name="TOTALITEM3.5.2_71">'[638]A.P.U'!#REF!</definedName>
    <definedName name="TOTALITEM3.5.2_72">'[638]A.P.U'!#REF!</definedName>
    <definedName name="TOTALITEM3.5.2_73">'[638]A.P.U'!#REF!</definedName>
    <definedName name="TOTALITEM3.5.2_74">'[638]A.P.U'!#REF!</definedName>
    <definedName name="TOTALITEM3.5.2_75">'[638]A.P.U'!#REF!</definedName>
    <definedName name="TOTALITEM3.5.2_76">'[638]A.P.U'!#REF!</definedName>
    <definedName name="TOTALITEM3.5.2_78">'[638]A.P.U'!#REF!</definedName>
    <definedName name="TOTALITEM3.5.2_79">'[638]A.P.U'!#REF!</definedName>
    <definedName name="TOTALITEM3.5.2_9">'[638]A.P.U'!#REF!</definedName>
    <definedName name="TOTALITEM3.5.3">'[111]A.P.U'!#REF!</definedName>
    <definedName name="TOTALITEM3.5.3_1">'[637]A.P.U'!#REF!</definedName>
    <definedName name="TOTALITEM3.5.3_10">'[638]A.P.U'!#REF!</definedName>
    <definedName name="TOTALITEM3.5.3_11">'[638]A.P.U'!#REF!</definedName>
    <definedName name="TOTALITEM3.5.3_12">'[638]A.P.U'!#REF!</definedName>
    <definedName name="TOTALITEM3.5.3_13">'[638]A.P.U'!#REF!</definedName>
    <definedName name="TOTALITEM3.5.3_14">'[638]A.P.U'!#REF!</definedName>
    <definedName name="TOTALITEM3.5.3_15">'[638]A.P.U'!#REF!</definedName>
    <definedName name="TOTALITEM3.5.3_16">'[638]A.P.U'!#REF!</definedName>
    <definedName name="TOTALITEM3.5.3_17">'[638]A.P.U'!#REF!</definedName>
    <definedName name="TOTALITEM3.5.3_18">'[638]A.P.U'!#REF!</definedName>
    <definedName name="TOTALITEM3.5.3_19">'[638]A.P.U'!#REF!</definedName>
    <definedName name="TOTALITEM3.5.3_2">'[637]A.P.U'!#REF!</definedName>
    <definedName name="TOTALITEM3.5.3_20">'[638]A.P.U'!#REF!</definedName>
    <definedName name="TOTALITEM3.5.3_21">'[638]A.P.U'!#REF!</definedName>
    <definedName name="TOTALITEM3.5.3_22">'[638]A.P.U'!#REF!</definedName>
    <definedName name="TOTALITEM3.5.3_23">'[638]A.P.U'!#REF!</definedName>
    <definedName name="TOTALITEM3.5.3_24">'[638]A.P.U'!#REF!</definedName>
    <definedName name="TOTALITEM3.5.3_25">'[638]A.P.U'!#REF!</definedName>
    <definedName name="TOTALITEM3.5.3_26">'[638]A.P.U'!#REF!</definedName>
    <definedName name="TOTALITEM3.5.3_27">'[638]A.P.U'!#REF!</definedName>
    <definedName name="TOTALITEM3.5.3_28">'[638]A.P.U'!#REF!</definedName>
    <definedName name="TOTALITEM3.5.3_29">'[638]A.P.U'!#REF!</definedName>
    <definedName name="TOTALITEM3.5.3_3">'[111]A.P.U'!#REF!</definedName>
    <definedName name="TOTALITEM3.5.3_30">'[638]A.P.U'!#REF!</definedName>
    <definedName name="TOTALITEM3.5.3_31">'[638]A.P.U'!#REF!</definedName>
    <definedName name="TOTALITEM3.5.3_32">'[638]A.P.U'!#REF!</definedName>
    <definedName name="TOTALITEM3.5.3_33">'[638]A.P.U'!#REF!</definedName>
    <definedName name="TOTALITEM3.5.3_34">'[638]A.P.U'!#REF!</definedName>
    <definedName name="TOTALITEM3.5.3_35">'[638]A.P.U'!#REF!</definedName>
    <definedName name="TOTALITEM3.5.3_36">'[638]A.P.U'!#REF!</definedName>
    <definedName name="TOTALITEM3.5.3_37">'[638]A.P.U'!#REF!</definedName>
    <definedName name="TOTALITEM3.5.3_38">'[638]A.P.U'!#REF!</definedName>
    <definedName name="TOTALITEM3.5.3_39">'[638]A.P.U'!#REF!</definedName>
    <definedName name="TOTALITEM3.5.3_4">'[637]A.P.U'!#REF!</definedName>
    <definedName name="TOTALITEM3.5.3_40">'[638]A.P.U'!#REF!</definedName>
    <definedName name="TOTALITEM3.5.3_41">'[638]A.P.U'!#REF!</definedName>
    <definedName name="TOTALITEM3.5.3_42">'[638]A.P.U'!#REF!</definedName>
    <definedName name="TOTALITEM3.5.3_43">'[638]A.P.U'!#REF!</definedName>
    <definedName name="TOTALITEM3.5.3_44">'[638]A.P.U'!#REF!</definedName>
    <definedName name="TOTALITEM3.5.3_45">'[638]A.P.U'!#REF!</definedName>
    <definedName name="TOTALITEM3.5.3_46">'[638]A.P.U'!#REF!</definedName>
    <definedName name="TOTALITEM3.5.3_47">'[638]A.P.U'!#REF!</definedName>
    <definedName name="TOTALITEM3.5.3_48">'[638]A.P.U'!#REF!</definedName>
    <definedName name="TOTALITEM3.5.3_49">'[638]A.P.U'!#REF!</definedName>
    <definedName name="TOTALITEM3.5.3_5">'[638]A.P.U'!#REF!</definedName>
    <definedName name="TOTALITEM3.5.3_50">'[638]A.P.U'!#REF!</definedName>
    <definedName name="TOTALITEM3.5.3_51">'[638]A.P.U'!#REF!</definedName>
    <definedName name="TOTALITEM3.5.3_52">'[638]A.P.U'!#REF!</definedName>
    <definedName name="TOTALITEM3.5.3_53">'[638]A.P.U'!#REF!</definedName>
    <definedName name="TOTALITEM3.5.3_54">'[638]A.P.U'!#REF!</definedName>
    <definedName name="TOTALITEM3.5.3_55">'[638]A.P.U'!#REF!</definedName>
    <definedName name="TOTALITEM3.5.3_56">'[638]A.P.U'!#REF!</definedName>
    <definedName name="TOTALITEM3.5.3_57">'[638]A.P.U'!#REF!</definedName>
    <definedName name="TOTALITEM3.5.3_58">'[638]A.P.U'!#REF!</definedName>
    <definedName name="TOTALITEM3.5.3_59">'[637]A.P.U'!#REF!</definedName>
    <definedName name="TOTALITEM3.5.3_60">'[637]A.P.U'!#REF!</definedName>
    <definedName name="TOTALITEM3.5.3_61">'[638]A.P.U'!#REF!</definedName>
    <definedName name="TOTALITEM3.5.3_62">'[638]A.P.U'!#REF!</definedName>
    <definedName name="TOTALITEM3.5.3_63">'[638]A.P.U'!#REF!</definedName>
    <definedName name="TOTALITEM3.5.3_64">'[638]A.P.U'!#REF!</definedName>
    <definedName name="TOTALITEM3.5.3_65">'[638]A.P.U'!#REF!</definedName>
    <definedName name="TOTALITEM3.5.3_66">'[638]A.P.U'!#REF!</definedName>
    <definedName name="TOTALITEM3.5.3_67">'[638]A.P.U'!#REF!</definedName>
    <definedName name="TOTALITEM3.5.3_68">'[638]A.P.U'!#REF!</definedName>
    <definedName name="TOTALITEM3.5.3_69">'[638]A.P.U'!#REF!</definedName>
    <definedName name="TOTALITEM3.5.3_70">'[638]A.P.U'!#REF!</definedName>
    <definedName name="TOTALITEM3.5.3_71">'[638]A.P.U'!#REF!</definedName>
    <definedName name="TOTALITEM3.5.3_72">'[638]A.P.U'!#REF!</definedName>
    <definedName name="TOTALITEM3.5.3_73">'[638]A.P.U'!#REF!</definedName>
    <definedName name="TOTALITEM3.5.3_74">'[638]A.P.U'!#REF!</definedName>
    <definedName name="TOTALITEM3.5.3_75">'[638]A.P.U'!#REF!</definedName>
    <definedName name="TOTALITEM3.5.3_76">'[638]A.P.U'!#REF!</definedName>
    <definedName name="TOTALITEM3.5.3_78">'[638]A.P.U'!#REF!</definedName>
    <definedName name="TOTALITEM3.5.3_79">'[638]A.P.U'!#REF!</definedName>
    <definedName name="TOTALITEM3.5.3_9">'[638]A.P.U'!#REF!</definedName>
    <definedName name="TOTALITEM4.1.2">'[111]A.P.U'!#REF!</definedName>
    <definedName name="TOTALITEM4.1.2_1">'[637]A.P.U'!#REF!</definedName>
    <definedName name="TOTALITEM4.1.2_10">'[638]A.P.U'!#REF!</definedName>
    <definedName name="TOTALITEM4.1.2_11">'[638]A.P.U'!#REF!</definedName>
    <definedName name="TOTALITEM4.1.2_12">'[638]A.P.U'!#REF!</definedName>
    <definedName name="TOTALITEM4.1.2_13">'[638]A.P.U'!#REF!</definedName>
    <definedName name="TOTALITEM4.1.2_14">'[638]A.P.U'!#REF!</definedName>
    <definedName name="TOTALITEM4.1.2_15">'[638]A.P.U'!#REF!</definedName>
    <definedName name="TOTALITEM4.1.2_16">'[638]A.P.U'!#REF!</definedName>
    <definedName name="TOTALITEM4.1.2_17">'[638]A.P.U'!#REF!</definedName>
    <definedName name="TOTALITEM4.1.2_18">'[638]A.P.U'!#REF!</definedName>
    <definedName name="TOTALITEM4.1.2_19">'[638]A.P.U'!#REF!</definedName>
    <definedName name="TOTALITEM4.1.2_2">'[637]A.P.U'!#REF!</definedName>
    <definedName name="TOTALITEM4.1.2_20">'[638]A.P.U'!#REF!</definedName>
    <definedName name="TOTALITEM4.1.2_21">'[638]A.P.U'!#REF!</definedName>
    <definedName name="TOTALITEM4.1.2_22">'[638]A.P.U'!#REF!</definedName>
    <definedName name="TOTALITEM4.1.2_23">'[638]A.P.U'!#REF!</definedName>
    <definedName name="TOTALITEM4.1.2_24">'[638]A.P.U'!#REF!</definedName>
    <definedName name="TOTALITEM4.1.2_25">'[638]A.P.U'!#REF!</definedName>
    <definedName name="TOTALITEM4.1.2_26">'[638]A.P.U'!#REF!</definedName>
    <definedName name="TOTALITEM4.1.2_27">'[638]A.P.U'!#REF!</definedName>
    <definedName name="TOTALITEM4.1.2_28">'[638]A.P.U'!#REF!</definedName>
    <definedName name="TOTALITEM4.1.2_29">'[638]A.P.U'!#REF!</definedName>
    <definedName name="TOTALITEM4.1.2_3">'[111]A.P.U'!#REF!</definedName>
    <definedName name="TOTALITEM4.1.2_30">'[638]A.P.U'!#REF!</definedName>
    <definedName name="TOTALITEM4.1.2_31">'[638]A.P.U'!#REF!</definedName>
    <definedName name="TOTALITEM4.1.2_32">'[638]A.P.U'!#REF!</definedName>
    <definedName name="TOTALITEM4.1.2_33">'[638]A.P.U'!#REF!</definedName>
    <definedName name="TOTALITEM4.1.2_34">'[638]A.P.U'!#REF!</definedName>
    <definedName name="TOTALITEM4.1.2_35">'[638]A.P.U'!#REF!</definedName>
    <definedName name="TOTALITEM4.1.2_36">'[638]A.P.U'!#REF!</definedName>
    <definedName name="TOTALITEM4.1.2_37">'[638]A.P.U'!#REF!</definedName>
    <definedName name="TOTALITEM4.1.2_38">'[638]A.P.U'!#REF!</definedName>
    <definedName name="TOTALITEM4.1.2_39">'[638]A.P.U'!#REF!</definedName>
    <definedName name="TOTALITEM4.1.2_4">'[637]A.P.U'!#REF!</definedName>
    <definedName name="TOTALITEM4.1.2_40">'[638]A.P.U'!#REF!</definedName>
    <definedName name="TOTALITEM4.1.2_41">'[638]A.P.U'!#REF!</definedName>
    <definedName name="TOTALITEM4.1.2_42">'[638]A.P.U'!#REF!</definedName>
    <definedName name="TOTALITEM4.1.2_43">'[638]A.P.U'!#REF!</definedName>
    <definedName name="TOTALITEM4.1.2_44">'[638]A.P.U'!#REF!</definedName>
    <definedName name="TOTALITEM4.1.2_45">'[638]A.P.U'!#REF!</definedName>
    <definedName name="TOTALITEM4.1.2_46">'[638]A.P.U'!#REF!</definedName>
    <definedName name="TOTALITEM4.1.2_47">'[638]A.P.U'!#REF!</definedName>
    <definedName name="TOTALITEM4.1.2_48">'[638]A.P.U'!#REF!</definedName>
    <definedName name="TOTALITEM4.1.2_49">'[638]A.P.U'!#REF!</definedName>
    <definedName name="TOTALITEM4.1.2_5">'[638]A.P.U'!#REF!</definedName>
    <definedName name="TOTALITEM4.1.2_50">'[638]A.P.U'!#REF!</definedName>
    <definedName name="TOTALITEM4.1.2_51">'[638]A.P.U'!#REF!</definedName>
    <definedName name="TOTALITEM4.1.2_52">'[638]A.P.U'!#REF!</definedName>
    <definedName name="TOTALITEM4.1.2_53">'[638]A.P.U'!#REF!</definedName>
    <definedName name="TOTALITEM4.1.2_54">'[638]A.P.U'!#REF!</definedName>
    <definedName name="TOTALITEM4.1.2_55">'[638]A.P.U'!#REF!</definedName>
    <definedName name="TOTALITEM4.1.2_56">'[638]A.P.U'!#REF!</definedName>
    <definedName name="TOTALITEM4.1.2_57">'[638]A.P.U'!#REF!</definedName>
    <definedName name="TOTALITEM4.1.2_58">'[638]A.P.U'!#REF!</definedName>
    <definedName name="TOTALITEM4.1.2_59">'[637]A.P.U'!#REF!</definedName>
    <definedName name="TOTALITEM4.1.2_60">'[637]A.P.U'!#REF!</definedName>
    <definedName name="TOTALITEM4.1.2_61">'[638]A.P.U'!#REF!</definedName>
    <definedName name="TOTALITEM4.1.2_62">'[638]A.P.U'!#REF!</definedName>
    <definedName name="TOTALITEM4.1.2_63">'[638]A.P.U'!#REF!</definedName>
    <definedName name="TOTALITEM4.1.2_64">'[638]A.P.U'!#REF!</definedName>
    <definedName name="TOTALITEM4.1.2_65">'[638]A.P.U'!#REF!</definedName>
    <definedName name="TOTALITEM4.1.2_66">'[638]A.P.U'!#REF!</definedName>
    <definedName name="TOTALITEM4.1.2_67">'[638]A.P.U'!#REF!</definedName>
    <definedName name="TOTALITEM4.1.2_68">'[638]A.P.U'!#REF!</definedName>
    <definedName name="TOTALITEM4.1.2_69">'[638]A.P.U'!#REF!</definedName>
    <definedName name="TOTALITEM4.1.2_70">'[638]A.P.U'!#REF!</definedName>
    <definedName name="TOTALITEM4.1.2_71">'[638]A.P.U'!#REF!</definedName>
    <definedName name="TOTALITEM4.1.2_72">'[638]A.P.U'!#REF!</definedName>
    <definedName name="TOTALITEM4.1.2_73">'[638]A.P.U'!#REF!</definedName>
    <definedName name="TOTALITEM4.1.2_74">'[638]A.P.U'!#REF!</definedName>
    <definedName name="TOTALITEM4.1.2_75">'[638]A.P.U'!#REF!</definedName>
    <definedName name="TOTALITEM4.1.2_76">'[638]A.P.U'!#REF!</definedName>
    <definedName name="TOTALITEM4.1.2_78">'[638]A.P.U'!#REF!</definedName>
    <definedName name="TOTALITEM4.1.2_79">'[638]A.P.U'!#REF!</definedName>
    <definedName name="TOTALITEM4.1.2_9">'[638]A.P.U'!#REF!</definedName>
    <definedName name="TOTALITEM4.1.3">'[111]A.P.U'!#REF!</definedName>
    <definedName name="TOTALITEM4.1.3_1">'[637]A.P.U'!#REF!</definedName>
    <definedName name="TOTALITEM4.1.3_10">'[638]A.P.U'!#REF!</definedName>
    <definedName name="TOTALITEM4.1.3_11">'[638]A.P.U'!#REF!</definedName>
    <definedName name="TOTALITEM4.1.3_12">'[638]A.P.U'!#REF!</definedName>
    <definedName name="TOTALITEM4.1.3_13">'[638]A.P.U'!#REF!</definedName>
    <definedName name="TOTALITEM4.1.3_14">'[638]A.P.U'!#REF!</definedName>
    <definedName name="TOTALITEM4.1.3_15">'[638]A.P.U'!#REF!</definedName>
    <definedName name="TOTALITEM4.1.3_16">'[638]A.P.U'!#REF!</definedName>
    <definedName name="TOTALITEM4.1.3_17">'[638]A.P.U'!#REF!</definedName>
    <definedName name="TOTALITEM4.1.3_18">'[638]A.P.U'!#REF!</definedName>
    <definedName name="TOTALITEM4.1.3_19">'[638]A.P.U'!#REF!</definedName>
    <definedName name="TOTALITEM4.1.3_2">'[637]A.P.U'!#REF!</definedName>
    <definedName name="TOTALITEM4.1.3_20">'[638]A.P.U'!#REF!</definedName>
    <definedName name="TOTALITEM4.1.3_21">'[638]A.P.U'!#REF!</definedName>
    <definedName name="TOTALITEM4.1.3_22">'[638]A.P.U'!#REF!</definedName>
    <definedName name="TOTALITEM4.1.3_23">'[638]A.P.U'!#REF!</definedName>
    <definedName name="TOTALITEM4.1.3_24">'[638]A.P.U'!#REF!</definedName>
    <definedName name="TOTALITEM4.1.3_25">'[638]A.P.U'!#REF!</definedName>
    <definedName name="TOTALITEM4.1.3_26">'[638]A.P.U'!#REF!</definedName>
    <definedName name="TOTALITEM4.1.3_27">'[638]A.P.U'!#REF!</definedName>
    <definedName name="TOTALITEM4.1.3_28">'[638]A.P.U'!#REF!</definedName>
    <definedName name="TOTALITEM4.1.3_29">'[638]A.P.U'!#REF!</definedName>
    <definedName name="TOTALITEM4.1.3_3">'[111]A.P.U'!#REF!</definedName>
    <definedName name="TOTALITEM4.1.3_30">'[638]A.P.U'!#REF!</definedName>
    <definedName name="TOTALITEM4.1.3_31">'[638]A.P.U'!#REF!</definedName>
    <definedName name="TOTALITEM4.1.3_32">'[638]A.P.U'!#REF!</definedName>
    <definedName name="TOTALITEM4.1.3_33">'[638]A.P.U'!#REF!</definedName>
    <definedName name="TOTALITEM4.1.3_34">'[638]A.P.U'!#REF!</definedName>
    <definedName name="TOTALITEM4.1.3_35">'[638]A.P.U'!#REF!</definedName>
    <definedName name="TOTALITEM4.1.3_36">'[638]A.P.U'!#REF!</definedName>
    <definedName name="TOTALITEM4.1.3_37">'[638]A.P.U'!#REF!</definedName>
    <definedName name="TOTALITEM4.1.3_38">'[638]A.P.U'!#REF!</definedName>
    <definedName name="TOTALITEM4.1.3_39">'[638]A.P.U'!#REF!</definedName>
    <definedName name="TOTALITEM4.1.3_4">'[637]A.P.U'!#REF!</definedName>
    <definedName name="TOTALITEM4.1.3_40">'[638]A.P.U'!#REF!</definedName>
    <definedName name="TOTALITEM4.1.3_41">'[638]A.P.U'!#REF!</definedName>
    <definedName name="TOTALITEM4.1.3_42">'[638]A.P.U'!#REF!</definedName>
    <definedName name="TOTALITEM4.1.3_43">'[638]A.P.U'!#REF!</definedName>
    <definedName name="TOTALITEM4.1.3_44">'[638]A.P.U'!#REF!</definedName>
    <definedName name="TOTALITEM4.1.3_45">'[638]A.P.U'!#REF!</definedName>
    <definedName name="TOTALITEM4.1.3_46">'[638]A.P.U'!#REF!</definedName>
    <definedName name="TOTALITEM4.1.3_47">'[638]A.P.U'!#REF!</definedName>
    <definedName name="TOTALITEM4.1.3_48">'[638]A.P.U'!#REF!</definedName>
    <definedName name="TOTALITEM4.1.3_49">'[638]A.P.U'!#REF!</definedName>
    <definedName name="TOTALITEM4.1.3_5">'[638]A.P.U'!#REF!</definedName>
    <definedName name="TOTALITEM4.1.3_50">'[638]A.P.U'!#REF!</definedName>
    <definedName name="TOTALITEM4.1.3_51">'[638]A.P.U'!#REF!</definedName>
    <definedName name="TOTALITEM4.1.3_52">'[638]A.P.U'!#REF!</definedName>
    <definedName name="TOTALITEM4.1.3_53">'[638]A.P.U'!#REF!</definedName>
    <definedName name="TOTALITEM4.1.3_54">'[638]A.P.U'!#REF!</definedName>
    <definedName name="TOTALITEM4.1.3_55">'[638]A.P.U'!#REF!</definedName>
    <definedName name="TOTALITEM4.1.3_56">'[638]A.P.U'!#REF!</definedName>
    <definedName name="TOTALITEM4.1.3_57">'[638]A.P.U'!#REF!</definedName>
    <definedName name="TOTALITEM4.1.3_58">'[638]A.P.U'!#REF!</definedName>
    <definedName name="TOTALITEM4.1.3_59">'[637]A.P.U'!#REF!</definedName>
    <definedName name="TOTALITEM4.1.3_60">'[637]A.P.U'!#REF!</definedName>
    <definedName name="TOTALITEM4.1.3_61">'[638]A.P.U'!#REF!</definedName>
    <definedName name="TOTALITEM4.1.3_62">'[638]A.P.U'!#REF!</definedName>
    <definedName name="TOTALITEM4.1.3_63">'[638]A.P.U'!#REF!</definedName>
    <definedName name="TOTALITEM4.1.3_64">'[638]A.P.U'!#REF!</definedName>
    <definedName name="TOTALITEM4.1.3_65">'[638]A.P.U'!#REF!</definedName>
    <definedName name="TOTALITEM4.1.3_66">'[638]A.P.U'!#REF!</definedName>
    <definedName name="TOTALITEM4.1.3_67">'[638]A.P.U'!#REF!</definedName>
    <definedName name="TOTALITEM4.1.3_68">'[638]A.P.U'!#REF!</definedName>
    <definedName name="TOTALITEM4.1.3_69">'[638]A.P.U'!#REF!</definedName>
    <definedName name="TOTALITEM4.1.3_70">'[638]A.P.U'!#REF!</definedName>
    <definedName name="TOTALITEM4.1.3_71">'[638]A.P.U'!#REF!</definedName>
    <definedName name="TOTALITEM4.1.3_72">'[638]A.P.U'!#REF!</definedName>
    <definedName name="TOTALITEM4.1.3_73">'[638]A.P.U'!#REF!</definedName>
    <definedName name="TOTALITEM4.1.3_74">'[638]A.P.U'!#REF!</definedName>
    <definedName name="TOTALITEM4.1.3_75">'[638]A.P.U'!#REF!</definedName>
    <definedName name="TOTALITEM4.1.3_76">'[638]A.P.U'!#REF!</definedName>
    <definedName name="TOTALITEM4.1.3_78">'[638]A.P.U'!#REF!</definedName>
    <definedName name="TOTALITEM4.1.3_79">'[638]A.P.U'!#REF!</definedName>
    <definedName name="TOTALITEM4.1.3_9">'[638]A.P.U'!#REF!</definedName>
    <definedName name="TOTALITEM4.1.4">'[111]A.P.U'!#REF!</definedName>
    <definedName name="TOTALITEM4.1.4_1">'[637]A.P.U'!#REF!</definedName>
    <definedName name="TOTALITEM4.1.4_10">'[638]A.P.U'!#REF!</definedName>
    <definedName name="TOTALITEM4.1.4_11">'[638]A.P.U'!#REF!</definedName>
    <definedName name="TOTALITEM4.1.4_12">'[638]A.P.U'!#REF!</definedName>
    <definedName name="TOTALITEM4.1.4_13">'[638]A.P.U'!#REF!</definedName>
    <definedName name="TOTALITEM4.1.4_14">'[638]A.P.U'!#REF!</definedName>
    <definedName name="TOTALITEM4.1.4_15">'[638]A.P.U'!#REF!</definedName>
    <definedName name="TOTALITEM4.1.4_16">'[638]A.P.U'!#REF!</definedName>
    <definedName name="TOTALITEM4.1.4_17">'[638]A.P.U'!#REF!</definedName>
    <definedName name="TOTALITEM4.1.4_18">'[638]A.P.U'!#REF!</definedName>
    <definedName name="TOTALITEM4.1.4_19">'[638]A.P.U'!#REF!</definedName>
    <definedName name="TOTALITEM4.1.4_2">'[637]A.P.U'!#REF!</definedName>
    <definedName name="TOTALITEM4.1.4_20">'[638]A.P.U'!#REF!</definedName>
    <definedName name="TOTALITEM4.1.4_21">'[638]A.P.U'!#REF!</definedName>
    <definedName name="TOTALITEM4.1.4_22">'[638]A.P.U'!#REF!</definedName>
    <definedName name="TOTALITEM4.1.4_23">'[638]A.P.U'!#REF!</definedName>
    <definedName name="TOTALITEM4.1.4_24">'[638]A.P.U'!#REF!</definedName>
    <definedName name="TOTALITEM4.1.4_25">'[638]A.P.U'!#REF!</definedName>
    <definedName name="TOTALITEM4.1.4_26">'[638]A.P.U'!#REF!</definedName>
    <definedName name="TOTALITEM4.1.4_27">'[638]A.P.U'!#REF!</definedName>
    <definedName name="TOTALITEM4.1.4_28">'[638]A.P.U'!#REF!</definedName>
    <definedName name="TOTALITEM4.1.4_29">'[638]A.P.U'!#REF!</definedName>
    <definedName name="TOTALITEM4.1.4_3">'[111]A.P.U'!#REF!</definedName>
    <definedName name="TOTALITEM4.1.4_30">'[638]A.P.U'!#REF!</definedName>
    <definedName name="TOTALITEM4.1.4_31">'[638]A.P.U'!#REF!</definedName>
    <definedName name="TOTALITEM4.1.4_32">'[638]A.P.U'!#REF!</definedName>
    <definedName name="TOTALITEM4.1.4_33">'[638]A.P.U'!#REF!</definedName>
    <definedName name="TOTALITEM4.1.4_34">'[638]A.P.U'!#REF!</definedName>
    <definedName name="TOTALITEM4.1.4_35">'[638]A.P.U'!#REF!</definedName>
    <definedName name="TOTALITEM4.1.4_36">'[638]A.P.U'!#REF!</definedName>
    <definedName name="TOTALITEM4.1.4_37">'[638]A.P.U'!#REF!</definedName>
    <definedName name="TOTALITEM4.1.4_38">'[638]A.P.U'!#REF!</definedName>
    <definedName name="TOTALITEM4.1.4_39">'[638]A.P.U'!#REF!</definedName>
    <definedName name="TOTALITEM4.1.4_4">'[637]A.P.U'!#REF!</definedName>
    <definedName name="TOTALITEM4.1.4_40">'[638]A.P.U'!#REF!</definedName>
    <definedName name="TOTALITEM4.1.4_41">'[638]A.P.U'!#REF!</definedName>
    <definedName name="TOTALITEM4.1.4_42">'[638]A.P.U'!#REF!</definedName>
    <definedName name="TOTALITEM4.1.4_43">'[638]A.P.U'!#REF!</definedName>
    <definedName name="TOTALITEM4.1.4_44">'[638]A.P.U'!#REF!</definedName>
    <definedName name="TOTALITEM4.1.4_45">'[638]A.P.U'!#REF!</definedName>
    <definedName name="TOTALITEM4.1.4_46">'[638]A.P.U'!#REF!</definedName>
    <definedName name="TOTALITEM4.1.4_47">'[638]A.P.U'!#REF!</definedName>
    <definedName name="TOTALITEM4.1.4_48">'[638]A.P.U'!#REF!</definedName>
    <definedName name="TOTALITEM4.1.4_49">'[638]A.P.U'!#REF!</definedName>
    <definedName name="TOTALITEM4.1.4_5">'[638]A.P.U'!#REF!</definedName>
    <definedName name="TOTALITEM4.1.4_50">'[638]A.P.U'!#REF!</definedName>
    <definedName name="TOTALITEM4.1.4_51">'[638]A.P.U'!#REF!</definedName>
    <definedName name="TOTALITEM4.1.4_52">'[638]A.P.U'!#REF!</definedName>
    <definedName name="TOTALITEM4.1.4_53">'[638]A.P.U'!#REF!</definedName>
    <definedName name="TOTALITEM4.1.4_54">'[638]A.P.U'!#REF!</definedName>
    <definedName name="TOTALITEM4.1.4_55">'[638]A.P.U'!#REF!</definedName>
    <definedName name="TOTALITEM4.1.4_56">'[638]A.P.U'!#REF!</definedName>
    <definedName name="TOTALITEM4.1.4_57">'[638]A.P.U'!#REF!</definedName>
    <definedName name="TOTALITEM4.1.4_58">'[638]A.P.U'!#REF!</definedName>
    <definedName name="TOTALITEM4.1.4_59">'[637]A.P.U'!#REF!</definedName>
    <definedName name="TOTALITEM4.1.4_60">'[637]A.P.U'!#REF!</definedName>
    <definedName name="TOTALITEM4.1.4_61">'[638]A.P.U'!#REF!</definedName>
    <definedName name="TOTALITEM4.1.4_62">'[638]A.P.U'!#REF!</definedName>
    <definedName name="TOTALITEM4.1.4_63">'[638]A.P.U'!#REF!</definedName>
    <definedName name="TOTALITEM4.1.4_64">'[638]A.P.U'!#REF!</definedName>
    <definedName name="TOTALITEM4.1.4_65">'[638]A.P.U'!#REF!</definedName>
    <definedName name="TOTALITEM4.1.4_66">'[638]A.P.U'!#REF!</definedName>
    <definedName name="TOTALITEM4.1.4_67">'[638]A.P.U'!#REF!</definedName>
    <definedName name="TOTALITEM4.1.4_68">'[638]A.P.U'!#REF!</definedName>
    <definedName name="TOTALITEM4.1.4_69">'[638]A.P.U'!#REF!</definedName>
    <definedName name="TOTALITEM4.1.4_70">'[638]A.P.U'!#REF!</definedName>
    <definedName name="TOTALITEM4.1.4_71">'[638]A.P.U'!#REF!</definedName>
    <definedName name="TOTALITEM4.1.4_72">'[638]A.P.U'!#REF!</definedName>
    <definedName name="TOTALITEM4.1.4_73">'[638]A.P.U'!#REF!</definedName>
    <definedName name="TOTALITEM4.1.4_74">'[638]A.P.U'!#REF!</definedName>
    <definedName name="TOTALITEM4.1.4_75">'[638]A.P.U'!#REF!</definedName>
    <definedName name="TOTALITEM4.1.4_76">'[638]A.P.U'!#REF!</definedName>
    <definedName name="TOTALITEM4.1.4_78">'[638]A.P.U'!#REF!</definedName>
    <definedName name="TOTALITEM4.1.4_79">'[638]A.P.U'!#REF!</definedName>
    <definedName name="TOTALITEM4.1.4_9">'[638]A.P.U'!#REF!</definedName>
    <definedName name="TOTALITEM4.2">'[111]A.P.U'!#REF!</definedName>
    <definedName name="TOTALITEM4.2_1">'[637]A.P.U'!#REF!</definedName>
    <definedName name="TOTALITEM4.2_10">'[638]A.P.U'!#REF!</definedName>
    <definedName name="TOTALITEM4.2_11">'[638]A.P.U'!#REF!</definedName>
    <definedName name="TOTALITEM4.2_12">'[638]A.P.U'!#REF!</definedName>
    <definedName name="TOTALITEM4.2_13">'[638]A.P.U'!#REF!</definedName>
    <definedName name="TOTALITEM4.2_14">'[638]A.P.U'!#REF!</definedName>
    <definedName name="TOTALITEM4.2_15">'[638]A.P.U'!#REF!</definedName>
    <definedName name="TOTALITEM4.2_16">'[638]A.P.U'!#REF!</definedName>
    <definedName name="TOTALITEM4.2_17">'[638]A.P.U'!#REF!</definedName>
    <definedName name="TOTALITEM4.2_18">'[638]A.P.U'!#REF!</definedName>
    <definedName name="TOTALITEM4.2_19">'[638]A.P.U'!#REF!</definedName>
    <definedName name="TOTALITEM4.2_2">'[637]A.P.U'!#REF!</definedName>
    <definedName name="TOTALITEM4.2_20">'[638]A.P.U'!#REF!</definedName>
    <definedName name="TOTALITEM4.2_21">'[638]A.P.U'!#REF!</definedName>
    <definedName name="TOTALITEM4.2_22">'[638]A.P.U'!#REF!</definedName>
    <definedName name="TOTALITEM4.2_23">'[638]A.P.U'!#REF!</definedName>
    <definedName name="TOTALITEM4.2_24">'[638]A.P.U'!#REF!</definedName>
    <definedName name="TOTALITEM4.2_25">'[638]A.P.U'!#REF!</definedName>
    <definedName name="TOTALITEM4.2_26">'[638]A.P.U'!#REF!</definedName>
    <definedName name="TOTALITEM4.2_27">'[638]A.P.U'!#REF!</definedName>
    <definedName name="TOTALITEM4.2_28">'[638]A.P.U'!#REF!</definedName>
    <definedName name="TOTALITEM4.2_29">'[638]A.P.U'!#REF!</definedName>
    <definedName name="TOTALITEM4.2_3">'[111]A.P.U'!#REF!</definedName>
    <definedName name="TOTALITEM4.2_30">'[638]A.P.U'!#REF!</definedName>
    <definedName name="TOTALITEM4.2_31">'[638]A.P.U'!#REF!</definedName>
    <definedName name="TOTALITEM4.2_32">'[638]A.P.U'!#REF!</definedName>
    <definedName name="TOTALITEM4.2_33">'[638]A.P.U'!#REF!</definedName>
    <definedName name="TOTALITEM4.2_34">'[638]A.P.U'!#REF!</definedName>
    <definedName name="TOTALITEM4.2_35">'[638]A.P.U'!#REF!</definedName>
    <definedName name="TOTALITEM4.2_36">'[638]A.P.U'!#REF!</definedName>
    <definedName name="TOTALITEM4.2_37">'[638]A.P.U'!#REF!</definedName>
    <definedName name="TOTALITEM4.2_38">'[638]A.P.U'!#REF!</definedName>
    <definedName name="TOTALITEM4.2_39">'[638]A.P.U'!#REF!</definedName>
    <definedName name="TOTALITEM4.2_4">'[637]A.P.U'!#REF!</definedName>
    <definedName name="TOTALITEM4.2_40">'[638]A.P.U'!#REF!</definedName>
    <definedName name="TOTALITEM4.2_41">'[638]A.P.U'!#REF!</definedName>
    <definedName name="TOTALITEM4.2_42">'[638]A.P.U'!#REF!</definedName>
    <definedName name="TOTALITEM4.2_43">'[638]A.P.U'!#REF!</definedName>
    <definedName name="TOTALITEM4.2_44">'[638]A.P.U'!#REF!</definedName>
    <definedName name="TOTALITEM4.2_45">'[638]A.P.U'!#REF!</definedName>
    <definedName name="TOTALITEM4.2_46">'[638]A.P.U'!#REF!</definedName>
    <definedName name="TOTALITEM4.2_47">'[638]A.P.U'!#REF!</definedName>
    <definedName name="TOTALITEM4.2_48">'[638]A.P.U'!#REF!</definedName>
    <definedName name="TOTALITEM4.2_49">'[638]A.P.U'!#REF!</definedName>
    <definedName name="TOTALITEM4.2_5">'[638]A.P.U'!#REF!</definedName>
    <definedName name="TOTALITEM4.2_50">'[638]A.P.U'!#REF!</definedName>
    <definedName name="TOTALITEM4.2_51">'[638]A.P.U'!#REF!</definedName>
    <definedName name="TOTALITEM4.2_52">'[638]A.P.U'!#REF!</definedName>
    <definedName name="TOTALITEM4.2_53">'[638]A.P.U'!#REF!</definedName>
    <definedName name="TOTALITEM4.2_54">'[638]A.P.U'!#REF!</definedName>
    <definedName name="TOTALITEM4.2_55">'[638]A.P.U'!#REF!</definedName>
    <definedName name="TOTALITEM4.2_56">'[638]A.P.U'!#REF!</definedName>
    <definedName name="TOTALITEM4.2_57">'[638]A.P.U'!#REF!</definedName>
    <definedName name="TOTALITEM4.2_58">'[638]A.P.U'!#REF!</definedName>
    <definedName name="TOTALITEM4.2_59">'[637]A.P.U'!#REF!</definedName>
    <definedName name="TOTALITEM4.2_60">'[637]A.P.U'!#REF!</definedName>
    <definedName name="TOTALITEM4.2_61">'[638]A.P.U'!#REF!</definedName>
    <definedName name="TOTALITEM4.2_62">'[638]A.P.U'!#REF!</definedName>
    <definedName name="TOTALITEM4.2_63">'[638]A.P.U'!#REF!</definedName>
    <definedName name="TOTALITEM4.2_64">'[638]A.P.U'!#REF!</definedName>
    <definedName name="TOTALITEM4.2_65">'[638]A.P.U'!#REF!</definedName>
    <definedName name="TOTALITEM4.2_66">'[638]A.P.U'!#REF!</definedName>
    <definedName name="TOTALITEM4.2_67">'[638]A.P.U'!#REF!</definedName>
    <definedName name="TOTALITEM4.2_68">'[638]A.P.U'!#REF!</definedName>
    <definedName name="TOTALITEM4.2_69">'[638]A.P.U'!#REF!</definedName>
    <definedName name="TOTALITEM4.2_70">'[638]A.P.U'!#REF!</definedName>
    <definedName name="TOTALITEM4.2_71">'[638]A.P.U'!#REF!</definedName>
    <definedName name="TOTALITEM4.2_72">'[638]A.P.U'!#REF!</definedName>
    <definedName name="TOTALITEM4.2_73">'[638]A.P.U'!#REF!</definedName>
    <definedName name="TOTALITEM4.2_74">'[638]A.P.U'!#REF!</definedName>
    <definedName name="TOTALITEM4.2_75">'[638]A.P.U'!#REF!</definedName>
    <definedName name="TOTALITEM4.2_76">'[638]A.P.U'!#REF!</definedName>
    <definedName name="TOTALITEM4.2_78">'[638]A.P.U'!#REF!</definedName>
    <definedName name="TOTALITEM4.2_79">'[638]A.P.U'!#REF!</definedName>
    <definedName name="TOTALITEM4.2_9">'[638]A.P.U'!#REF!</definedName>
    <definedName name="TOTALITEM4.3">'[111]A.P.U'!#REF!</definedName>
    <definedName name="TOTALITEM4.3_1">'[637]A.P.U'!#REF!</definedName>
    <definedName name="TOTALITEM4.3_10">'[638]A.P.U'!#REF!</definedName>
    <definedName name="TOTALITEM4.3_11">'[638]A.P.U'!#REF!</definedName>
    <definedName name="TOTALITEM4.3_12">'[638]A.P.U'!#REF!</definedName>
    <definedName name="TOTALITEM4.3_13">'[638]A.P.U'!#REF!</definedName>
    <definedName name="TOTALITEM4.3_14">'[638]A.P.U'!#REF!</definedName>
    <definedName name="TOTALITEM4.3_15">'[638]A.P.U'!#REF!</definedName>
    <definedName name="TOTALITEM4.3_16">'[638]A.P.U'!#REF!</definedName>
    <definedName name="TOTALITEM4.3_17">'[638]A.P.U'!#REF!</definedName>
    <definedName name="TOTALITEM4.3_18">'[638]A.P.U'!#REF!</definedName>
    <definedName name="TOTALITEM4.3_19">'[638]A.P.U'!#REF!</definedName>
    <definedName name="TOTALITEM4.3_2">'[637]A.P.U'!#REF!</definedName>
    <definedName name="TOTALITEM4.3_20">'[638]A.P.U'!#REF!</definedName>
    <definedName name="TOTALITEM4.3_21">'[638]A.P.U'!#REF!</definedName>
    <definedName name="TOTALITEM4.3_22">'[638]A.P.U'!#REF!</definedName>
    <definedName name="TOTALITEM4.3_23">'[638]A.P.U'!#REF!</definedName>
    <definedName name="TOTALITEM4.3_24">'[638]A.P.U'!#REF!</definedName>
    <definedName name="TOTALITEM4.3_25">'[638]A.P.U'!#REF!</definedName>
    <definedName name="TOTALITEM4.3_26">'[638]A.P.U'!#REF!</definedName>
    <definedName name="TOTALITEM4.3_27">'[638]A.P.U'!#REF!</definedName>
    <definedName name="TOTALITEM4.3_28">'[638]A.P.U'!#REF!</definedName>
    <definedName name="TOTALITEM4.3_29">'[638]A.P.U'!#REF!</definedName>
    <definedName name="TOTALITEM4.3_3">'[111]A.P.U'!#REF!</definedName>
    <definedName name="TOTALITEM4.3_30">'[638]A.P.U'!#REF!</definedName>
    <definedName name="TOTALITEM4.3_31">'[638]A.P.U'!#REF!</definedName>
    <definedName name="TOTALITEM4.3_32">'[638]A.P.U'!#REF!</definedName>
    <definedName name="TOTALITEM4.3_33">'[638]A.P.U'!#REF!</definedName>
    <definedName name="TOTALITEM4.3_34">'[638]A.P.U'!#REF!</definedName>
    <definedName name="TOTALITEM4.3_35">'[638]A.P.U'!#REF!</definedName>
    <definedName name="TOTALITEM4.3_36">'[638]A.P.U'!#REF!</definedName>
    <definedName name="TOTALITEM4.3_37">'[638]A.P.U'!#REF!</definedName>
    <definedName name="TOTALITEM4.3_38">'[638]A.P.U'!#REF!</definedName>
    <definedName name="TOTALITEM4.3_39">'[638]A.P.U'!#REF!</definedName>
    <definedName name="TOTALITEM4.3_4">'[637]A.P.U'!#REF!</definedName>
    <definedName name="TOTALITEM4.3_40">'[638]A.P.U'!#REF!</definedName>
    <definedName name="TOTALITEM4.3_41">'[638]A.P.U'!#REF!</definedName>
    <definedName name="TOTALITEM4.3_42">'[638]A.P.U'!#REF!</definedName>
    <definedName name="TOTALITEM4.3_43">'[638]A.P.U'!#REF!</definedName>
    <definedName name="TOTALITEM4.3_44">'[638]A.P.U'!#REF!</definedName>
    <definedName name="TOTALITEM4.3_45">'[638]A.P.U'!#REF!</definedName>
    <definedName name="TOTALITEM4.3_46">'[638]A.P.U'!#REF!</definedName>
    <definedName name="TOTALITEM4.3_47">'[638]A.P.U'!#REF!</definedName>
    <definedName name="TOTALITEM4.3_48">'[638]A.P.U'!#REF!</definedName>
    <definedName name="TOTALITEM4.3_49">'[638]A.P.U'!#REF!</definedName>
    <definedName name="TOTALITEM4.3_5">'[638]A.P.U'!#REF!</definedName>
    <definedName name="TOTALITEM4.3_50">'[638]A.P.U'!#REF!</definedName>
    <definedName name="TOTALITEM4.3_51">'[638]A.P.U'!#REF!</definedName>
    <definedName name="TOTALITEM4.3_52">'[638]A.P.U'!#REF!</definedName>
    <definedName name="TOTALITEM4.3_53">'[638]A.P.U'!#REF!</definedName>
    <definedName name="TOTALITEM4.3_54">'[638]A.P.U'!#REF!</definedName>
    <definedName name="TOTALITEM4.3_55">'[638]A.P.U'!#REF!</definedName>
    <definedName name="TOTALITEM4.3_56">'[638]A.P.U'!#REF!</definedName>
    <definedName name="TOTALITEM4.3_57">'[638]A.P.U'!#REF!</definedName>
    <definedName name="TOTALITEM4.3_58">'[638]A.P.U'!#REF!</definedName>
    <definedName name="TOTALITEM4.3_59">'[637]A.P.U'!#REF!</definedName>
    <definedName name="TOTALITEM4.3_60">'[637]A.P.U'!#REF!</definedName>
    <definedName name="TOTALITEM4.3_61">'[638]A.P.U'!#REF!</definedName>
    <definedName name="TOTALITEM4.3_62">'[638]A.P.U'!#REF!</definedName>
    <definedName name="TOTALITEM4.3_63">'[638]A.P.U'!#REF!</definedName>
    <definedName name="TOTALITEM4.3_64">'[638]A.P.U'!#REF!</definedName>
    <definedName name="TOTALITEM4.3_65">'[638]A.P.U'!#REF!</definedName>
    <definedName name="TOTALITEM4.3_66">'[638]A.P.U'!#REF!</definedName>
    <definedName name="TOTALITEM4.3_67">'[638]A.P.U'!#REF!</definedName>
    <definedName name="TOTALITEM4.3_68">'[638]A.P.U'!#REF!</definedName>
    <definedName name="TOTALITEM4.3_69">'[638]A.P.U'!#REF!</definedName>
    <definedName name="TOTALITEM4.3_70">'[638]A.P.U'!#REF!</definedName>
    <definedName name="TOTALITEM4.3_71">'[638]A.P.U'!#REF!</definedName>
    <definedName name="TOTALITEM4.3_72">'[638]A.P.U'!#REF!</definedName>
    <definedName name="TOTALITEM4.3_73">'[638]A.P.U'!#REF!</definedName>
    <definedName name="TOTALITEM4.3_74">'[638]A.P.U'!#REF!</definedName>
    <definedName name="TOTALITEM4.3_75">'[638]A.P.U'!#REF!</definedName>
    <definedName name="TOTALITEM4.3_76">'[638]A.P.U'!#REF!</definedName>
    <definedName name="TOTALITEM4.3_78">'[638]A.P.U'!#REF!</definedName>
    <definedName name="TOTALITEM4.3_79">'[638]A.P.U'!#REF!</definedName>
    <definedName name="TOTALITEM4.3_9">'[638]A.P.U'!#REF!</definedName>
    <definedName name="TOTALITEM4.4">'[111]A.P.U'!#REF!</definedName>
    <definedName name="TOTALITEM4.4_1">'[637]A.P.U'!#REF!</definedName>
    <definedName name="TOTALITEM4.4_10">'[638]A.P.U'!#REF!</definedName>
    <definedName name="TOTALITEM4.4_11">'[638]A.P.U'!#REF!</definedName>
    <definedName name="TOTALITEM4.4_12">'[638]A.P.U'!#REF!</definedName>
    <definedName name="TOTALITEM4.4_13">'[638]A.P.U'!#REF!</definedName>
    <definedName name="TOTALITEM4.4_14">'[638]A.P.U'!#REF!</definedName>
    <definedName name="TOTALITEM4.4_15">'[638]A.P.U'!#REF!</definedName>
    <definedName name="TOTALITEM4.4_16">'[638]A.P.U'!#REF!</definedName>
    <definedName name="TOTALITEM4.4_17">'[638]A.P.U'!#REF!</definedName>
    <definedName name="TOTALITEM4.4_18">'[638]A.P.U'!#REF!</definedName>
    <definedName name="TOTALITEM4.4_19">'[638]A.P.U'!#REF!</definedName>
    <definedName name="TOTALITEM4.4_2">'[637]A.P.U'!#REF!</definedName>
    <definedName name="TOTALITEM4.4_20">'[638]A.P.U'!#REF!</definedName>
    <definedName name="TOTALITEM4.4_21">'[638]A.P.U'!#REF!</definedName>
    <definedName name="TOTALITEM4.4_22">'[638]A.P.U'!#REF!</definedName>
    <definedName name="TOTALITEM4.4_23">'[638]A.P.U'!#REF!</definedName>
    <definedName name="TOTALITEM4.4_24">'[638]A.P.U'!#REF!</definedName>
    <definedName name="TOTALITEM4.4_25">'[638]A.P.U'!#REF!</definedName>
    <definedName name="TOTALITEM4.4_26">'[638]A.P.U'!#REF!</definedName>
    <definedName name="TOTALITEM4.4_27">'[638]A.P.U'!#REF!</definedName>
    <definedName name="TOTALITEM4.4_28">'[638]A.P.U'!#REF!</definedName>
    <definedName name="TOTALITEM4.4_29">'[638]A.P.U'!#REF!</definedName>
    <definedName name="TOTALITEM4.4_3">'[111]A.P.U'!#REF!</definedName>
    <definedName name="TOTALITEM4.4_30">'[638]A.P.U'!#REF!</definedName>
    <definedName name="TOTALITEM4.4_31">'[638]A.P.U'!#REF!</definedName>
    <definedName name="TOTALITEM4.4_32">'[638]A.P.U'!#REF!</definedName>
    <definedName name="TOTALITEM4.4_33">'[638]A.P.U'!#REF!</definedName>
    <definedName name="TOTALITEM4.4_34">'[638]A.P.U'!#REF!</definedName>
    <definedName name="TOTALITEM4.4_35">'[638]A.P.U'!#REF!</definedName>
    <definedName name="TOTALITEM4.4_36">'[638]A.P.U'!#REF!</definedName>
    <definedName name="TOTALITEM4.4_37">'[638]A.P.U'!#REF!</definedName>
    <definedName name="TOTALITEM4.4_38">'[638]A.P.U'!#REF!</definedName>
    <definedName name="TOTALITEM4.4_39">'[638]A.P.U'!#REF!</definedName>
    <definedName name="TOTALITEM4.4_4">'[637]A.P.U'!#REF!</definedName>
    <definedName name="TOTALITEM4.4_40">'[638]A.P.U'!#REF!</definedName>
    <definedName name="TOTALITEM4.4_41">'[638]A.P.U'!#REF!</definedName>
    <definedName name="TOTALITEM4.4_42">'[638]A.P.U'!#REF!</definedName>
    <definedName name="TOTALITEM4.4_43">'[638]A.P.U'!#REF!</definedName>
    <definedName name="TOTALITEM4.4_44">'[638]A.P.U'!#REF!</definedName>
    <definedName name="TOTALITEM4.4_45">'[638]A.P.U'!#REF!</definedName>
    <definedName name="TOTALITEM4.4_46">'[638]A.P.U'!#REF!</definedName>
    <definedName name="TOTALITEM4.4_47">'[638]A.P.U'!#REF!</definedName>
    <definedName name="TOTALITEM4.4_48">'[638]A.P.U'!#REF!</definedName>
    <definedName name="TOTALITEM4.4_49">'[638]A.P.U'!#REF!</definedName>
    <definedName name="TOTALITEM4.4_5">'[638]A.P.U'!#REF!</definedName>
    <definedName name="TOTALITEM4.4_50">'[638]A.P.U'!#REF!</definedName>
    <definedName name="TOTALITEM4.4_51">'[638]A.P.U'!#REF!</definedName>
    <definedName name="TOTALITEM4.4_52">'[638]A.P.U'!#REF!</definedName>
    <definedName name="TOTALITEM4.4_53">'[638]A.P.U'!#REF!</definedName>
    <definedName name="TOTALITEM4.4_54">'[638]A.P.U'!#REF!</definedName>
    <definedName name="TOTALITEM4.4_55">'[638]A.P.U'!#REF!</definedName>
    <definedName name="TOTALITEM4.4_56">'[638]A.P.U'!#REF!</definedName>
    <definedName name="TOTALITEM4.4_57">'[638]A.P.U'!#REF!</definedName>
    <definedName name="TOTALITEM4.4_58">'[638]A.P.U'!#REF!</definedName>
    <definedName name="TOTALITEM4.4_59">'[637]A.P.U'!#REF!</definedName>
    <definedName name="TOTALITEM4.4_60">'[637]A.P.U'!#REF!</definedName>
    <definedName name="TOTALITEM4.4_61">'[638]A.P.U'!#REF!</definedName>
    <definedName name="TOTALITEM4.4_62">'[638]A.P.U'!#REF!</definedName>
    <definedName name="TOTALITEM4.4_63">'[638]A.P.U'!#REF!</definedName>
    <definedName name="TOTALITEM4.4_64">'[638]A.P.U'!#REF!</definedName>
    <definedName name="TOTALITEM4.4_65">'[638]A.P.U'!#REF!</definedName>
    <definedName name="TOTALITEM4.4_66">'[638]A.P.U'!#REF!</definedName>
    <definedName name="TOTALITEM4.4_67">'[638]A.P.U'!#REF!</definedName>
    <definedName name="TOTALITEM4.4_68">'[638]A.P.U'!#REF!</definedName>
    <definedName name="TOTALITEM4.4_69">'[638]A.P.U'!#REF!</definedName>
    <definedName name="TOTALITEM4.4_70">'[638]A.P.U'!#REF!</definedName>
    <definedName name="TOTALITEM4.4_71">'[638]A.P.U'!#REF!</definedName>
    <definedName name="TOTALITEM4.4_72">'[638]A.P.U'!#REF!</definedName>
    <definedName name="TOTALITEM4.4_73">'[638]A.P.U'!#REF!</definedName>
    <definedName name="TOTALITEM4.4_74">'[638]A.P.U'!#REF!</definedName>
    <definedName name="TOTALITEM4.4_75">'[638]A.P.U'!#REF!</definedName>
    <definedName name="TOTALITEM4.4_76">'[638]A.P.U'!#REF!</definedName>
    <definedName name="TOTALITEM4.4_78">'[638]A.P.U'!#REF!</definedName>
    <definedName name="TOTALITEM4.4_79">'[638]A.P.U'!#REF!</definedName>
    <definedName name="TOTALITEM4.4_9">'[638]A.P.U'!#REF!</definedName>
    <definedName name="TOTALITEM4.5">'[111]A.P.U'!#REF!</definedName>
    <definedName name="TOTALITEM4.5_1">'[637]A.P.U'!#REF!</definedName>
    <definedName name="TOTALITEM4.5_10">'[638]A.P.U'!#REF!</definedName>
    <definedName name="TOTALITEM4.5_11">'[638]A.P.U'!#REF!</definedName>
    <definedName name="TOTALITEM4.5_12">'[638]A.P.U'!#REF!</definedName>
    <definedName name="TOTALITEM4.5_13">'[638]A.P.U'!#REF!</definedName>
    <definedName name="TOTALITEM4.5_14">'[638]A.P.U'!#REF!</definedName>
    <definedName name="TOTALITEM4.5_15">'[638]A.P.U'!#REF!</definedName>
    <definedName name="TOTALITEM4.5_16">'[638]A.P.U'!#REF!</definedName>
    <definedName name="TOTALITEM4.5_17">'[638]A.P.U'!#REF!</definedName>
    <definedName name="TOTALITEM4.5_18">'[638]A.P.U'!#REF!</definedName>
    <definedName name="TOTALITEM4.5_19">'[638]A.P.U'!#REF!</definedName>
    <definedName name="TOTALITEM4.5_2">'[637]A.P.U'!#REF!</definedName>
    <definedName name="TOTALITEM4.5_20">'[638]A.P.U'!#REF!</definedName>
    <definedName name="TOTALITEM4.5_21">'[638]A.P.U'!#REF!</definedName>
    <definedName name="TOTALITEM4.5_22">'[638]A.P.U'!#REF!</definedName>
    <definedName name="TOTALITEM4.5_23">'[638]A.P.U'!#REF!</definedName>
    <definedName name="TOTALITEM4.5_24">'[638]A.P.U'!#REF!</definedName>
    <definedName name="TOTALITEM4.5_25">'[638]A.P.U'!#REF!</definedName>
    <definedName name="TOTALITEM4.5_26">'[638]A.P.U'!#REF!</definedName>
    <definedName name="TOTALITEM4.5_27">'[638]A.P.U'!#REF!</definedName>
    <definedName name="TOTALITEM4.5_28">'[638]A.P.U'!#REF!</definedName>
    <definedName name="TOTALITEM4.5_29">'[638]A.P.U'!#REF!</definedName>
    <definedName name="TOTALITEM4.5_3">'[111]A.P.U'!#REF!</definedName>
    <definedName name="TOTALITEM4.5_30">'[638]A.P.U'!#REF!</definedName>
    <definedName name="TOTALITEM4.5_31">'[638]A.P.U'!#REF!</definedName>
    <definedName name="TOTALITEM4.5_32">'[638]A.P.U'!#REF!</definedName>
    <definedName name="TOTALITEM4.5_33">'[638]A.P.U'!#REF!</definedName>
    <definedName name="TOTALITEM4.5_34">'[638]A.P.U'!#REF!</definedName>
    <definedName name="TOTALITEM4.5_35">'[638]A.P.U'!#REF!</definedName>
    <definedName name="TOTALITEM4.5_36">'[638]A.P.U'!#REF!</definedName>
    <definedName name="TOTALITEM4.5_37">'[638]A.P.U'!#REF!</definedName>
    <definedName name="TOTALITEM4.5_38">'[638]A.P.U'!#REF!</definedName>
    <definedName name="TOTALITEM4.5_39">'[638]A.P.U'!#REF!</definedName>
    <definedName name="TOTALITEM4.5_4">'[637]A.P.U'!#REF!</definedName>
    <definedName name="TOTALITEM4.5_40">'[638]A.P.U'!#REF!</definedName>
    <definedName name="TOTALITEM4.5_41">'[638]A.P.U'!#REF!</definedName>
    <definedName name="TOTALITEM4.5_42">'[638]A.P.U'!#REF!</definedName>
    <definedName name="TOTALITEM4.5_43">'[638]A.P.U'!#REF!</definedName>
    <definedName name="TOTALITEM4.5_44">'[638]A.P.U'!#REF!</definedName>
    <definedName name="TOTALITEM4.5_45">'[638]A.P.U'!#REF!</definedName>
    <definedName name="TOTALITEM4.5_46">'[638]A.P.U'!#REF!</definedName>
    <definedName name="TOTALITEM4.5_47">'[638]A.P.U'!#REF!</definedName>
    <definedName name="TOTALITEM4.5_48">'[638]A.P.U'!#REF!</definedName>
    <definedName name="TOTALITEM4.5_49">'[638]A.P.U'!#REF!</definedName>
    <definedName name="TOTALITEM4.5_5">'[638]A.P.U'!#REF!</definedName>
    <definedName name="TOTALITEM4.5_50">'[638]A.P.U'!#REF!</definedName>
    <definedName name="TOTALITEM4.5_51">'[638]A.P.U'!#REF!</definedName>
    <definedName name="TOTALITEM4.5_52">'[638]A.P.U'!#REF!</definedName>
    <definedName name="TOTALITEM4.5_53">'[638]A.P.U'!#REF!</definedName>
    <definedName name="TOTALITEM4.5_54">'[638]A.P.U'!#REF!</definedName>
    <definedName name="TOTALITEM4.5_55">'[638]A.P.U'!#REF!</definedName>
    <definedName name="TOTALITEM4.5_56">'[638]A.P.U'!#REF!</definedName>
    <definedName name="TOTALITEM4.5_57">'[638]A.P.U'!#REF!</definedName>
    <definedName name="TOTALITEM4.5_58">'[638]A.P.U'!#REF!</definedName>
    <definedName name="TOTALITEM4.5_59">'[637]A.P.U'!#REF!</definedName>
    <definedName name="TOTALITEM4.5_60">'[637]A.P.U'!#REF!</definedName>
    <definedName name="TOTALITEM4.5_61">'[638]A.P.U'!#REF!</definedName>
    <definedName name="TOTALITEM4.5_62">'[638]A.P.U'!#REF!</definedName>
    <definedName name="TOTALITEM4.5_63">'[638]A.P.U'!#REF!</definedName>
    <definedName name="TOTALITEM4.5_64">'[638]A.P.U'!#REF!</definedName>
    <definedName name="TOTALITEM4.5_65">'[638]A.P.U'!#REF!</definedName>
    <definedName name="TOTALITEM4.5_66">'[638]A.P.U'!#REF!</definedName>
    <definedName name="TOTALITEM4.5_67">'[638]A.P.U'!#REF!</definedName>
    <definedName name="TOTALITEM4.5_68">'[638]A.P.U'!#REF!</definedName>
    <definedName name="TOTALITEM4.5_69">'[638]A.P.U'!#REF!</definedName>
    <definedName name="TOTALITEM4.5_70">'[638]A.P.U'!#REF!</definedName>
    <definedName name="TOTALITEM4.5_71">'[638]A.P.U'!#REF!</definedName>
    <definedName name="TOTALITEM4.5_72">'[638]A.P.U'!#REF!</definedName>
    <definedName name="TOTALITEM4.5_73">'[638]A.P.U'!#REF!</definedName>
    <definedName name="TOTALITEM4.5_74">'[638]A.P.U'!#REF!</definedName>
    <definedName name="TOTALITEM4.5_75">'[638]A.P.U'!#REF!</definedName>
    <definedName name="TOTALITEM4.5_76">'[638]A.P.U'!#REF!</definedName>
    <definedName name="TOTALITEM4.5_78">'[638]A.P.U'!#REF!</definedName>
    <definedName name="TOTALITEM4.5_79">'[638]A.P.U'!#REF!</definedName>
    <definedName name="TOTALITEM4.5_9">'[638]A.P.U'!#REF!</definedName>
    <definedName name="TOTALITEM4.6">'[111]A.P.U'!#REF!</definedName>
    <definedName name="TOTALITEM4.6_1">'[637]A.P.U'!#REF!</definedName>
    <definedName name="TOTALITEM4.6_10">'[638]A.P.U'!#REF!</definedName>
    <definedName name="TOTALITEM4.6_11">'[638]A.P.U'!#REF!</definedName>
    <definedName name="TOTALITEM4.6_12">'[638]A.P.U'!#REF!</definedName>
    <definedName name="TOTALITEM4.6_13">'[638]A.P.U'!#REF!</definedName>
    <definedName name="TOTALITEM4.6_14">'[638]A.P.U'!#REF!</definedName>
    <definedName name="TOTALITEM4.6_15">'[638]A.P.U'!#REF!</definedName>
    <definedName name="TOTALITEM4.6_16">'[638]A.P.U'!#REF!</definedName>
    <definedName name="TOTALITEM4.6_17">'[638]A.P.U'!#REF!</definedName>
    <definedName name="TOTALITEM4.6_18">'[638]A.P.U'!#REF!</definedName>
    <definedName name="TOTALITEM4.6_19">'[638]A.P.U'!#REF!</definedName>
    <definedName name="TOTALITEM4.6_2">'[637]A.P.U'!#REF!</definedName>
    <definedName name="TOTALITEM4.6_20">'[638]A.P.U'!#REF!</definedName>
    <definedName name="TOTALITEM4.6_21">'[638]A.P.U'!#REF!</definedName>
    <definedName name="TOTALITEM4.6_22">'[638]A.P.U'!#REF!</definedName>
    <definedName name="TOTALITEM4.6_23">'[638]A.P.U'!#REF!</definedName>
    <definedName name="TOTALITEM4.6_24">'[638]A.P.U'!#REF!</definedName>
    <definedName name="TOTALITEM4.6_25">'[638]A.P.U'!#REF!</definedName>
    <definedName name="TOTALITEM4.6_26">'[638]A.P.U'!#REF!</definedName>
    <definedName name="TOTALITEM4.6_27">'[638]A.P.U'!#REF!</definedName>
    <definedName name="TOTALITEM4.6_28">'[638]A.P.U'!#REF!</definedName>
    <definedName name="TOTALITEM4.6_29">'[638]A.P.U'!#REF!</definedName>
    <definedName name="TOTALITEM4.6_3">'[111]A.P.U'!#REF!</definedName>
    <definedName name="TOTALITEM4.6_30">'[638]A.P.U'!#REF!</definedName>
    <definedName name="TOTALITEM4.6_31">'[638]A.P.U'!#REF!</definedName>
    <definedName name="TOTALITEM4.6_32">'[638]A.P.U'!#REF!</definedName>
    <definedName name="TOTALITEM4.6_33">'[638]A.P.U'!#REF!</definedName>
    <definedName name="TOTALITEM4.6_34">'[638]A.P.U'!#REF!</definedName>
    <definedName name="TOTALITEM4.6_35">'[638]A.P.U'!#REF!</definedName>
    <definedName name="TOTALITEM4.6_36">'[638]A.P.U'!#REF!</definedName>
    <definedName name="TOTALITEM4.6_37">'[638]A.P.U'!#REF!</definedName>
    <definedName name="TOTALITEM4.6_38">'[638]A.P.U'!#REF!</definedName>
    <definedName name="TOTALITEM4.6_39">'[638]A.P.U'!#REF!</definedName>
    <definedName name="TOTALITEM4.6_4">'[637]A.P.U'!#REF!</definedName>
    <definedName name="TOTALITEM4.6_40">'[638]A.P.U'!#REF!</definedName>
    <definedName name="TOTALITEM4.6_41">'[638]A.P.U'!#REF!</definedName>
    <definedName name="TOTALITEM4.6_42">'[638]A.P.U'!#REF!</definedName>
    <definedName name="TOTALITEM4.6_43">'[638]A.P.U'!#REF!</definedName>
    <definedName name="TOTALITEM4.6_44">'[638]A.P.U'!#REF!</definedName>
    <definedName name="TOTALITEM4.6_45">'[638]A.P.U'!#REF!</definedName>
    <definedName name="TOTALITEM4.6_46">'[638]A.P.U'!#REF!</definedName>
    <definedName name="TOTALITEM4.6_47">'[638]A.P.U'!#REF!</definedName>
    <definedName name="TOTALITEM4.6_48">'[638]A.P.U'!#REF!</definedName>
    <definedName name="TOTALITEM4.6_49">'[638]A.P.U'!#REF!</definedName>
    <definedName name="TOTALITEM4.6_5">'[638]A.P.U'!#REF!</definedName>
    <definedName name="TOTALITEM4.6_50">'[638]A.P.U'!#REF!</definedName>
    <definedName name="TOTALITEM4.6_51">'[638]A.P.U'!#REF!</definedName>
    <definedName name="TOTALITEM4.6_52">'[638]A.P.U'!#REF!</definedName>
    <definedName name="TOTALITEM4.6_53">'[638]A.P.U'!#REF!</definedName>
    <definedName name="TOTALITEM4.6_54">'[638]A.P.U'!#REF!</definedName>
    <definedName name="TOTALITEM4.6_55">'[638]A.P.U'!#REF!</definedName>
    <definedName name="TOTALITEM4.6_56">'[638]A.P.U'!#REF!</definedName>
    <definedName name="TOTALITEM4.6_57">'[638]A.P.U'!#REF!</definedName>
    <definedName name="TOTALITEM4.6_58">'[638]A.P.U'!#REF!</definedName>
    <definedName name="TOTALITEM4.6_59">'[637]A.P.U'!#REF!</definedName>
    <definedName name="TOTALITEM4.6_60">'[637]A.P.U'!#REF!</definedName>
    <definedName name="TOTALITEM4.6_61">'[638]A.P.U'!#REF!</definedName>
    <definedName name="TOTALITEM4.6_62">'[638]A.P.U'!#REF!</definedName>
    <definedName name="TOTALITEM4.6_63">'[638]A.P.U'!#REF!</definedName>
    <definedName name="TOTALITEM4.6_64">'[638]A.P.U'!#REF!</definedName>
    <definedName name="TOTALITEM4.6_65">'[638]A.P.U'!#REF!</definedName>
    <definedName name="TOTALITEM4.6_66">'[638]A.P.U'!#REF!</definedName>
    <definedName name="TOTALITEM4.6_67">'[638]A.P.U'!#REF!</definedName>
    <definedName name="TOTALITEM4.6_68">'[638]A.P.U'!#REF!</definedName>
    <definedName name="TOTALITEM4.6_69">'[638]A.P.U'!#REF!</definedName>
    <definedName name="TOTALITEM4.6_70">'[638]A.P.U'!#REF!</definedName>
    <definedName name="TOTALITEM4.6_71">'[638]A.P.U'!#REF!</definedName>
    <definedName name="TOTALITEM4.6_72">'[638]A.P.U'!#REF!</definedName>
    <definedName name="TOTALITEM4.6_73">'[638]A.P.U'!#REF!</definedName>
    <definedName name="TOTALITEM4.6_74">'[638]A.P.U'!#REF!</definedName>
    <definedName name="TOTALITEM4.6_75">'[638]A.P.U'!#REF!</definedName>
    <definedName name="TOTALITEM4.6_76">'[638]A.P.U'!#REF!</definedName>
    <definedName name="TOTALITEM4.6_78">'[638]A.P.U'!#REF!</definedName>
    <definedName name="TOTALITEM4.6_79">'[638]A.P.U'!#REF!</definedName>
    <definedName name="TOTALITEM4.6_9">'[638]A.P.U'!#REF!</definedName>
    <definedName name="TOTALITEM5.1">'[111]A.P.U'!#REF!</definedName>
    <definedName name="TOTALITEM5.1_1">'[637]A.P.U'!#REF!</definedName>
    <definedName name="TOTALITEM5.1_10">'[638]A.P.U'!#REF!</definedName>
    <definedName name="TOTALITEM5.1_11">'[638]A.P.U'!#REF!</definedName>
    <definedName name="TOTALITEM5.1_12">'[638]A.P.U'!#REF!</definedName>
    <definedName name="TOTALITEM5.1_13">'[638]A.P.U'!#REF!</definedName>
    <definedName name="TOTALITEM5.1_14">'[638]A.P.U'!#REF!</definedName>
    <definedName name="TOTALITEM5.1_15">'[638]A.P.U'!#REF!</definedName>
    <definedName name="TOTALITEM5.1_16">'[638]A.P.U'!#REF!</definedName>
    <definedName name="TOTALITEM5.1_17">'[638]A.P.U'!#REF!</definedName>
    <definedName name="TOTALITEM5.1_18">'[638]A.P.U'!#REF!</definedName>
    <definedName name="TOTALITEM5.1_19">'[638]A.P.U'!#REF!</definedName>
    <definedName name="TOTALITEM5.1_2">'[637]A.P.U'!#REF!</definedName>
    <definedName name="TOTALITEM5.1_20">'[638]A.P.U'!#REF!</definedName>
    <definedName name="TOTALITEM5.1_21">'[638]A.P.U'!#REF!</definedName>
    <definedName name="TOTALITEM5.1_22">'[638]A.P.U'!#REF!</definedName>
    <definedName name="TOTALITEM5.1_23">'[638]A.P.U'!#REF!</definedName>
    <definedName name="TOTALITEM5.1_24">'[638]A.P.U'!#REF!</definedName>
    <definedName name="TOTALITEM5.1_25">'[638]A.P.U'!#REF!</definedName>
    <definedName name="TOTALITEM5.1_26">'[638]A.P.U'!#REF!</definedName>
    <definedName name="TOTALITEM5.1_27">'[638]A.P.U'!#REF!</definedName>
    <definedName name="TOTALITEM5.1_28">'[638]A.P.U'!#REF!</definedName>
    <definedName name="TOTALITEM5.1_29">'[638]A.P.U'!#REF!</definedName>
    <definedName name="TOTALITEM5.1_3">'[111]A.P.U'!#REF!</definedName>
    <definedName name="TOTALITEM5.1_30">'[638]A.P.U'!#REF!</definedName>
    <definedName name="TOTALITEM5.1_31">'[638]A.P.U'!#REF!</definedName>
    <definedName name="TOTALITEM5.1_32">'[638]A.P.U'!#REF!</definedName>
    <definedName name="TOTALITEM5.1_33">'[638]A.P.U'!#REF!</definedName>
    <definedName name="TOTALITEM5.1_34">'[638]A.P.U'!#REF!</definedName>
    <definedName name="TOTALITEM5.1_35">'[638]A.P.U'!#REF!</definedName>
    <definedName name="TOTALITEM5.1_36">'[638]A.P.U'!#REF!</definedName>
    <definedName name="TOTALITEM5.1_37">'[638]A.P.U'!#REF!</definedName>
    <definedName name="TOTALITEM5.1_38">'[638]A.P.U'!#REF!</definedName>
    <definedName name="TOTALITEM5.1_39">'[638]A.P.U'!#REF!</definedName>
    <definedName name="TOTALITEM5.1_4">'[637]A.P.U'!#REF!</definedName>
    <definedName name="TOTALITEM5.1_40">'[638]A.P.U'!#REF!</definedName>
    <definedName name="TOTALITEM5.1_41">'[638]A.P.U'!#REF!</definedName>
    <definedName name="TOTALITEM5.1_42">'[638]A.P.U'!#REF!</definedName>
    <definedName name="TOTALITEM5.1_43">'[638]A.P.U'!#REF!</definedName>
    <definedName name="TOTALITEM5.1_44">'[638]A.P.U'!#REF!</definedName>
    <definedName name="TOTALITEM5.1_45">'[638]A.P.U'!#REF!</definedName>
    <definedName name="TOTALITEM5.1_46">'[638]A.P.U'!#REF!</definedName>
    <definedName name="TOTALITEM5.1_47">'[638]A.P.U'!#REF!</definedName>
    <definedName name="TOTALITEM5.1_48">'[638]A.P.U'!#REF!</definedName>
    <definedName name="TOTALITEM5.1_49">'[638]A.P.U'!#REF!</definedName>
    <definedName name="TOTALITEM5.1_5">'[638]A.P.U'!#REF!</definedName>
    <definedName name="TOTALITEM5.1_50">'[638]A.P.U'!#REF!</definedName>
    <definedName name="TOTALITEM5.1_51">'[638]A.P.U'!#REF!</definedName>
    <definedName name="TOTALITEM5.1_52">'[638]A.P.U'!#REF!</definedName>
    <definedName name="TOTALITEM5.1_53">'[638]A.P.U'!#REF!</definedName>
    <definedName name="TOTALITEM5.1_54">'[638]A.P.U'!#REF!</definedName>
    <definedName name="TOTALITEM5.1_55">'[638]A.P.U'!#REF!</definedName>
    <definedName name="TOTALITEM5.1_56">'[638]A.P.U'!#REF!</definedName>
    <definedName name="TOTALITEM5.1_57">'[638]A.P.U'!#REF!</definedName>
    <definedName name="TOTALITEM5.1_58">'[638]A.P.U'!#REF!</definedName>
    <definedName name="TOTALITEM5.1_59">'[637]A.P.U'!#REF!</definedName>
    <definedName name="TOTALITEM5.1_60">'[637]A.P.U'!#REF!</definedName>
    <definedName name="TOTALITEM5.1_61">'[638]A.P.U'!#REF!</definedName>
    <definedName name="TOTALITEM5.1_62">'[638]A.P.U'!#REF!</definedName>
    <definedName name="TOTALITEM5.1_63">'[638]A.P.U'!#REF!</definedName>
    <definedName name="TOTALITEM5.1_64">'[638]A.P.U'!#REF!</definedName>
    <definedName name="TOTALITEM5.1_65">'[638]A.P.U'!#REF!</definedName>
    <definedName name="TOTALITEM5.1_66">'[638]A.P.U'!#REF!</definedName>
    <definedName name="TOTALITEM5.1_67">'[638]A.P.U'!#REF!</definedName>
    <definedName name="TOTALITEM5.1_68">'[638]A.P.U'!#REF!</definedName>
    <definedName name="TOTALITEM5.1_69">'[638]A.P.U'!#REF!</definedName>
    <definedName name="TOTALITEM5.1_70">'[638]A.P.U'!#REF!</definedName>
    <definedName name="TOTALITEM5.1_71">'[638]A.P.U'!#REF!</definedName>
    <definedName name="TOTALITEM5.1_72">'[638]A.P.U'!#REF!</definedName>
    <definedName name="TOTALITEM5.1_73">'[638]A.P.U'!#REF!</definedName>
    <definedName name="TOTALITEM5.1_74">'[638]A.P.U'!#REF!</definedName>
    <definedName name="TOTALITEM5.1_75">'[638]A.P.U'!#REF!</definedName>
    <definedName name="TOTALITEM5.1_76">'[638]A.P.U'!#REF!</definedName>
    <definedName name="TOTALITEM5.1_78">'[638]A.P.U'!#REF!</definedName>
    <definedName name="TOTALITEM5.1_79">'[638]A.P.U'!#REF!</definedName>
    <definedName name="TOTALITEM5.1_9">'[638]A.P.U'!#REF!</definedName>
    <definedName name="TOTALITEM5.2">'[111]A.P.U'!#REF!</definedName>
    <definedName name="TOTALITEM5.2_1">'[637]A.P.U'!#REF!</definedName>
    <definedName name="TOTALITEM5.2_10">'[638]A.P.U'!#REF!</definedName>
    <definedName name="TOTALITEM5.2_11">'[638]A.P.U'!#REF!</definedName>
    <definedName name="TOTALITEM5.2_12">'[638]A.P.U'!#REF!</definedName>
    <definedName name="TOTALITEM5.2_13">'[638]A.P.U'!#REF!</definedName>
    <definedName name="TOTALITEM5.2_14">'[638]A.P.U'!#REF!</definedName>
    <definedName name="TOTALITEM5.2_15">'[638]A.P.U'!#REF!</definedName>
    <definedName name="TOTALITEM5.2_16">'[638]A.P.U'!#REF!</definedName>
    <definedName name="TOTALITEM5.2_17">'[638]A.P.U'!#REF!</definedName>
    <definedName name="TOTALITEM5.2_18">'[638]A.P.U'!#REF!</definedName>
    <definedName name="TOTALITEM5.2_19">'[638]A.P.U'!#REF!</definedName>
    <definedName name="TOTALITEM5.2_2">'[637]A.P.U'!#REF!</definedName>
    <definedName name="TOTALITEM5.2_20">'[638]A.P.U'!#REF!</definedName>
    <definedName name="TOTALITEM5.2_21">'[638]A.P.U'!#REF!</definedName>
    <definedName name="TOTALITEM5.2_22">'[638]A.P.U'!#REF!</definedName>
    <definedName name="TOTALITEM5.2_23">'[638]A.P.U'!#REF!</definedName>
    <definedName name="TOTALITEM5.2_24">'[638]A.P.U'!#REF!</definedName>
    <definedName name="TOTALITEM5.2_25">'[638]A.P.U'!#REF!</definedName>
    <definedName name="TOTALITEM5.2_26">'[638]A.P.U'!#REF!</definedName>
    <definedName name="TOTALITEM5.2_27">'[638]A.P.U'!#REF!</definedName>
    <definedName name="TOTALITEM5.2_28">'[638]A.P.U'!#REF!</definedName>
    <definedName name="TOTALITEM5.2_29">'[638]A.P.U'!#REF!</definedName>
    <definedName name="TOTALITEM5.2_3">'[111]A.P.U'!#REF!</definedName>
    <definedName name="TOTALITEM5.2_30">'[638]A.P.U'!#REF!</definedName>
    <definedName name="TOTALITEM5.2_31">'[638]A.P.U'!#REF!</definedName>
    <definedName name="TOTALITEM5.2_32">'[638]A.P.U'!#REF!</definedName>
    <definedName name="TOTALITEM5.2_33">'[638]A.P.U'!#REF!</definedName>
    <definedName name="TOTALITEM5.2_34">'[638]A.P.U'!#REF!</definedName>
    <definedName name="TOTALITEM5.2_35">'[638]A.P.U'!#REF!</definedName>
    <definedName name="TOTALITEM5.2_36">'[638]A.P.U'!#REF!</definedName>
    <definedName name="TOTALITEM5.2_37">'[638]A.P.U'!#REF!</definedName>
    <definedName name="TOTALITEM5.2_38">'[638]A.P.U'!#REF!</definedName>
    <definedName name="TOTALITEM5.2_39">'[638]A.P.U'!#REF!</definedName>
    <definedName name="TOTALITEM5.2_4">'[637]A.P.U'!#REF!</definedName>
    <definedName name="TOTALITEM5.2_40">'[638]A.P.U'!#REF!</definedName>
    <definedName name="TOTALITEM5.2_41">'[638]A.P.U'!#REF!</definedName>
    <definedName name="TOTALITEM5.2_42">'[638]A.P.U'!#REF!</definedName>
    <definedName name="TOTALITEM5.2_43">'[638]A.P.U'!#REF!</definedName>
    <definedName name="TOTALITEM5.2_44">'[638]A.P.U'!#REF!</definedName>
    <definedName name="TOTALITEM5.2_45">'[638]A.P.U'!#REF!</definedName>
    <definedName name="TOTALITEM5.2_46">'[638]A.P.U'!#REF!</definedName>
    <definedName name="TOTALITEM5.2_47">'[638]A.P.U'!#REF!</definedName>
    <definedName name="TOTALITEM5.2_48">'[638]A.P.U'!#REF!</definedName>
    <definedName name="TOTALITEM5.2_49">'[638]A.P.U'!#REF!</definedName>
    <definedName name="TOTALITEM5.2_5">'[638]A.P.U'!#REF!</definedName>
    <definedName name="TOTALITEM5.2_50">'[638]A.P.U'!#REF!</definedName>
    <definedName name="TOTALITEM5.2_51">'[638]A.P.U'!#REF!</definedName>
    <definedName name="TOTALITEM5.2_52">'[638]A.P.U'!#REF!</definedName>
    <definedName name="TOTALITEM5.2_53">'[638]A.P.U'!#REF!</definedName>
    <definedName name="TOTALITEM5.2_54">'[638]A.P.U'!#REF!</definedName>
    <definedName name="TOTALITEM5.2_55">'[638]A.P.U'!#REF!</definedName>
    <definedName name="TOTALITEM5.2_56">'[638]A.P.U'!#REF!</definedName>
    <definedName name="TOTALITEM5.2_57">'[638]A.P.U'!#REF!</definedName>
    <definedName name="TOTALITEM5.2_58">'[638]A.P.U'!#REF!</definedName>
    <definedName name="TOTALITEM5.2_59">'[637]A.P.U'!#REF!</definedName>
    <definedName name="TOTALITEM5.2_60">'[637]A.P.U'!#REF!</definedName>
    <definedName name="TOTALITEM5.2_61">'[638]A.P.U'!#REF!</definedName>
    <definedName name="TOTALITEM5.2_62">'[638]A.P.U'!#REF!</definedName>
    <definedName name="TOTALITEM5.2_63">'[638]A.P.U'!#REF!</definedName>
    <definedName name="TOTALITEM5.2_64">'[638]A.P.U'!#REF!</definedName>
    <definedName name="TOTALITEM5.2_65">'[638]A.P.U'!#REF!</definedName>
    <definedName name="TOTALITEM5.2_66">'[638]A.P.U'!#REF!</definedName>
    <definedName name="TOTALITEM5.2_67">'[638]A.P.U'!#REF!</definedName>
    <definedName name="TOTALITEM5.2_68">'[638]A.P.U'!#REF!</definedName>
    <definedName name="TOTALITEM5.2_69">'[638]A.P.U'!#REF!</definedName>
    <definedName name="TOTALITEM5.2_70">'[638]A.P.U'!#REF!</definedName>
    <definedName name="TOTALITEM5.2_71">'[638]A.P.U'!#REF!</definedName>
    <definedName name="TOTALITEM5.2_72">'[638]A.P.U'!#REF!</definedName>
    <definedName name="TOTALITEM5.2_73">'[638]A.P.U'!#REF!</definedName>
    <definedName name="TOTALITEM5.2_74">'[638]A.P.U'!#REF!</definedName>
    <definedName name="TOTALITEM5.2_75">'[638]A.P.U'!#REF!</definedName>
    <definedName name="TOTALITEM5.2_76">'[638]A.P.U'!#REF!</definedName>
    <definedName name="TOTALITEM5.2_78">'[638]A.P.U'!#REF!</definedName>
    <definedName name="TOTALITEM5.2_79">'[638]A.P.U'!#REF!</definedName>
    <definedName name="TOTALITEM5.2_9">'[638]A.P.U'!#REF!</definedName>
    <definedName name="TOTALITEM5.3">'[111]A.P.U'!#REF!</definedName>
    <definedName name="TOTALITEM5.3_1">'[637]A.P.U'!#REF!</definedName>
    <definedName name="TOTALITEM5.3_10">'[638]A.P.U'!#REF!</definedName>
    <definedName name="TOTALITEM5.3_11">'[638]A.P.U'!#REF!</definedName>
    <definedName name="TOTALITEM5.3_12">'[638]A.P.U'!#REF!</definedName>
    <definedName name="TOTALITEM5.3_13">'[638]A.P.U'!#REF!</definedName>
    <definedName name="TOTALITEM5.3_14">'[638]A.P.U'!#REF!</definedName>
    <definedName name="TOTALITEM5.3_15">'[638]A.P.U'!#REF!</definedName>
    <definedName name="TOTALITEM5.3_16">'[638]A.P.U'!#REF!</definedName>
    <definedName name="TOTALITEM5.3_17">'[638]A.P.U'!#REF!</definedName>
    <definedName name="TOTALITEM5.3_18">'[638]A.P.U'!#REF!</definedName>
    <definedName name="TOTALITEM5.3_19">'[638]A.P.U'!#REF!</definedName>
    <definedName name="TOTALITEM5.3_2">'[637]A.P.U'!#REF!</definedName>
    <definedName name="TOTALITEM5.3_20">'[638]A.P.U'!#REF!</definedName>
    <definedName name="TOTALITEM5.3_21">'[638]A.P.U'!#REF!</definedName>
    <definedName name="TOTALITEM5.3_22">'[638]A.P.U'!#REF!</definedName>
    <definedName name="TOTALITEM5.3_23">'[638]A.P.U'!#REF!</definedName>
    <definedName name="TOTALITEM5.3_24">'[638]A.P.U'!#REF!</definedName>
    <definedName name="TOTALITEM5.3_25">'[638]A.P.U'!#REF!</definedName>
    <definedName name="TOTALITEM5.3_26">'[638]A.P.U'!#REF!</definedName>
    <definedName name="TOTALITEM5.3_27">'[638]A.P.U'!#REF!</definedName>
    <definedName name="TOTALITEM5.3_28">'[638]A.P.U'!#REF!</definedName>
    <definedName name="TOTALITEM5.3_29">'[638]A.P.U'!#REF!</definedName>
    <definedName name="TOTALITEM5.3_3">'[111]A.P.U'!#REF!</definedName>
    <definedName name="TOTALITEM5.3_30">'[638]A.P.U'!#REF!</definedName>
    <definedName name="TOTALITEM5.3_31">'[638]A.P.U'!#REF!</definedName>
    <definedName name="TOTALITEM5.3_32">'[638]A.P.U'!#REF!</definedName>
    <definedName name="TOTALITEM5.3_33">'[638]A.P.U'!#REF!</definedName>
    <definedName name="TOTALITEM5.3_34">'[638]A.P.U'!#REF!</definedName>
    <definedName name="TOTALITEM5.3_35">'[638]A.P.U'!#REF!</definedName>
    <definedName name="TOTALITEM5.3_36">'[638]A.P.U'!#REF!</definedName>
    <definedName name="TOTALITEM5.3_37">'[638]A.P.U'!#REF!</definedName>
    <definedName name="TOTALITEM5.3_38">'[638]A.P.U'!#REF!</definedName>
    <definedName name="TOTALITEM5.3_39">'[638]A.P.U'!#REF!</definedName>
    <definedName name="TOTALITEM5.3_4">'[637]A.P.U'!#REF!</definedName>
    <definedName name="TOTALITEM5.3_40">'[638]A.P.U'!#REF!</definedName>
    <definedName name="TOTALITEM5.3_41">'[638]A.P.U'!#REF!</definedName>
    <definedName name="TOTALITEM5.3_42">'[638]A.P.U'!#REF!</definedName>
    <definedName name="TOTALITEM5.3_43">'[638]A.P.U'!#REF!</definedName>
    <definedName name="TOTALITEM5.3_44">'[638]A.P.U'!#REF!</definedName>
    <definedName name="TOTALITEM5.3_45">'[638]A.P.U'!#REF!</definedName>
    <definedName name="TOTALITEM5.3_46">'[638]A.P.U'!#REF!</definedName>
    <definedName name="TOTALITEM5.3_47">'[638]A.P.U'!#REF!</definedName>
    <definedName name="TOTALITEM5.3_48">'[638]A.P.U'!#REF!</definedName>
    <definedName name="TOTALITEM5.3_49">'[638]A.P.U'!#REF!</definedName>
    <definedName name="TOTALITEM5.3_5">'[638]A.P.U'!#REF!</definedName>
    <definedName name="TOTALITEM5.3_50">'[638]A.P.U'!#REF!</definedName>
    <definedName name="TOTALITEM5.3_51">'[638]A.P.U'!#REF!</definedName>
    <definedName name="TOTALITEM5.3_52">'[638]A.P.U'!#REF!</definedName>
    <definedName name="TOTALITEM5.3_53">'[638]A.P.U'!#REF!</definedName>
    <definedName name="TOTALITEM5.3_54">'[638]A.P.U'!#REF!</definedName>
    <definedName name="TOTALITEM5.3_55">'[638]A.P.U'!#REF!</definedName>
    <definedName name="TOTALITEM5.3_56">'[638]A.P.U'!#REF!</definedName>
    <definedName name="TOTALITEM5.3_57">'[638]A.P.U'!#REF!</definedName>
    <definedName name="TOTALITEM5.3_58">'[638]A.P.U'!#REF!</definedName>
    <definedName name="TOTALITEM5.3_59">'[637]A.P.U'!#REF!</definedName>
    <definedName name="TOTALITEM5.3_60">'[637]A.P.U'!#REF!</definedName>
    <definedName name="TOTALITEM5.3_61">'[638]A.P.U'!#REF!</definedName>
    <definedName name="TOTALITEM5.3_62">'[638]A.P.U'!#REF!</definedName>
    <definedName name="TOTALITEM5.3_63">'[638]A.P.U'!#REF!</definedName>
    <definedName name="TOTALITEM5.3_64">'[638]A.P.U'!#REF!</definedName>
    <definedName name="TOTALITEM5.3_65">'[638]A.P.U'!#REF!</definedName>
    <definedName name="TOTALITEM5.3_66">'[638]A.P.U'!#REF!</definedName>
    <definedName name="TOTALITEM5.3_67">'[638]A.P.U'!#REF!</definedName>
    <definedName name="TOTALITEM5.3_68">'[638]A.P.U'!#REF!</definedName>
    <definedName name="TOTALITEM5.3_69">'[638]A.P.U'!#REF!</definedName>
    <definedName name="TOTALITEM5.3_70">'[638]A.P.U'!#REF!</definedName>
    <definedName name="TOTALITEM5.3_71">'[638]A.P.U'!#REF!</definedName>
    <definedName name="TOTALITEM5.3_72">'[638]A.P.U'!#REF!</definedName>
    <definedName name="TOTALITEM5.3_73">'[638]A.P.U'!#REF!</definedName>
    <definedName name="TOTALITEM5.3_74">'[638]A.P.U'!#REF!</definedName>
    <definedName name="TOTALITEM5.3_75">'[638]A.P.U'!#REF!</definedName>
    <definedName name="TOTALITEM5.3_76">'[638]A.P.U'!#REF!</definedName>
    <definedName name="TOTALITEM5.3_78">'[638]A.P.U'!#REF!</definedName>
    <definedName name="TOTALITEM5.3_79">'[638]A.P.U'!#REF!</definedName>
    <definedName name="TOTALITEM5.3_9">'[638]A.P.U'!#REF!</definedName>
    <definedName name="TOTALITEM5.4">'[111]A.P.U'!#REF!</definedName>
    <definedName name="TOTALITEM5.4_1">'[637]A.P.U'!#REF!</definedName>
    <definedName name="TOTALITEM5.4_10">'[638]A.P.U'!#REF!</definedName>
    <definedName name="TOTALITEM5.4_11">'[638]A.P.U'!#REF!</definedName>
    <definedName name="TOTALITEM5.4_12">'[638]A.P.U'!#REF!</definedName>
    <definedName name="TOTALITEM5.4_13">'[638]A.P.U'!#REF!</definedName>
    <definedName name="TOTALITEM5.4_14">'[638]A.P.U'!#REF!</definedName>
    <definedName name="TOTALITEM5.4_15">'[638]A.P.U'!#REF!</definedName>
    <definedName name="TOTALITEM5.4_16">'[638]A.P.U'!#REF!</definedName>
    <definedName name="TOTALITEM5.4_17">'[638]A.P.U'!#REF!</definedName>
    <definedName name="TOTALITEM5.4_18">'[638]A.P.U'!#REF!</definedName>
    <definedName name="TOTALITEM5.4_19">'[638]A.P.U'!#REF!</definedName>
    <definedName name="TOTALITEM5.4_2">'[637]A.P.U'!#REF!</definedName>
    <definedName name="TOTALITEM5.4_20">'[638]A.P.U'!#REF!</definedName>
    <definedName name="TOTALITEM5.4_21">'[638]A.P.U'!#REF!</definedName>
    <definedName name="TOTALITEM5.4_22">'[638]A.P.U'!#REF!</definedName>
    <definedName name="TOTALITEM5.4_23">'[638]A.P.U'!#REF!</definedName>
    <definedName name="TOTALITEM5.4_24">'[638]A.P.U'!#REF!</definedName>
    <definedName name="TOTALITEM5.4_25">'[638]A.P.U'!#REF!</definedName>
    <definedName name="TOTALITEM5.4_26">'[638]A.P.U'!#REF!</definedName>
    <definedName name="TOTALITEM5.4_27">'[638]A.P.U'!#REF!</definedName>
    <definedName name="TOTALITEM5.4_28">'[638]A.P.U'!#REF!</definedName>
    <definedName name="TOTALITEM5.4_29">'[638]A.P.U'!#REF!</definedName>
    <definedName name="TOTALITEM5.4_3">'[111]A.P.U'!#REF!</definedName>
    <definedName name="TOTALITEM5.4_30">'[638]A.P.U'!#REF!</definedName>
    <definedName name="TOTALITEM5.4_31">'[638]A.P.U'!#REF!</definedName>
    <definedName name="TOTALITEM5.4_32">'[638]A.P.U'!#REF!</definedName>
    <definedName name="TOTALITEM5.4_33">'[638]A.P.U'!#REF!</definedName>
    <definedName name="TOTALITEM5.4_34">'[638]A.P.U'!#REF!</definedName>
    <definedName name="TOTALITEM5.4_35">'[638]A.P.U'!#REF!</definedName>
    <definedName name="TOTALITEM5.4_36">'[638]A.P.U'!#REF!</definedName>
    <definedName name="TOTALITEM5.4_37">'[638]A.P.U'!#REF!</definedName>
    <definedName name="TOTALITEM5.4_38">'[638]A.P.U'!#REF!</definedName>
    <definedName name="TOTALITEM5.4_39">'[638]A.P.U'!#REF!</definedName>
    <definedName name="TOTALITEM5.4_4">'[637]A.P.U'!#REF!</definedName>
    <definedName name="TOTALITEM5.4_40">'[638]A.P.U'!#REF!</definedName>
    <definedName name="TOTALITEM5.4_41">'[638]A.P.U'!#REF!</definedName>
    <definedName name="TOTALITEM5.4_42">'[638]A.P.U'!#REF!</definedName>
    <definedName name="TOTALITEM5.4_43">'[638]A.P.U'!#REF!</definedName>
    <definedName name="TOTALITEM5.4_44">'[638]A.P.U'!#REF!</definedName>
    <definedName name="TOTALITEM5.4_45">'[638]A.P.U'!#REF!</definedName>
    <definedName name="TOTALITEM5.4_46">'[638]A.P.U'!#REF!</definedName>
    <definedName name="TOTALITEM5.4_47">'[638]A.P.U'!#REF!</definedName>
    <definedName name="TOTALITEM5.4_48">'[638]A.P.U'!#REF!</definedName>
    <definedName name="TOTALITEM5.4_49">'[638]A.P.U'!#REF!</definedName>
    <definedName name="TOTALITEM5.4_5">'[638]A.P.U'!#REF!</definedName>
    <definedName name="TOTALITEM5.4_50">'[638]A.P.U'!#REF!</definedName>
    <definedName name="TOTALITEM5.4_51">'[638]A.P.U'!#REF!</definedName>
    <definedName name="TOTALITEM5.4_52">'[638]A.P.U'!#REF!</definedName>
    <definedName name="TOTALITEM5.4_53">'[638]A.P.U'!#REF!</definedName>
    <definedName name="TOTALITEM5.4_54">'[638]A.P.U'!#REF!</definedName>
    <definedName name="TOTALITEM5.4_55">'[638]A.P.U'!#REF!</definedName>
    <definedName name="TOTALITEM5.4_56">'[638]A.P.U'!#REF!</definedName>
    <definedName name="TOTALITEM5.4_57">'[638]A.P.U'!#REF!</definedName>
    <definedName name="TOTALITEM5.4_58">'[638]A.P.U'!#REF!</definedName>
    <definedName name="TOTALITEM5.4_59">'[637]A.P.U'!#REF!</definedName>
    <definedName name="TOTALITEM5.4_60">'[637]A.P.U'!#REF!</definedName>
    <definedName name="TOTALITEM5.4_61">'[638]A.P.U'!#REF!</definedName>
    <definedName name="TOTALITEM5.4_62">'[638]A.P.U'!#REF!</definedName>
    <definedName name="TOTALITEM5.4_63">'[638]A.P.U'!#REF!</definedName>
    <definedName name="TOTALITEM5.4_64">'[638]A.P.U'!#REF!</definedName>
    <definedName name="TOTALITEM5.4_65">'[638]A.P.U'!#REF!</definedName>
    <definedName name="TOTALITEM5.4_66">'[638]A.P.U'!#REF!</definedName>
    <definedName name="TOTALITEM5.4_67">'[638]A.P.U'!#REF!</definedName>
    <definedName name="TOTALITEM5.4_68">'[638]A.P.U'!#REF!</definedName>
    <definedName name="TOTALITEM5.4_69">'[638]A.P.U'!#REF!</definedName>
    <definedName name="TOTALITEM5.4_70">'[638]A.P.U'!#REF!</definedName>
    <definedName name="TOTALITEM5.4_71">'[638]A.P.U'!#REF!</definedName>
    <definedName name="TOTALITEM5.4_72">'[638]A.P.U'!#REF!</definedName>
    <definedName name="TOTALITEM5.4_73">'[638]A.P.U'!#REF!</definedName>
    <definedName name="TOTALITEM5.4_74">'[638]A.P.U'!#REF!</definedName>
    <definedName name="TOTALITEM5.4_75">'[638]A.P.U'!#REF!</definedName>
    <definedName name="TOTALITEM5.4_76">'[638]A.P.U'!#REF!</definedName>
    <definedName name="TOTALITEM5.4_78">'[638]A.P.U'!#REF!</definedName>
    <definedName name="TOTALITEM5.4_79">'[638]A.P.U'!#REF!</definedName>
    <definedName name="TOTALITEM5.4_9">'[638]A.P.U'!#REF!</definedName>
    <definedName name="TOTALITEM6.1">'[111]A.P.U'!#REF!</definedName>
    <definedName name="TOTALITEM6.1_1">'[637]A.P.U'!#REF!</definedName>
    <definedName name="TOTALITEM6.1_10">'[638]A.P.U'!#REF!</definedName>
    <definedName name="TOTALITEM6.1_11">'[638]A.P.U'!#REF!</definedName>
    <definedName name="TOTALITEM6.1_12">'[638]A.P.U'!#REF!</definedName>
    <definedName name="TOTALITEM6.1_13">'[638]A.P.U'!#REF!</definedName>
    <definedName name="TOTALITEM6.1_14">'[638]A.P.U'!#REF!</definedName>
    <definedName name="TOTALITEM6.1_15">'[638]A.P.U'!#REF!</definedName>
    <definedName name="TOTALITEM6.1_16">'[638]A.P.U'!#REF!</definedName>
    <definedName name="TOTALITEM6.1_17">'[638]A.P.U'!#REF!</definedName>
    <definedName name="TOTALITEM6.1_18">'[638]A.P.U'!#REF!</definedName>
    <definedName name="TOTALITEM6.1_19">'[638]A.P.U'!#REF!</definedName>
    <definedName name="TOTALITEM6.1_2">'[637]A.P.U'!#REF!</definedName>
    <definedName name="TOTALITEM6.1_20">'[638]A.P.U'!#REF!</definedName>
    <definedName name="TOTALITEM6.1_21">'[638]A.P.U'!#REF!</definedName>
    <definedName name="TOTALITEM6.1_22">'[638]A.P.U'!#REF!</definedName>
    <definedName name="TOTALITEM6.1_23">'[638]A.P.U'!#REF!</definedName>
    <definedName name="TOTALITEM6.1_24">'[638]A.P.U'!#REF!</definedName>
    <definedName name="TOTALITEM6.1_25">'[638]A.P.U'!#REF!</definedName>
    <definedName name="TOTALITEM6.1_26">'[638]A.P.U'!#REF!</definedName>
    <definedName name="TOTALITEM6.1_27">'[638]A.P.U'!#REF!</definedName>
    <definedName name="TOTALITEM6.1_28">'[638]A.P.U'!#REF!</definedName>
    <definedName name="TOTALITEM6.1_29">'[638]A.P.U'!#REF!</definedName>
    <definedName name="TOTALITEM6.1_3">'[111]A.P.U'!#REF!</definedName>
    <definedName name="TOTALITEM6.1_30">'[638]A.P.U'!#REF!</definedName>
    <definedName name="TOTALITEM6.1_31">'[638]A.P.U'!#REF!</definedName>
    <definedName name="TOTALITEM6.1_32">'[638]A.P.U'!#REF!</definedName>
    <definedName name="TOTALITEM6.1_33">'[638]A.P.U'!#REF!</definedName>
    <definedName name="TOTALITEM6.1_34">'[638]A.P.U'!#REF!</definedName>
    <definedName name="TOTALITEM6.1_35">'[638]A.P.U'!#REF!</definedName>
    <definedName name="TOTALITEM6.1_36">'[638]A.P.U'!#REF!</definedName>
    <definedName name="TOTALITEM6.1_37">'[638]A.P.U'!#REF!</definedName>
    <definedName name="TOTALITEM6.1_38">'[638]A.P.U'!#REF!</definedName>
    <definedName name="TOTALITEM6.1_39">'[638]A.P.U'!#REF!</definedName>
    <definedName name="TOTALITEM6.1_4">'[637]A.P.U'!#REF!</definedName>
    <definedName name="TOTALITEM6.1_40">'[638]A.P.U'!#REF!</definedName>
    <definedName name="TOTALITEM6.1_41">'[638]A.P.U'!#REF!</definedName>
    <definedName name="TOTALITEM6.1_42">'[638]A.P.U'!#REF!</definedName>
    <definedName name="TOTALITEM6.1_43">'[638]A.P.U'!#REF!</definedName>
    <definedName name="TOTALITEM6.1_44">'[638]A.P.U'!#REF!</definedName>
    <definedName name="TOTALITEM6.1_45">'[638]A.P.U'!#REF!</definedName>
    <definedName name="TOTALITEM6.1_46">'[638]A.P.U'!#REF!</definedName>
    <definedName name="TOTALITEM6.1_47">'[638]A.P.U'!#REF!</definedName>
    <definedName name="TOTALITEM6.1_48">'[638]A.P.U'!#REF!</definedName>
    <definedName name="TOTALITEM6.1_49">'[638]A.P.U'!#REF!</definedName>
    <definedName name="TOTALITEM6.1_5">'[638]A.P.U'!#REF!</definedName>
    <definedName name="TOTALITEM6.1_50">'[638]A.P.U'!#REF!</definedName>
    <definedName name="TOTALITEM6.1_51">'[638]A.P.U'!#REF!</definedName>
    <definedName name="TOTALITEM6.1_52">'[638]A.P.U'!#REF!</definedName>
    <definedName name="TOTALITEM6.1_53">'[638]A.P.U'!#REF!</definedName>
    <definedName name="TOTALITEM6.1_54">'[638]A.P.U'!#REF!</definedName>
    <definedName name="TOTALITEM6.1_55">'[638]A.P.U'!#REF!</definedName>
    <definedName name="TOTALITEM6.1_56">'[638]A.P.U'!#REF!</definedName>
    <definedName name="TOTALITEM6.1_57">'[638]A.P.U'!#REF!</definedName>
    <definedName name="TOTALITEM6.1_58">'[638]A.P.U'!#REF!</definedName>
    <definedName name="TOTALITEM6.1_59">'[637]A.P.U'!#REF!</definedName>
    <definedName name="TOTALITEM6.1_60">'[637]A.P.U'!#REF!</definedName>
    <definedName name="TOTALITEM6.1_61">'[638]A.P.U'!#REF!</definedName>
    <definedName name="TOTALITEM6.1_62">'[638]A.P.U'!#REF!</definedName>
    <definedName name="TOTALITEM6.1_63">'[638]A.P.U'!#REF!</definedName>
    <definedName name="TOTALITEM6.1_64">'[638]A.P.U'!#REF!</definedName>
    <definedName name="TOTALITEM6.1_65">'[638]A.P.U'!#REF!</definedName>
    <definedName name="TOTALITEM6.1_66">'[638]A.P.U'!#REF!</definedName>
    <definedName name="TOTALITEM6.1_67">'[638]A.P.U'!#REF!</definedName>
    <definedName name="TOTALITEM6.1_68">'[638]A.P.U'!#REF!</definedName>
    <definedName name="TOTALITEM6.1_69">'[638]A.P.U'!#REF!</definedName>
    <definedName name="TOTALITEM6.1_70">'[638]A.P.U'!#REF!</definedName>
    <definedName name="TOTALITEM6.1_71">'[638]A.P.U'!#REF!</definedName>
    <definedName name="TOTALITEM6.1_72">'[638]A.P.U'!#REF!</definedName>
    <definedName name="TOTALITEM6.1_73">'[638]A.P.U'!#REF!</definedName>
    <definedName name="TOTALITEM6.1_74">'[638]A.P.U'!#REF!</definedName>
    <definedName name="TOTALITEM6.1_75">'[638]A.P.U'!#REF!</definedName>
    <definedName name="TOTALITEM6.1_76">'[638]A.P.U'!#REF!</definedName>
    <definedName name="TOTALITEM6.1_78">'[638]A.P.U'!#REF!</definedName>
    <definedName name="TOTALITEM6.1_79">'[638]A.P.U'!#REF!</definedName>
    <definedName name="TOTALITEM6.1_9">'[638]A.P.U'!#REF!</definedName>
    <definedName name="TOTALITEM6.2">'[111]A.P.U'!#REF!</definedName>
    <definedName name="TOTALITEM6.2_1">'[637]A.P.U'!#REF!</definedName>
    <definedName name="TOTALITEM6.2_10">'[638]A.P.U'!#REF!</definedName>
    <definedName name="TOTALITEM6.2_11">'[638]A.P.U'!#REF!</definedName>
    <definedName name="TOTALITEM6.2_12">'[638]A.P.U'!#REF!</definedName>
    <definedName name="TOTALITEM6.2_13">'[638]A.P.U'!#REF!</definedName>
    <definedName name="TOTALITEM6.2_14">'[638]A.P.U'!#REF!</definedName>
    <definedName name="TOTALITEM6.2_15">'[638]A.P.U'!#REF!</definedName>
    <definedName name="TOTALITEM6.2_16">'[638]A.P.U'!#REF!</definedName>
    <definedName name="TOTALITEM6.2_17">'[638]A.P.U'!#REF!</definedName>
    <definedName name="TOTALITEM6.2_18">'[638]A.P.U'!#REF!</definedName>
    <definedName name="TOTALITEM6.2_19">'[638]A.P.U'!#REF!</definedName>
    <definedName name="TOTALITEM6.2_2">'[637]A.P.U'!#REF!</definedName>
    <definedName name="TOTALITEM6.2_20">'[638]A.P.U'!#REF!</definedName>
    <definedName name="TOTALITEM6.2_21">'[638]A.P.U'!#REF!</definedName>
    <definedName name="TOTALITEM6.2_22">'[638]A.P.U'!#REF!</definedName>
    <definedName name="TOTALITEM6.2_23">'[638]A.P.U'!#REF!</definedName>
    <definedName name="TOTALITEM6.2_24">'[638]A.P.U'!#REF!</definedName>
    <definedName name="TOTALITEM6.2_25">'[638]A.P.U'!#REF!</definedName>
    <definedName name="TOTALITEM6.2_26">'[638]A.P.U'!#REF!</definedName>
    <definedName name="TOTALITEM6.2_27">'[638]A.P.U'!#REF!</definedName>
    <definedName name="TOTALITEM6.2_28">'[638]A.P.U'!#REF!</definedName>
    <definedName name="TOTALITEM6.2_29">'[638]A.P.U'!#REF!</definedName>
    <definedName name="TOTALITEM6.2_3">'[111]A.P.U'!#REF!</definedName>
    <definedName name="TOTALITEM6.2_30">'[638]A.P.U'!#REF!</definedName>
    <definedName name="TOTALITEM6.2_31">'[638]A.P.U'!#REF!</definedName>
    <definedName name="TOTALITEM6.2_32">'[638]A.P.U'!#REF!</definedName>
    <definedName name="TOTALITEM6.2_33">'[638]A.P.U'!#REF!</definedName>
    <definedName name="TOTALITEM6.2_34">'[638]A.P.U'!#REF!</definedName>
    <definedName name="TOTALITEM6.2_35">'[638]A.P.U'!#REF!</definedName>
    <definedName name="TOTALITEM6.2_36">'[638]A.P.U'!#REF!</definedName>
    <definedName name="TOTALITEM6.2_37">'[638]A.P.U'!#REF!</definedName>
    <definedName name="TOTALITEM6.2_38">'[638]A.P.U'!#REF!</definedName>
    <definedName name="TOTALITEM6.2_39">'[638]A.P.U'!#REF!</definedName>
    <definedName name="TOTALITEM6.2_4">'[637]A.P.U'!#REF!</definedName>
    <definedName name="TOTALITEM6.2_40">'[638]A.P.U'!#REF!</definedName>
    <definedName name="TOTALITEM6.2_41">'[638]A.P.U'!#REF!</definedName>
    <definedName name="TOTALITEM6.2_42">'[638]A.P.U'!#REF!</definedName>
    <definedName name="TOTALITEM6.2_43">'[638]A.P.U'!#REF!</definedName>
    <definedName name="TOTALITEM6.2_44">'[638]A.P.U'!#REF!</definedName>
    <definedName name="TOTALITEM6.2_45">'[638]A.P.U'!#REF!</definedName>
    <definedName name="TOTALITEM6.2_46">'[638]A.P.U'!#REF!</definedName>
    <definedName name="TOTALITEM6.2_47">'[638]A.P.U'!#REF!</definedName>
    <definedName name="TOTALITEM6.2_48">'[638]A.P.U'!#REF!</definedName>
    <definedName name="TOTALITEM6.2_49">'[638]A.P.U'!#REF!</definedName>
    <definedName name="TOTALITEM6.2_5">'[638]A.P.U'!#REF!</definedName>
    <definedName name="TOTALITEM6.2_50">'[638]A.P.U'!#REF!</definedName>
    <definedName name="TOTALITEM6.2_51">'[638]A.P.U'!#REF!</definedName>
    <definedName name="TOTALITEM6.2_52">'[638]A.P.U'!#REF!</definedName>
    <definedName name="TOTALITEM6.2_53">'[638]A.P.U'!#REF!</definedName>
    <definedName name="TOTALITEM6.2_54">'[638]A.P.U'!#REF!</definedName>
    <definedName name="TOTALITEM6.2_55">'[638]A.P.U'!#REF!</definedName>
    <definedName name="TOTALITEM6.2_56">'[638]A.P.U'!#REF!</definedName>
    <definedName name="TOTALITEM6.2_57">'[638]A.P.U'!#REF!</definedName>
    <definedName name="TOTALITEM6.2_58">'[638]A.P.U'!#REF!</definedName>
    <definedName name="TOTALITEM6.2_59">'[637]A.P.U'!#REF!</definedName>
    <definedName name="TOTALITEM6.2_60">'[637]A.P.U'!#REF!</definedName>
    <definedName name="TOTALITEM6.2_61">'[638]A.P.U'!#REF!</definedName>
    <definedName name="TOTALITEM6.2_62">'[638]A.P.U'!#REF!</definedName>
    <definedName name="TOTALITEM6.2_63">'[638]A.P.U'!#REF!</definedName>
    <definedName name="TOTALITEM6.2_64">'[638]A.P.U'!#REF!</definedName>
    <definedName name="TOTALITEM6.2_65">'[638]A.P.U'!#REF!</definedName>
    <definedName name="TOTALITEM6.2_66">'[638]A.P.U'!#REF!</definedName>
    <definedName name="TOTALITEM6.2_67">'[638]A.P.U'!#REF!</definedName>
    <definedName name="TOTALITEM6.2_68">'[638]A.P.U'!#REF!</definedName>
    <definedName name="TOTALITEM6.2_69">'[638]A.P.U'!#REF!</definedName>
    <definedName name="TOTALITEM6.2_70">'[638]A.P.U'!#REF!</definedName>
    <definedName name="TOTALITEM6.2_71">'[638]A.P.U'!#REF!</definedName>
    <definedName name="TOTALITEM6.2_72">'[638]A.P.U'!#REF!</definedName>
    <definedName name="TOTALITEM6.2_73">'[638]A.P.U'!#REF!</definedName>
    <definedName name="TOTALITEM6.2_74">'[638]A.P.U'!#REF!</definedName>
    <definedName name="TOTALITEM6.2_75">'[638]A.P.U'!#REF!</definedName>
    <definedName name="TOTALITEM6.2_76">'[638]A.P.U'!#REF!</definedName>
    <definedName name="TOTALITEM6.2_78">'[638]A.P.U'!#REF!</definedName>
    <definedName name="TOTALITEM6.2_79">'[638]A.P.U'!#REF!</definedName>
    <definedName name="TOTALITEM6.2_9">'[638]A.P.U'!#REF!</definedName>
    <definedName name="TOTALITEM6.3">'[111]A.P.U'!#REF!</definedName>
    <definedName name="TOTALITEM6.3_1">'[637]A.P.U'!#REF!</definedName>
    <definedName name="TOTALITEM6.3_10">'[638]A.P.U'!#REF!</definedName>
    <definedName name="TOTALITEM6.3_11">'[638]A.P.U'!#REF!</definedName>
    <definedName name="TOTALITEM6.3_12">'[638]A.P.U'!#REF!</definedName>
    <definedName name="TOTALITEM6.3_13">'[638]A.P.U'!#REF!</definedName>
    <definedName name="TOTALITEM6.3_14">'[638]A.P.U'!#REF!</definedName>
    <definedName name="TOTALITEM6.3_15">'[638]A.P.U'!#REF!</definedName>
    <definedName name="TOTALITEM6.3_16">'[638]A.P.U'!#REF!</definedName>
    <definedName name="TOTALITEM6.3_17">'[638]A.P.U'!#REF!</definedName>
    <definedName name="TOTALITEM6.3_18">'[638]A.P.U'!#REF!</definedName>
    <definedName name="TOTALITEM6.3_19">'[638]A.P.U'!#REF!</definedName>
    <definedName name="TOTALITEM6.3_2">'[637]A.P.U'!#REF!</definedName>
    <definedName name="TOTALITEM6.3_20">'[638]A.P.U'!#REF!</definedName>
    <definedName name="TOTALITEM6.3_21">'[638]A.P.U'!#REF!</definedName>
    <definedName name="TOTALITEM6.3_22">'[638]A.P.U'!#REF!</definedName>
    <definedName name="TOTALITEM6.3_23">'[638]A.P.U'!#REF!</definedName>
    <definedName name="TOTALITEM6.3_24">'[638]A.P.U'!#REF!</definedName>
    <definedName name="TOTALITEM6.3_25">'[638]A.P.U'!#REF!</definedName>
    <definedName name="TOTALITEM6.3_26">'[638]A.P.U'!#REF!</definedName>
    <definedName name="TOTALITEM6.3_27">'[638]A.P.U'!#REF!</definedName>
    <definedName name="TOTALITEM6.3_28">'[638]A.P.U'!#REF!</definedName>
    <definedName name="TOTALITEM6.3_29">'[638]A.P.U'!#REF!</definedName>
    <definedName name="TOTALITEM6.3_3">'[111]A.P.U'!#REF!</definedName>
    <definedName name="TOTALITEM6.3_30">'[638]A.P.U'!#REF!</definedName>
    <definedName name="TOTALITEM6.3_31">'[638]A.P.U'!#REF!</definedName>
    <definedName name="TOTALITEM6.3_32">'[638]A.P.U'!#REF!</definedName>
    <definedName name="TOTALITEM6.3_33">'[638]A.P.U'!#REF!</definedName>
    <definedName name="TOTALITEM6.3_34">'[638]A.P.U'!#REF!</definedName>
    <definedName name="TOTALITEM6.3_35">'[638]A.P.U'!#REF!</definedName>
    <definedName name="TOTALITEM6.3_36">'[638]A.P.U'!#REF!</definedName>
    <definedName name="TOTALITEM6.3_37">'[638]A.P.U'!#REF!</definedName>
    <definedName name="TOTALITEM6.3_38">'[638]A.P.U'!#REF!</definedName>
    <definedName name="TOTALITEM6.3_39">'[638]A.P.U'!#REF!</definedName>
    <definedName name="TOTALITEM6.3_4">'[637]A.P.U'!#REF!</definedName>
    <definedName name="TOTALITEM6.3_40">'[638]A.P.U'!#REF!</definedName>
    <definedName name="TOTALITEM6.3_41">'[638]A.P.U'!#REF!</definedName>
    <definedName name="TOTALITEM6.3_42">'[638]A.P.U'!#REF!</definedName>
    <definedName name="TOTALITEM6.3_43">'[638]A.P.U'!#REF!</definedName>
    <definedName name="TOTALITEM6.3_44">'[638]A.P.U'!#REF!</definedName>
    <definedName name="TOTALITEM6.3_45">'[638]A.P.U'!#REF!</definedName>
    <definedName name="TOTALITEM6.3_46">'[638]A.P.U'!#REF!</definedName>
    <definedName name="TOTALITEM6.3_47">'[638]A.P.U'!#REF!</definedName>
    <definedName name="TOTALITEM6.3_48">'[638]A.P.U'!#REF!</definedName>
    <definedName name="TOTALITEM6.3_49">'[638]A.P.U'!#REF!</definedName>
    <definedName name="TOTALITEM6.3_5">'[638]A.P.U'!#REF!</definedName>
    <definedName name="TOTALITEM6.3_50">'[638]A.P.U'!#REF!</definedName>
    <definedName name="TOTALITEM6.3_51">'[638]A.P.U'!#REF!</definedName>
    <definedName name="TOTALITEM6.3_52">'[638]A.P.U'!#REF!</definedName>
    <definedName name="TOTALITEM6.3_53">'[638]A.P.U'!#REF!</definedName>
    <definedName name="TOTALITEM6.3_54">'[638]A.P.U'!#REF!</definedName>
    <definedName name="TOTALITEM6.3_55">'[638]A.P.U'!#REF!</definedName>
    <definedName name="TOTALITEM6.3_56">'[638]A.P.U'!#REF!</definedName>
    <definedName name="TOTALITEM6.3_57">'[638]A.P.U'!#REF!</definedName>
    <definedName name="TOTALITEM6.3_58">'[638]A.P.U'!#REF!</definedName>
    <definedName name="TOTALITEM6.3_59">'[637]A.P.U'!#REF!</definedName>
    <definedName name="TOTALITEM6.3_60">'[637]A.P.U'!#REF!</definedName>
    <definedName name="TOTALITEM6.3_61">'[638]A.P.U'!#REF!</definedName>
    <definedName name="TOTALITEM6.3_62">'[638]A.P.U'!#REF!</definedName>
    <definedName name="TOTALITEM6.3_63">'[638]A.P.U'!#REF!</definedName>
    <definedName name="TOTALITEM6.3_64">'[638]A.P.U'!#REF!</definedName>
    <definedName name="TOTALITEM6.3_65">'[638]A.P.U'!#REF!</definedName>
    <definedName name="TOTALITEM6.3_66">'[638]A.P.U'!#REF!</definedName>
    <definedName name="TOTALITEM6.3_67">'[638]A.P.U'!#REF!</definedName>
    <definedName name="TOTALITEM6.3_68">'[638]A.P.U'!#REF!</definedName>
    <definedName name="TOTALITEM6.3_69">'[638]A.P.U'!#REF!</definedName>
    <definedName name="TOTALITEM6.3_70">'[638]A.P.U'!#REF!</definedName>
    <definedName name="TOTALITEM6.3_71">'[638]A.P.U'!#REF!</definedName>
    <definedName name="TOTALITEM6.3_72">'[638]A.P.U'!#REF!</definedName>
    <definedName name="TOTALITEM6.3_73">'[638]A.P.U'!#REF!</definedName>
    <definedName name="TOTALITEM6.3_74">'[638]A.P.U'!#REF!</definedName>
    <definedName name="TOTALITEM6.3_75">'[638]A.P.U'!#REF!</definedName>
    <definedName name="TOTALITEM6.3_76">'[638]A.P.U'!#REF!</definedName>
    <definedName name="TOTALITEM6.3_78">'[638]A.P.U'!#REF!</definedName>
    <definedName name="TOTALITEM6.3_79">'[638]A.P.U'!#REF!</definedName>
    <definedName name="TOTALITEM6.3_9">'[638]A.P.U'!#REF!</definedName>
    <definedName name="TOTALITEM7.1">'[111]A.P.U'!#REF!</definedName>
    <definedName name="TOTALITEM7.1_1">'[637]A.P.U'!#REF!</definedName>
    <definedName name="TOTALITEM7.1_10">'[638]A.P.U'!#REF!</definedName>
    <definedName name="TOTALITEM7.1_11">'[638]A.P.U'!#REF!</definedName>
    <definedName name="TOTALITEM7.1_12">'[638]A.P.U'!#REF!</definedName>
    <definedName name="TOTALITEM7.1_13">'[638]A.P.U'!#REF!</definedName>
    <definedName name="TOTALITEM7.1_14">'[638]A.P.U'!#REF!</definedName>
    <definedName name="TOTALITEM7.1_15">'[638]A.P.U'!#REF!</definedName>
    <definedName name="TOTALITEM7.1_16">'[638]A.P.U'!#REF!</definedName>
    <definedName name="TOTALITEM7.1_17">'[638]A.P.U'!#REF!</definedName>
    <definedName name="TOTALITEM7.1_18">'[638]A.P.U'!#REF!</definedName>
    <definedName name="TOTALITEM7.1_19">'[638]A.P.U'!#REF!</definedName>
    <definedName name="TOTALITEM7.1_2">'[637]A.P.U'!#REF!</definedName>
    <definedName name="TOTALITEM7.1_20">'[638]A.P.U'!#REF!</definedName>
    <definedName name="TOTALITEM7.1_21">'[638]A.P.U'!#REF!</definedName>
    <definedName name="TOTALITEM7.1_22">'[638]A.P.U'!#REF!</definedName>
    <definedName name="TOTALITEM7.1_23">'[638]A.P.U'!#REF!</definedName>
    <definedName name="TOTALITEM7.1_24">'[638]A.P.U'!#REF!</definedName>
    <definedName name="TOTALITEM7.1_25">'[638]A.P.U'!#REF!</definedName>
    <definedName name="TOTALITEM7.1_26">'[638]A.P.U'!#REF!</definedName>
    <definedName name="TOTALITEM7.1_27">'[638]A.P.U'!#REF!</definedName>
    <definedName name="TOTALITEM7.1_28">'[638]A.P.U'!#REF!</definedName>
    <definedName name="TOTALITEM7.1_29">'[638]A.P.U'!#REF!</definedName>
    <definedName name="TOTALITEM7.1_3">'[111]A.P.U'!#REF!</definedName>
    <definedName name="TOTALITEM7.1_30">'[638]A.P.U'!#REF!</definedName>
    <definedName name="TOTALITEM7.1_31">'[638]A.P.U'!#REF!</definedName>
    <definedName name="TOTALITEM7.1_32">'[638]A.P.U'!#REF!</definedName>
    <definedName name="TOTALITEM7.1_33">'[638]A.P.U'!#REF!</definedName>
    <definedName name="TOTALITEM7.1_34">'[638]A.P.U'!#REF!</definedName>
    <definedName name="TOTALITEM7.1_35">'[638]A.P.U'!#REF!</definedName>
    <definedName name="TOTALITEM7.1_36">'[638]A.P.U'!#REF!</definedName>
    <definedName name="TOTALITEM7.1_37">'[638]A.P.U'!#REF!</definedName>
    <definedName name="TOTALITEM7.1_38">'[638]A.P.U'!#REF!</definedName>
    <definedName name="TOTALITEM7.1_39">'[638]A.P.U'!#REF!</definedName>
    <definedName name="TOTALITEM7.1_4">'[637]A.P.U'!#REF!</definedName>
    <definedName name="TOTALITEM7.1_40">'[638]A.P.U'!#REF!</definedName>
    <definedName name="TOTALITEM7.1_41">'[638]A.P.U'!#REF!</definedName>
    <definedName name="TOTALITEM7.1_42">'[638]A.P.U'!#REF!</definedName>
    <definedName name="TOTALITEM7.1_43">'[638]A.P.U'!#REF!</definedName>
    <definedName name="TOTALITEM7.1_44">'[638]A.P.U'!#REF!</definedName>
    <definedName name="TOTALITEM7.1_45">'[638]A.P.U'!#REF!</definedName>
    <definedName name="TOTALITEM7.1_46">'[638]A.P.U'!#REF!</definedName>
    <definedName name="TOTALITEM7.1_47">'[638]A.P.U'!#REF!</definedName>
    <definedName name="TOTALITEM7.1_48">'[638]A.P.U'!#REF!</definedName>
    <definedName name="TOTALITEM7.1_49">'[638]A.P.U'!#REF!</definedName>
    <definedName name="TOTALITEM7.1_5">'[638]A.P.U'!#REF!</definedName>
    <definedName name="TOTALITEM7.1_50">'[638]A.P.U'!#REF!</definedName>
    <definedName name="TOTALITEM7.1_51">'[638]A.P.U'!#REF!</definedName>
    <definedName name="TOTALITEM7.1_52">'[638]A.P.U'!#REF!</definedName>
    <definedName name="TOTALITEM7.1_53">'[638]A.P.U'!#REF!</definedName>
    <definedName name="TOTALITEM7.1_54">'[638]A.P.U'!#REF!</definedName>
    <definedName name="TOTALITEM7.1_55">'[638]A.P.U'!#REF!</definedName>
    <definedName name="TOTALITEM7.1_56">'[638]A.P.U'!#REF!</definedName>
    <definedName name="TOTALITEM7.1_57">'[638]A.P.U'!#REF!</definedName>
    <definedName name="TOTALITEM7.1_58">'[638]A.P.U'!#REF!</definedName>
    <definedName name="TOTALITEM7.1_59">'[637]A.P.U'!#REF!</definedName>
    <definedName name="TOTALITEM7.1_60">'[637]A.P.U'!#REF!</definedName>
    <definedName name="TOTALITEM7.1_61">'[638]A.P.U'!#REF!</definedName>
    <definedName name="TOTALITEM7.1_62">'[638]A.P.U'!#REF!</definedName>
    <definedName name="TOTALITEM7.1_63">'[638]A.P.U'!#REF!</definedName>
    <definedName name="TOTALITEM7.1_64">'[638]A.P.U'!#REF!</definedName>
    <definedName name="TOTALITEM7.1_65">'[638]A.P.U'!#REF!</definedName>
    <definedName name="TOTALITEM7.1_66">'[638]A.P.U'!#REF!</definedName>
    <definedName name="TOTALITEM7.1_67">'[638]A.P.U'!#REF!</definedName>
    <definedName name="TOTALITEM7.1_68">'[638]A.P.U'!#REF!</definedName>
    <definedName name="TOTALITEM7.1_69">'[638]A.P.U'!#REF!</definedName>
    <definedName name="TOTALITEM7.1_70">'[638]A.P.U'!#REF!</definedName>
    <definedName name="TOTALITEM7.1_71">'[638]A.P.U'!#REF!</definedName>
    <definedName name="TOTALITEM7.1_72">'[638]A.P.U'!#REF!</definedName>
    <definedName name="TOTALITEM7.1_73">'[638]A.P.U'!#REF!</definedName>
    <definedName name="TOTALITEM7.1_74">'[638]A.P.U'!#REF!</definedName>
    <definedName name="TOTALITEM7.1_75">'[638]A.P.U'!#REF!</definedName>
    <definedName name="TOTALITEM7.1_76">'[638]A.P.U'!#REF!</definedName>
    <definedName name="TOTALITEM7.1_78">'[638]A.P.U'!#REF!</definedName>
    <definedName name="TOTALITEM7.1_79">'[638]A.P.U'!#REF!</definedName>
    <definedName name="TOTALITEM7.1_9">'[638]A.P.U'!#REF!</definedName>
    <definedName name="TOTALITEM7.2">'[111]A.P.U'!#REF!</definedName>
    <definedName name="TOTALITEM7.2_1">'[637]A.P.U'!#REF!</definedName>
    <definedName name="TOTALITEM7.2_10">'[638]A.P.U'!#REF!</definedName>
    <definedName name="TOTALITEM7.2_11">'[638]A.P.U'!#REF!</definedName>
    <definedName name="TOTALITEM7.2_12">'[638]A.P.U'!#REF!</definedName>
    <definedName name="TOTALITEM7.2_13">'[638]A.P.U'!#REF!</definedName>
    <definedName name="TOTALITEM7.2_14">'[638]A.P.U'!#REF!</definedName>
    <definedName name="TOTALITEM7.2_15">'[638]A.P.U'!#REF!</definedName>
    <definedName name="TOTALITEM7.2_16">'[638]A.P.U'!#REF!</definedName>
    <definedName name="TOTALITEM7.2_17">'[638]A.P.U'!#REF!</definedName>
    <definedName name="TOTALITEM7.2_18">'[638]A.P.U'!#REF!</definedName>
    <definedName name="TOTALITEM7.2_19">'[638]A.P.U'!#REF!</definedName>
    <definedName name="TOTALITEM7.2_2">'[637]A.P.U'!#REF!</definedName>
    <definedName name="TOTALITEM7.2_20">'[638]A.P.U'!#REF!</definedName>
    <definedName name="TOTALITEM7.2_21">'[638]A.P.U'!#REF!</definedName>
    <definedName name="TOTALITEM7.2_22">'[638]A.P.U'!#REF!</definedName>
    <definedName name="TOTALITEM7.2_23">'[638]A.P.U'!#REF!</definedName>
    <definedName name="TOTALITEM7.2_24">'[638]A.P.U'!#REF!</definedName>
    <definedName name="TOTALITEM7.2_25">'[638]A.P.U'!#REF!</definedName>
    <definedName name="TOTALITEM7.2_26">'[638]A.P.U'!#REF!</definedName>
    <definedName name="TOTALITEM7.2_27">'[638]A.P.U'!#REF!</definedName>
    <definedName name="TOTALITEM7.2_28">'[638]A.P.U'!#REF!</definedName>
    <definedName name="TOTALITEM7.2_29">'[638]A.P.U'!#REF!</definedName>
    <definedName name="TOTALITEM7.2_3">'[111]A.P.U'!#REF!</definedName>
    <definedName name="TOTALITEM7.2_30">'[638]A.P.U'!#REF!</definedName>
    <definedName name="TOTALITEM7.2_31">'[638]A.P.U'!#REF!</definedName>
    <definedName name="TOTALITEM7.2_32">'[638]A.P.U'!#REF!</definedName>
    <definedName name="TOTALITEM7.2_33">'[638]A.P.U'!#REF!</definedName>
    <definedName name="TOTALITEM7.2_34">'[638]A.P.U'!#REF!</definedName>
    <definedName name="TOTALITEM7.2_35">'[638]A.P.U'!#REF!</definedName>
    <definedName name="TOTALITEM7.2_36">'[638]A.P.U'!#REF!</definedName>
    <definedName name="TOTALITEM7.2_37">'[638]A.P.U'!#REF!</definedName>
    <definedName name="TOTALITEM7.2_38">'[638]A.P.U'!#REF!</definedName>
    <definedName name="TOTALITEM7.2_39">'[638]A.P.U'!#REF!</definedName>
    <definedName name="TOTALITEM7.2_4">'[637]A.P.U'!#REF!</definedName>
    <definedName name="TOTALITEM7.2_40">'[638]A.P.U'!#REF!</definedName>
    <definedName name="TOTALITEM7.2_41">'[638]A.P.U'!#REF!</definedName>
    <definedName name="TOTALITEM7.2_42">'[638]A.P.U'!#REF!</definedName>
    <definedName name="TOTALITEM7.2_43">'[638]A.P.U'!#REF!</definedName>
    <definedName name="TOTALITEM7.2_44">'[638]A.P.U'!#REF!</definedName>
    <definedName name="TOTALITEM7.2_45">'[638]A.P.U'!#REF!</definedName>
    <definedName name="TOTALITEM7.2_46">'[638]A.P.U'!#REF!</definedName>
    <definedName name="TOTALITEM7.2_47">'[638]A.P.U'!#REF!</definedName>
    <definedName name="TOTALITEM7.2_48">'[638]A.P.U'!#REF!</definedName>
    <definedName name="TOTALITEM7.2_49">'[638]A.P.U'!#REF!</definedName>
    <definedName name="TOTALITEM7.2_5">'[638]A.P.U'!#REF!</definedName>
    <definedName name="TOTALITEM7.2_50">'[638]A.P.U'!#REF!</definedName>
    <definedName name="TOTALITEM7.2_51">'[638]A.P.U'!#REF!</definedName>
    <definedName name="TOTALITEM7.2_52">'[638]A.P.U'!#REF!</definedName>
    <definedName name="TOTALITEM7.2_53">'[638]A.P.U'!#REF!</definedName>
    <definedName name="TOTALITEM7.2_54">'[638]A.P.U'!#REF!</definedName>
    <definedName name="TOTALITEM7.2_55">'[638]A.P.U'!#REF!</definedName>
    <definedName name="TOTALITEM7.2_56">'[638]A.P.U'!#REF!</definedName>
    <definedName name="TOTALITEM7.2_57">'[638]A.P.U'!#REF!</definedName>
    <definedName name="TOTALITEM7.2_58">'[638]A.P.U'!#REF!</definedName>
    <definedName name="TOTALITEM7.2_59">'[637]A.P.U'!#REF!</definedName>
    <definedName name="TOTALITEM7.2_60">'[637]A.P.U'!#REF!</definedName>
    <definedName name="TOTALITEM7.2_61">'[638]A.P.U'!#REF!</definedName>
    <definedName name="TOTALITEM7.2_62">'[638]A.P.U'!#REF!</definedName>
    <definedName name="TOTALITEM7.2_63">'[638]A.P.U'!#REF!</definedName>
    <definedName name="TOTALITEM7.2_64">'[638]A.P.U'!#REF!</definedName>
    <definedName name="TOTALITEM7.2_65">'[638]A.P.U'!#REF!</definedName>
    <definedName name="TOTALITEM7.2_66">'[638]A.P.U'!#REF!</definedName>
    <definedName name="TOTALITEM7.2_67">'[638]A.P.U'!#REF!</definedName>
    <definedName name="TOTALITEM7.2_68">'[638]A.P.U'!#REF!</definedName>
    <definedName name="TOTALITEM7.2_69">'[638]A.P.U'!#REF!</definedName>
    <definedName name="TOTALITEM7.2_70">'[638]A.P.U'!#REF!</definedName>
    <definedName name="TOTALITEM7.2_71">'[638]A.P.U'!#REF!</definedName>
    <definedName name="TOTALITEM7.2_72">'[638]A.P.U'!#REF!</definedName>
    <definedName name="TOTALITEM7.2_73">'[638]A.P.U'!#REF!</definedName>
    <definedName name="TOTALITEM7.2_74">'[638]A.P.U'!#REF!</definedName>
    <definedName name="TOTALITEM7.2_75">'[638]A.P.U'!#REF!</definedName>
    <definedName name="TOTALITEM7.2_76">'[638]A.P.U'!#REF!</definedName>
    <definedName name="TOTALITEM7.2_78">'[638]A.P.U'!#REF!</definedName>
    <definedName name="TOTALITEM7.2_79">'[638]A.P.U'!#REF!</definedName>
    <definedName name="TOTALITEM7.2_9">'[638]A.P.U'!#REF!</definedName>
    <definedName name="TOTALITEM7.3">'[111]A.P.U'!#REF!</definedName>
    <definedName name="TOTALITEM7.3_1">'[637]A.P.U'!#REF!</definedName>
    <definedName name="TOTALITEM7.3_10">'[638]A.P.U'!#REF!</definedName>
    <definedName name="TOTALITEM7.3_11">'[638]A.P.U'!#REF!</definedName>
    <definedName name="TOTALITEM7.3_12">'[638]A.P.U'!#REF!</definedName>
    <definedName name="TOTALITEM7.3_13">'[638]A.P.U'!#REF!</definedName>
    <definedName name="TOTALITEM7.3_14">'[638]A.P.U'!#REF!</definedName>
    <definedName name="TOTALITEM7.3_15">'[638]A.P.U'!#REF!</definedName>
    <definedName name="TOTALITEM7.3_16">'[638]A.P.U'!#REF!</definedName>
    <definedName name="TOTALITEM7.3_17">'[638]A.P.U'!#REF!</definedName>
    <definedName name="TOTALITEM7.3_18">'[638]A.P.U'!#REF!</definedName>
    <definedName name="TOTALITEM7.3_19">'[638]A.P.U'!#REF!</definedName>
    <definedName name="TOTALITEM7.3_2">'[637]A.P.U'!#REF!</definedName>
    <definedName name="TOTALITEM7.3_20">'[638]A.P.U'!#REF!</definedName>
    <definedName name="TOTALITEM7.3_21">'[638]A.P.U'!#REF!</definedName>
    <definedName name="TOTALITEM7.3_22">'[638]A.P.U'!#REF!</definedName>
    <definedName name="TOTALITEM7.3_23">'[638]A.P.U'!#REF!</definedName>
    <definedName name="TOTALITEM7.3_24">'[638]A.P.U'!#REF!</definedName>
    <definedName name="TOTALITEM7.3_25">'[638]A.P.U'!#REF!</definedName>
    <definedName name="TOTALITEM7.3_26">'[638]A.P.U'!#REF!</definedName>
    <definedName name="TOTALITEM7.3_27">'[638]A.P.U'!#REF!</definedName>
    <definedName name="TOTALITEM7.3_28">'[638]A.P.U'!#REF!</definedName>
    <definedName name="TOTALITEM7.3_29">'[638]A.P.U'!#REF!</definedName>
    <definedName name="TOTALITEM7.3_3">'[111]A.P.U'!#REF!</definedName>
    <definedName name="TOTALITEM7.3_30">'[638]A.P.U'!#REF!</definedName>
    <definedName name="TOTALITEM7.3_31">'[638]A.P.U'!#REF!</definedName>
    <definedName name="TOTALITEM7.3_32">'[638]A.P.U'!#REF!</definedName>
    <definedName name="TOTALITEM7.3_33">'[638]A.P.U'!#REF!</definedName>
    <definedName name="TOTALITEM7.3_34">'[638]A.P.U'!#REF!</definedName>
    <definedName name="TOTALITEM7.3_35">'[638]A.P.U'!#REF!</definedName>
    <definedName name="TOTALITEM7.3_36">'[638]A.P.U'!#REF!</definedName>
    <definedName name="TOTALITEM7.3_37">'[638]A.P.U'!#REF!</definedName>
    <definedName name="TOTALITEM7.3_38">'[638]A.P.U'!#REF!</definedName>
    <definedName name="TOTALITEM7.3_39">'[638]A.P.U'!#REF!</definedName>
    <definedName name="TOTALITEM7.3_4">'[637]A.P.U'!#REF!</definedName>
    <definedName name="TOTALITEM7.3_40">'[638]A.P.U'!#REF!</definedName>
    <definedName name="TOTALITEM7.3_41">'[638]A.P.U'!#REF!</definedName>
    <definedName name="TOTALITEM7.3_42">'[638]A.P.U'!#REF!</definedName>
    <definedName name="TOTALITEM7.3_43">'[638]A.P.U'!#REF!</definedName>
    <definedName name="TOTALITEM7.3_44">'[638]A.P.U'!#REF!</definedName>
    <definedName name="TOTALITEM7.3_45">'[638]A.P.U'!#REF!</definedName>
    <definedName name="TOTALITEM7.3_46">'[638]A.P.U'!#REF!</definedName>
    <definedName name="TOTALITEM7.3_47">'[638]A.P.U'!#REF!</definedName>
    <definedName name="TOTALITEM7.3_48">'[638]A.P.U'!#REF!</definedName>
    <definedName name="TOTALITEM7.3_49">'[638]A.P.U'!#REF!</definedName>
    <definedName name="TOTALITEM7.3_5">'[638]A.P.U'!#REF!</definedName>
    <definedName name="TOTALITEM7.3_50">'[638]A.P.U'!#REF!</definedName>
    <definedName name="TOTALITEM7.3_51">'[638]A.P.U'!#REF!</definedName>
    <definedName name="TOTALITEM7.3_52">'[638]A.P.U'!#REF!</definedName>
    <definedName name="TOTALITEM7.3_53">'[638]A.P.U'!#REF!</definedName>
    <definedName name="TOTALITEM7.3_54">'[638]A.P.U'!#REF!</definedName>
    <definedName name="TOTALITEM7.3_55">'[638]A.P.U'!#REF!</definedName>
    <definedName name="TOTALITEM7.3_56">'[638]A.P.U'!#REF!</definedName>
    <definedName name="TOTALITEM7.3_57">'[638]A.P.U'!#REF!</definedName>
    <definedName name="TOTALITEM7.3_58">'[638]A.P.U'!#REF!</definedName>
    <definedName name="TOTALITEM7.3_59">'[637]A.P.U'!#REF!</definedName>
    <definedName name="TOTALITEM7.3_60">'[637]A.P.U'!#REF!</definedName>
    <definedName name="TOTALITEM7.3_61">'[638]A.P.U'!#REF!</definedName>
    <definedName name="TOTALITEM7.3_62">'[638]A.P.U'!#REF!</definedName>
    <definedName name="TOTALITEM7.3_63">'[638]A.P.U'!#REF!</definedName>
    <definedName name="TOTALITEM7.3_64">'[638]A.P.U'!#REF!</definedName>
    <definedName name="TOTALITEM7.3_65">'[638]A.P.U'!#REF!</definedName>
    <definedName name="TOTALITEM7.3_66">'[638]A.P.U'!#REF!</definedName>
    <definedName name="TOTALITEM7.3_67">'[638]A.P.U'!#REF!</definedName>
    <definedName name="TOTALITEM7.3_68">'[638]A.P.U'!#REF!</definedName>
    <definedName name="TOTALITEM7.3_69">'[638]A.P.U'!#REF!</definedName>
    <definedName name="TOTALITEM7.3_70">'[638]A.P.U'!#REF!</definedName>
    <definedName name="TOTALITEM7.3_71">'[638]A.P.U'!#REF!</definedName>
    <definedName name="TOTALITEM7.3_72">'[638]A.P.U'!#REF!</definedName>
    <definedName name="TOTALITEM7.3_73">'[638]A.P.U'!#REF!</definedName>
    <definedName name="TOTALITEM7.3_74">'[638]A.P.U'!#REF!</definedName>
    <definedName name="TOTALITEM7.3_75">'[638]A.P.U'!#REF!</definedName>
    <definedName name="TOTALITEM7.3_76">'[638]A.P.U'!#REF!</definedName>
    <definedName name="TOTALITEM7.3_78">'[638]A.P.U'!#REF!</definedName>
    <definedName name="TOTALITEM7.3_79">'[638]A.P.U'!#REF!</definedName>
    <definedName name="TOTALITEM7.3_9">'[638]A.P.U'!#REF!</definedName>
    <definedName name="TOTALITEM7.4">'[111]A.P.U'!#REF!</definedName>
    <definedName name="TOTALITEM7.4_1">'[637]A.P.U'!#REF!</definedName>
    <definedName name="TOTALITEM7.4_10">'[638]A.P.U'!#REF!</definedName>
    <definedName name="TOTALITEM7.4_11">'[638]A.P.U'!#REF!</definedName>
    <definedName name="TOTALITEM7.4_12">'[638]A.P.U'!#REF!</definedName>
    <definedName name="TOTALITEM7.4_13">'[638]A.P.U'!#REF!</definedName>
    <definedName name="TOTALITEM7.4_14">'[638]A.P.U'!#REF!</definedName>
    <definedName name="TOTALITEM7.4_15">'[638]A.P.U'!#REF!</definedName>
    <definedName name="TOTALITEM7.4_16">'[638]A.P.U'!#REF!</definedName>
    <definedName name="TOTALITEM7.4_17">'[638]A.P.U'!#REF!</definedName>
    <definedName name="TOTALITEM7.4_18">'[638]A.P.U'!#REF!</definedName>
    <definedName name="TOTALITEM7.4_19">'[638]A.P.U'!#REF!</definedName>
    <definedName name="TOTALITEM7.4_2">'[637]A.P.U'!#REF!</definedName>
    <definedName name="TOTALITEM7.4_20">'[638]A.P.U'!#REF!</definedName>
    <definedName name="TOTALITEM7.4_21">'[638]A.P.U'!#REF!</definedName>
    <definedName name="TOTALITEM7.4_22">'[638]A.P.U'!#REF!</definedName>
    <definedName name="TOTALITEM7.4_23">'[638]A.P.U'!#REF!</definedName>
    <definedName name="TOTALITEM7.4_24">'[638]A.P.U'!#REF!</definedName>
    <definedName name="TOTALITEM7.4_25">'[638]A.P.U'!#REF!</definedName>
    <definedName name="TOTALITEM7.4_26">'[638]A.P.U'!#REF!</definedName>
    <definedName name="TOTALITEM7.4_27">'[638]A.P.U'!#REF!</definedName>
    <definedName name="TOTALITEM7.4_28">'[638]A.P.U'!#REF!</definedName>
    <definedName name="TOTALITEM7.4_29">'[638]A.P.U'!#REF!</definedName>
    <definedName name="TOTALITEM7.4_3">'[111]A.P.U'!#REF!</definedName>
    <definedName name="TOTALITEM7.4_30">'[638]A.P.U'!#REF!</definedName>
    <definedName name="TOTALITEM7.4_31">'[638]A.P.U'!#REF!</definedName>
    <definedName name="TOTALITEM7.4_32">'[638]A.P.U'!#REF!</definedName>
    <definedName name="TOTALITEM7.4_33">'[638]A.P.U'!#REF!</definedName>
    <definedName name="TOTALITEM7.4_34">'[638]A.P.U'!#REF!</definedName>
    <definedName name="TOTALITEM7.4_35">'[638]A.P.U'!#REF!</definedName>
    <definedName name="TOTALITEM7.4_36">'[638]A.P.U'!#REF!</definedName>
    <definedName name="TOTALITEM7.4_37">'[638]A.P.U'!#REF!</definedName>
    <definedName name="TOTALITEM7.4_38">'[638]A.P.U'!#REF!</definedName>
    <definedName name="TOTALITEM7.4_39">'[638]A.P.U'!#REF!</definedName>
    <definedName name="TOTALITEM7.4_4">'[637]A.P.U'!#REF!</definedName>
    <definedName name="TOTALITEM7.4_40">'[638]A.P.U'!#REF!</definedName>
    <definedName name="TOTALITEM7.4_41">'[638]A.P.U'!#REF!</definedName>
    <definedName name="TOTALITEM7.4_42">'[638]A.P.U'!#REF!</definedName>
    <definedName name="TOTALITEM7.4_43">'[638]A.P.U'!#REF!</definedName>
    <definedName name="TOTALITEM7.4_44">'[638]A.P.U'!#REF!</definedName>
    <definedName name="TOTALITEM7.4_45">'[638]A.P.U'!#REF!</definedName>
    <definedName name="TOTALITEM7.4_46">'[638]A.P.U'!#REF!</definedName>
    <definedName name="TOTALITEM7.4_47">'[638]A.P.U'!#REF!</definedName>
    <definedName name="TOTALITEM7.4_48">'[638]A.P.U'!#REF!</definedName>
    <definedName name="TOTALITEM7.4_49">'[638]A.P.U'!#REF!</definedName>
    <definedName name="TOTALITEM7.4_5">'[638]A.P.U'!#REF!</definedName>
    <definedName name="TOTALITEM7.4_50">'[638]A.P.U'!#REF!</definedName>
    <definedName name="TOTALITEM7.4_51">'[638]A.P.U'!#REF!</definedName>
    <definedName name="TOTALITEM7.4_52">'[638]A.P.U'!#REF!</definedName>
    <definedName name="TOTALITEM7.4_53">'[638]A.P.U'!#REF!</definedName>
    <definedName name="TOTALITEM7.4_54">'[638]A.P.U'!#REF!</definedName>
    <definedName name="TOTALITEM7.4_55">'[638]A.P.U'!#REF!</definedName>
    <definedName name="TOTALITEM7.4_56">'[638]A.P.U'!#REF!</definedName>
    <definedName name="TOTALITEM7.4_57">'[638]A.P.U'!#REF!</definedName>
    <definedName name="TOTALITEM7.4_58">'[638]A.P.U'!#REF!</definedName>
    <definedName name="TOTALITEM7.4_59">'[637]A.P.U'!#REF!</definedName>
    <definedName name="TOTALITEM7.4_60">'[637]A.P.U'!#REF!</definedName>
    <definedName name="TOTALITEM7.4_61">'[638]A.P.U'!#REF!</definedName>
    <definedName name="TOTALITEM7.4_62">'[638]A.P.U'!#REF!</definedName>
    <definedName name="TOTALITEM7.4_63">'[638]A.P.U'!#REF!</definedName>
    <definedName name="TOTALITEM7.4_64">'[638]A.P.U'!#REF!</definedName>
    <definedName name="TOTALITEM7.4_65">'[638]A.P.U'!#REF!</definedName>
    <definedName name="TOTALITEM7.4_66">'[638]A.P.U'!#REF!</definedName>
    <definedName name="TOTALITEM7.4_67">'[638]A.P.U'!#REF!</definedName>
    <definedName name="TOTALITEM7.4_68">'[638]A.P.U'!#REF!</definedName>
    <definedName name="TOTALITEM7.4_69">'[638]A.P.U'!#REF!</definedName>
    <definedName name="TOTALITEM7.4_70">'[638]A.P.U'!#REF!</definedName>
    <definedName name="TOTALITEM7.4_71">'[638]A.P.U'!#REF!</definedName>
    <definedName name="TOTALITEM7.4_72">'[638]A.P.U'!#REF!</definedName>
    <definedName name="TOTALITEM7.4_73">'[638]A.P.U'!#REF!</definedName>
    <definedName name="TOTALITEM7.4_74">'[638]A.P.U'!#REF!</definedName>
    <definedName name="TOTALITEM7.4_75">'[638]A.P.U'!#REF!</definedName>
    <definedName name="TOTALITEM7.4_76">'[638]A.P.U'!#REF!</definedName>
    <definedName name="TOTALITEM7.4_78">'[638]A.P.U'!#REF!</definedName>
    <definedName name="TOTALITEM7.4_79">'[638]A.P.U'!#REF!</definedName>
    <definedName name="TOTALITEM7.4_9">'[638]A.P.U'!#REF!</definedName>
    <definedName name="TOTALITEM7.5">'[111]A.P.U'!#REF!</definedName>
    <definedName name="TOTALITEM7.5_1">'[637]A.P.U'!#REF!</definedName>
    <definedName name="TOTALITEM7.5_10">'[638]A.P.U'!#REF!</definedName>
    <definedName name="TOTALITEM7.5_11">'[638]A.P.U'!#REF!</definedName>
    <definedName name="TOTALITEM7.5_12">'[638]A.P.U'!#REF!</definedName>
    <definedName name="TOTALITEM7.5_13">'[638]A.P.U'!#REF!</definedName>
    <definedName name="TOTALITEM7.5_14">'[638]A.P.U'!#REF!</definedName>
    <definedName name="TOTALITEM7.5_15">'[638]A.P.U'!#REF!</definedName>
    <definedName name="TOTALITEM7.5_16">'[638]A.P.U'!#REF!</definedName>
    <definedName name="TOTALITEM7.5_17">'[638]A.P.U'!#REF!</definedName>
    <definedName name="TOTALITEM7.5_18">'[638]A.P.U'!#REF!</definedName>
    <definedName name="TOTALITEM7.5_19">'[638]A.P.U'!#REF!</definedName>
    <definedName name="TOTALITEM7.5_2">'[637]A.P.U'!#REF!</definedName>
    <definedName name="TOTALITEM7.5_20">'[638]A.P.U'!#REF!</definedName>
    <definedName name="TOTALITEM7.5_21">'[638]A.P.U'!#REF!</definedName>
    <definedName name="TOTALITEM7.5_22">'[638]A.P.U'!#REF!</definedName>
    <definedName name="TOTALITEM7.5_23">'[638]A.P.U'!#REF!</definedName>
    <definedName name="TOTALITEM7.5_24">'[638]A.P.U'!#REF!</definedName>
    <definedName name="TOTALITEM7.5_25">'[638]A.P.U'!#REF!</definedName>
    <definedName name="TOTALITEM7.5_26">'[638]A.P.U'!#REF!</definedName>
    <definedName name="TOTALITEM7.5_27">'[638]A.P.U'!#REF!</definedName>
    <definedName name="TOTALITEM7.5_28">'[638]A.P.U'!#REF!</definedName>
    <definedName name="TOTALITEM7.5_29">'[638]A.P.U'!#REF!</definedName>
    <definedName name="TOTALITEM7.5_3">'[111]A.P.U'!#REF!</definedName>
    <definedName name="TOTALITEM7.5_30">'[638]A.P.U'!#REF!</definedName>
    <definedName name="TOTALITEM7.5_31">'[638]A.P.U'!#REF!</definedName>
    <definedName name="TOTALITEM7.5_32">'[638]A.P.U'!#REF!</definedName>
    <definedName name="TOTALITEM7.5_33">'[638]A.P.U'!#REF!</definedName>
    <definedName name="TOTALITEM7.5_34">'[638]A.P.U'!#REF!</definedName>
    <definedName name="TOTALITEM7.5_35">'[638]A.P.U'!#REF!</definedName>
    <definedName name="TOTALITEM7.5_36">'[638]A.P.U'!#REF!</definedName>
    <definedName name="TOTALITEM7.5_37">'[638]A.P.U'!#REF!</definedName>
    <definedName name="TOTALITEM7.5_38">'[638]A.P.U'!#REF!</definedName>
    <definedName name="TOTALITEM7.5_39">'[638]A.P.U'!#REF!</definedName>
    <definedName name="TOTALITEM7.5_4">'[637]A.P.U'!#REF!</definedName>
    <definedName name="TOTALITEM7.5_40">'[638]A.P.U'!#REF!</definedName>
    <definedName name="TOTALITEM7.5_41">'[638]A.P.U'!#REF!</definedName>
    <definedName name="TOTALITEM7.5_42">'[638]A.P.U'!#REF!</definedName>
    <definedName name="TOTALITEM7.5_43">'[638]A.P.U'!#REF!</definedName>
    <definedName name="TOTALITEM7.5_44">'[638]A.P.U'!#REF!</definedName>
    <definedName name="TOTALITEM7.5_45">'[638]A.P.U'!#REF!</definedName>
    <definedName name="TOTALITEM7.5_46">'[638]A.P.U'!#REF!</definedName>
    <definedName name="TOTALITEM7.5_47">'[638]A.P.U'!#REF!</definedName>
    <definedName name="TOTALITEM7.5_48">'[638]A.P.U'!#REF!</definedName>
    <definedName name="TOTALITEM7.5_49">'[638]A.P.U'!#REF!</definedName>
    <definedName name="TOTALITEM7.5_5">'[638]A.P.U'!#REF!</definedName>
    <definedName name="TOTALITEM7.5_50">'[638]A.P.U'!#REF!</definedName>
    <definedName name="TOTALITEM7.5_51">'[638]A.P.U'!#REF!</definedName>
    <definedName name="TOTALITEM7.5_52">'[638]A.P.U'!#REF!</definedName>
    <definedName name="TOTALITEM7.5_53">'[638]A.P.U'!#REF!</definedName>
    <definedName name="TOTALITEM7.5_54">'[638]A.P.U'!#REF!</definedName>
    <definedName name="TOTALITEM7.5_55">'[638]A.P.U'!#REF!</definedName>
    <definedName name="TOTALITEM7.5_56">'[638]A.P.U'!#REF!</definedName>
    <definedName name="TOTALITEM7.5_57">'[638]A.P.U'!#REF!</definedName>
    <definedName name="TOTALITEM7.5_58">'[638]A.P.U'!#REF!</definedName>
    <definedName name="TOTALITEM7.5_59">'[637]A.P.U'!#REF!</definedName>
    <definedName name="TOTALITEM7.5_60">'[637]A.P.U'!#REF!</definedName>
    <definedName name="TOTALITEM7.5_61">'[638]A.P.U'!#REF!</definedName>
    <definedName name="TOTALITEM7.5_62">'[638]A.P.U'!#REF!</definedName>
    <definedName name="TOTALITEM7.5_63">'[638]A.P.U'!#REF!</definedName>
    <definedName name="TOTALITEM7.5_64">'[638]A.P.U'!#REF!</definedName>
    <definedName name="TOTALITEM7.5_65">'[638]A.P.U'!#REF!</definedName>
    <definedName name="TOTALITEM7.5_66">'[638]A.P.U'!#REF!</definedName>
    <definedName name="TOTALITEM7.5_67">'[638]A.P.U'!#REF!</definedName>
    <definedName name="TOTALITEM7.5_68">'[638]A.P.U'!#REF!</definedName>
    <definedName name="TOTALITEM7.5_69">'[638]A.P.U'!#REF!</definedName>
    <definedName name="TOTALITEM7.5_70">'[638]A.P.U'!#REF!</definedName>
    <definedName name="TOTALITEM7.5_71">'[638]A.P.U'!#REF!</definedName>
    <definedName name="TOTALITEM7.5_72">'[638]A.P.U'!#REF!</definedName>
    <definedName name="TOTALITEM7.5_73">'[638]A.P.U'!#REF!</definedName>
    <definedName name="TOTALITEM7.5_74">'[638]A.P.U'!#REF!</definedName>
    <definedName name="TOTALITEM7.5_75">'[638]A.P.U'!#REF!</definedName>
    <definedName name="TOTALITEM7.5_76">'[638]A.P.U'!#REF!</definedName>
    <definedName name="TOTALITEM7.5_78">'[638]A.P.U'!#REF!</definedName>
    <definedName name="TOTALITEM7.5_79">'[638]A.P.U'!#REF!</definedName>
    <definedName name="TOTALITEM7.5_9">'[638]A.P.U'!#REF!</definedName>
    <definedName name="TOTALITEM8.1">'[111]A.P.U'!#REF!</definedName>
    <definedName name="TOTALITEM8.1_1">'[637]A.P.U'!#REF!</definedName>
    <definedName name="TOTALITEM8.1_10">'[638]A.P.U'!#REF!</definedName>
    <definedName name="TOTALITEM8.1_11">'[638]A.P.U'!#REF!</definedName>
    <definedName name="TOTALITEM8.1_12">'[638]A.P.U'!#REF!</definedName>
    <definedName name="TOTALITEM8.1_13">'[638]A.P.U'!#REF!</definedName>
    <definedName name="TOTALITEM8.1_14">'[638]A.P.U'!#REF!</definedName>
    <definedName name="TOTALITEM8.1_15">'[638]A.P.U'!#REF!</definedName>
    <definedName name="TOTALITEM8.1_16">'[638]A.P.U'!#REF!</definedName>
    <definedName name="TOTALITEM8.1_17">'[638]A.P.U'!#REF!</definedName>
    <definedName name="TOTALITEM8.1_18">'[638]A.P.U'!#REF!</definedName>
    <definedName name="TOTALITEM8.1_19">'[638]A.P.U'!#REF!</definedName>
    <definedName name="TOTALITEM8.1_2">'[637]A.P.U'!#REF!</definedName>
    <definedName name="TOTALITEM8.1_20">'[638]A.P.U'!#REF!</definedName>
    <definedName name="TOTALITEM8.1_21">'[638]A.P.U'!#REF!</definedName>
    <definedName name="TOTALITEM8.1_22">'[638]A.P.U'!#REF!</definedName>
    <definedName name="TOTALITEM8.1_23">'[638]A.P.U'!#REF!</definedName>
    <definedName name="TOTALITEM8.1_24">'[638]A.P.U'!#REF!</definedName>
    <definedName name="TOTALITEM8.1_25">'[638]A.P.U'!#REF!</definedName>
    <definedName name="TOTALITEM8.1_26">'[638]A.P.U'!#REF!</definedName>
    <definedName name="TOTALITEM8.1_27">'[638]A.P.U'!#REF!</definedName>
    <definedName name="TOTALITEM8.1_28">'[638]A.P.U'!#REF!</definedName>
    <definedName name="TOTALITEM8.1_29">'[638]A.P.U'!#REF!</definedName>
    <definedName name="TOTALITEM8.1_3">'[111]A.P.U'!#REF!</definedName>
    <definedName name="TOTALITEM8.1_30">'[638]A.P.U'!#REF!</definedName>
    <definedName name="TOTALITEM8.1_31">'[638]A.P.U'!#REF!</definedName>
    <definedName name="TOTALITEM8.1_32">'[638]A.P.U'!#REF!</definedName>
    <definedName name="TOTALITEM8.1_33">'[638]A.P.U'!#REF!</definedName>
    <definedName name="TOTALITEM8.1_34">'[638]A.P.U'!#REF!</definedName>
    <definedName name="TOTALITEM8.1_35">'[638]A.P.U'!#REF!</definedName>
    <definedName name="TOTALITEM8.1_36">'[638]A.P.U'!#REF!</definedName>
    <definedName name="TOTALITEM8.1_37">'[638]A.P.U'!#REF!</definedName>
    <definedName name="TOTALITEM8.1_38">'[638]A.P.U'!#REF!</definedName>
    <definedName name="TOTALITEM8.1_39">'[638]A.P.U'!#REF!</definedName>
    <definedName name="TOTALITEM8.1_4">'[637]A.P.U'!#REF!</definedName>
    <definedName name="TOTALITEM8.1_40">'[638]A.P.U'!#REF!</definedName>
    <definedName name="TOTALITEM8.1_41">'[638]A.P.U'!#REF!</definedName>
    <definedName name="TOTALITEM8.1_42">'[638]A.P.U'!#REF!</definedName>
    <definedName name="TOTALITEM8.1_43">'[638]A.P.U'!#REF!</definedName>
    <definedName name="TOTALITEM8.1_44">'[638]A.P.U'!#REF!</definedName>
    <definedName name="TOTALITEM8.1_45">'[638]A.P.U'!#REF!</definedName>
    <definedName name="TOTALITEM8.1_46">'[638]A.P.U'!#REF!</definedName>
    <definedName name="TOTALITEM8.1_47">'[638]A.P.U'!#REF!</definedName>
    <definedName name="TOTALITEM8.1_48">'[638]A.P.U'!#REF!</definedName>
    <definedName name="TOTALITEM8.1_49">'[638]A.P.U'!#REF!</definedName>
    <definedName name="TOTALITEM8.1_5">'[638]A.P.U'!#REF!</definedName>
    <definedName name="TOTALITEM8.1_50">'[638]A.P.U'!#REF!</definedName>
    <definedName name="TOTALITEM8.1_51">'[638]A.P.U'!#REF!</definedName>
    <definedName name="TOTALITEM8.1_52">'[638]A.P.U'!#REF!</definedName>
    <definedName name="TOTALITEM8.1_53">'[638]A.P.U'!#REF!</definedName>
    <definedName name="TOTALITEM8.1_54">'[638]A.P.U'!#REF!</definedName>
    <definedName name="TOTALITEM8.1_55">'[638]A.P.U'!#REF!</definedName>
    <definedName name="TOTALITEM8.1_56">'[638]A.P.U'!#REF!</definedName>
    <definedName name="TOTALITEM8.1_57">'[638]A.P.U'!#REF!</definedName>
    <definedName name="TOTALITEM8.1_58">'[638]A.P.U'!#REF!</definedName>
    <definedName name="TOTALITEM8.1_59">'[637]A.P.U'!#REF!</definedName>
    <definedName name="TOTALITEM8.1_60">'[637]A.P.U'!#REF!</definedName>
    <definedName name="TOTALITEM8.1_61">'[638]A.P.U'!#REF!</definedName>
    <definedName name="TOTALITEM8.1_62">'[638]A.P.U'!#REF!</definedName>
    <definedName name="TOTALITEM8.1_63">'[638]A.P.U'!#REF!</definedName>
    <definedName name="TOTALITEM8.1_64">'[638]A.P.U'!#REF!</definedName>
    <definedName name="TOTALITEM8.1_65">'[638]A.P.U'!#REF!</definedName>
    <definedName name="TOTALITEM8.1_66">'[638]A.P.U'!#REF!</definedName>
    <definedName name="TOTALITEM8.1_67">'[638]A.P.U'!#REF!</definedName>
    <definedName name="TOTALITEM8.1_68">'[638]A.P.U'!#REF!</definedName>
    <definedName name="TOTALITEM8.1_69">'[638]A.P.U'!#REF!</definedName>
    <definedName name="TOTALITEM8.1_70">'[638]A.P.U'!#REF!</definedName>
    <definedName name="TOTALITEM8.1_71">'[638]A.P.U'!#REF!</definedName>
    <definedName name="TOTALITEM8.1_72">'[638]A.P.U'!#REF!</definedName>
    <definedName name="TOTALITEM8.1_73">'[638]A.P.U'!#REF!</definedName>
    <definedName name="TOTALITEM8.1_74">'[638]A.P.U'!#REF!</definedName>
    <definedName name="TOTALITEM8.1_75">'[638]A.P.U'!#REF!</definedName>
    <definedName name="TOTALITEM8.1_76">'[638]A.P.U'!#REF!</definedName>
    <definedName name="TOTALITEM8.1_78">'[638]A.P.U'!#REF!</definedName>
    <definedName name="TOTALITEM8.1_79">'[638]A.P.U'!#REF!</definedName>
    <definedName name="TOTALITEM8.1_9">'[638]A.P.U'!#REF!</definedName>
    <definedName name="TOTALITEM8.2">'[111]A.P.U'!#REF!</definedName>
    <definedName name="TOTALITEM8.2_1">'[637]A.P.U'!#REF!</definedName>
    <definedName name="TOTALITEM8.2_10">'[638]A.P.U'!#REF!</definedName>
    <definedName name="TOTALITEM8.2_11">'[638]A.P.U'!#REF!</definedName>
    <definedName name="TOTALITEM8.2_12">'[638]A.P.U'!#REF!</definedName>
    <definedName name="TOTALITEM8.2_13">'[638]A.P.U'!#REF!</definedName>
    <definedName name="TOTALITEM8.2_14">'[638]A.P.U'!#REF!</definedName>
    <definedName name="TOTALITEM8.2_15">'[638]A.P.U'!#REF!</definedName>
    <definedName name="TOTALITEM8.2_16">'[638]A.P.U'!#REF!</definedName>
    <definedName name="TOTALITEM8.2_17">'[638]A.P.U'!#REF!</definedName>
    <definedName name="TOTALITEM8.2_18">'[638]A.P.U'!#REF!</definedName>
    <definedName name="TOTALITEM8.2_19">'[638]A.P.U'!#REF!</definedName>
    <definedName name="TOTALITEM8.2_2">'[637]A.P.U'!#REF!</definedName>
    <definedName name="TOTALITEM8.2_20">'[638]A.P.U'!#REF!</definedName>
    <definedName name="TOTALITEM8.2_21">'[638]A.P.U'!#REF!</definedName>
    <definedName name="TOTALITEM8.2_22">'[638]A.P.U'!#REF!</definedName>
    <definedName name="TOTALITEM8.2_23">'[638]A.P.U'!#REF!</definedName>
    <definedName name="TOTALITEM8.2_24">'[638]A.P.U'!#REF!</definedName>
    <definedName name="TOTALITEM8.2_25">'[638]A.P.U'!#REF!</definedName>
    <definedName name="TOTALITEM8.2_26">'[638]A.P.U'!#REF!</definedName>
    <definedName name="TOTALITEM8.2_27">'[638]A.P.U'!#REF!</definedName>
    <definedName name="TOTALITEM8.2_28">'[638]A.P.U'!#REF!</definedName>
    <definedName name="TOTALITEM8.2_29">'[638]A.P.U'!#REF!</definedName>
    <definedName name="TOTALITEM8.2_3">'[111]A.P.U'!#REF!</definedName>
    <definedName name="TOTALITEM8.2_30">'[638]A.P.U'!#REF!</definedName>
    <definedName name="TOTALITEM8.2_31">'[638]A.P.U'!#REF!</definedName>
    <definedName name="TOTALITEM8.2_32">'[638]A.P.U'!#REF!</definedName>
    <definedName name="TOTALITEM8.2_33">'[638]A.P.U'!#REF!</definedName>
    <definedName name="TOTALITEM8.2_34">'[638]A.P.U'!#REF!</definedName>
    <definedName name="TOTALITEM8.2_35">'[638]A.P.U'!#REF!</definedName>
    <definedName name="TOTALITEM8.2_36">'[638]A.P.U'!#REF!</definedName>
    <definedName name="TOTALITEM8.2_37">'[638]A.P.U'!#REF!</definedName>
    <definedName name="TOTALITEM8.2_38">'[638]A.P.U'!#REF!</definedName>
    <definedName name="TOTALITEM8.2_39">'[638]A.P.U'!#REF!</definedName>
    <definedName name="TOTALITEM8.2_4">'[637]A.P.U'!#REF!</definedName>
    <definedName name="TOTALITEM8.2_40">'[638]A.P.U'!#REF!</definedName>
    <definedName name="TOTALITEM8.2_41">'[638]A.P.U'!#REF!</definedName>
    <definedName name="TOTALITEM8.2_42">'[638]A.P.U'!#REF!</definedName>
    <definedName name="TOTALITEM8.2_43">'[638]A.P.U'!#REF!</definedName>
    <definedName name="TOTALITEM8.2_44">'[638]A.P.U'!#REF!</definedName>
    <definedName name="TOTALITEM8.2_45">'[638]A.P.U'!#REF!</definedName>
    <definedName name="TOTALITEM8.2_46">'[638]A.P.U'!#REF!</definedName>
    <definedName name="TOTALITEM8.2_47">'[638]A.P.U'!#REF!</definedName>
    <definedName name="TOTALITEM8.2_48">'[638]A.P.U'!#REF!</definedName>
    <definedName name="TOTALITEM8.2_49">'[638]A.P.U'!#REF!</definedName>
    <definedName name="TOTALITEM8.2_5">'[638]A.P.U'!#REF!</definedName>
    <definedName name="TOTALITEM8.2_50">'[638]A.P.U'!#REF!</definedName>
    <definedName name="TOTALITEM8.2_51">'[638]A.P.U'!#REF!</definedName>
    <definedName name="TOTALITEM8.2_52">'[638]A.P.U'!#REF!</definedName>
    <definedName name="TOTALITEM8.2_53">'[638]A.P.U'!#REF!</definedName>
    <definedName name="TOTALITEM8.2_54">'[638]A.P.U'!#REF!</definedName>
    <definedName name="TOTALITEM8.2_55">'[638]A.P.U'!#REF!</definedName>
    <definedName name="TOTALITEM8.2_56">'[638]A.P.U'!#REF!</definedName>
    <definedName name="TOTALITEM8.2_57">'[638]A.P.U'!#REF!</definedName>
    <definedName name="TOTALITEM8.2_58">'[638]A.P.U'!#REF!</definedName>
    <definedName name="TOTALITEM8.2_59">'[637]A.P.U'!#REF!</definedName>
    <definedName name="TOTALITEM8.2_60">'[637]A.P.U'!#REF!</definedName>
    <definedName name="TOTALITEM8.2_61">'[638]A.P.U'!#REF!</definedName>
    <definedName name="TOTALITEM8.2_62">'[638]A.P.U'!#REF!</definedName>
    <definedName name="TOTALITEM8.2_63">'[638]A.P.U'!#REF!</definedName>
    <definedName name="TOTALITEM8.2_64">'[638]A.P.U'!#REF!</definedName>
    <definedName name="TOTALITEM8.2_65">'[638]A.P.U'!#REF!</definedName>
    <definedName name="TOTALITEM8.2_66">'[638]A.P.U'!#REF!</definedName>
    <definedName name="TOTALITEM8.2_67">'[638]A.P.U'!#REF!</definedName>
    <definedName name="TOTALITEM8.2_68">'[638]A.P.U'!#REF!</definedName>
    <definedName name="TOTALITEM8.2_69">'[638]A.P.U'!#REF!</definedName>
    <definedName name="TOTALITEM8.2_70">'[638]A.P.U'!#REF!</definedName>
    <definedName name="TOTALITEM8.2_71">'[638]A.P.U'!#REF!</definedName>
    <definedName name="TOTALITEM8.2_72">'[638]A.P.U'!#REF!</definedName>
    <definedName name="TOTALITEM8.2_73">'[638]A.P.U'!#REF!</definedName>
    <definedName name="TOTALITEM8.2_74">'[638]A.P.U'!#REF!</definedName>
    <definedName name="TOTALITEM8.2_75">'[638]A.P.U'!#REF!</definedName>
    <definedName name="TOTALITEM8.2_76">'[638]A.P.U'!#REF!</definedName>
    <definedName name="TOTALITEM8.2_78">'[638]A.P.U'!#REF!</definedName>
    <definedName name="TOTALITEM8.2_79">'[638]A.P.U'!#REF!</definedName>
    <definedName name="TOTALITEM8.2_9">'[638]A.P.U'!#REF!</definedName>
    <definedName name="TOTALITEM8.3">'[111]A.P.U'!#REF!</definedName>
    <definedName name="TOTALITEM8.3_1">'[637]A.P.U'!#REF!</definedName>
    <definedName name="TOTALITEM8.3_10">'[638]A.P.U'!#REF!</definedName>
    <definedName name="TOTALITEM8.3_11">'[638]A.P.U'!#REF!</definedName>
    <definedName name="TOTALITEM8.3_12">'[638]A.P.U'!#REF!</definedName>
    <definedName name="TOTALITEM8.3_13">'[638]A.P.U'!#REF!</definedName>
    <definedName name="TOTALITEM8.3_14">'[638]A.P.U'!#REF!</definedName>
    <definedName name="TOTALITEM8.3_15">'[638]A.P.U'!#REF!</definedName>
    <definedName name="TOTALITEM8.3_16">'[638]A.P.U'!#REF!</definedName>
    <definedName name="TOTALITEM8.3_17">'[638]A.P.U'!#REF!</definedName>
    <definedName name="TOTALITEM8.3_18">'[638]A.P.U'!#REF!</definedName>
    <definedName name="TOTALITEM8.3_19">'[638]A.P.U'!#REF!</definedName>
    <definedName name="TOTALITEM8.3_2">'[637]A.P.U'!#REF!</definedName>
    <definedName name="TOTALITEM8.3_20">'[638]A.P.U'!#REF!</definedName>
    <definedName name="TOTALITEM8.3_21">'[638]A.P.U'!#REF!</definedName>
    <definedName name="TOTALITEM8.3_22">'[638]A.P.U'!#REF!</definedName>
    <definedName name="TOTALITEM8.3_23">'[638]A.P.U'!#REF!</definedName>
    <definedName name="TOTALITEM8.3_24">'[638]A.P.U'!#REF!</definedName>
    <definedName name="TOTALITEM8.3_25">'[638]A.P.U'!#REF!</definedName>
    <definedName name="TOTALITEM8.3_26">'[638]A.P.U'!#REF!</definedName>
    <definedName name="TOTALITEM8.3_27">'[638]A.P.U'!#REF!</definedName>
    <definedName name="TOTALITEM8.3_28">'[638]A.P.U'!#REF!</definedName>
    <definedName name="TOTALITEM8.3_29">'[638]A.P.U'!#REF!</definedName>
    <definedName name="TOTALITEM8.3_3">'[111]A.P.U'!#REF!</definedName>
    <definedName name="TOTALITEM8.3_30">'[638]A.P.U'!#REF!</definedName>
    <definedName name="TOTALITEM8.3_31">'[638]A.P.U'!#REF!</definedName>
    <definedName name="TOTALITEM8.3_32">'[638]A.P.U'!#REF!</definedName>
    <definedName name="TOTALITEM8.3_33">'[638]A.P.U'!#REF!</definedName>
    <definedName name="TOTALITEM8.3_34">'[638]A.P.U'!#REF!</definedName>
    <definedName name="TOTALITEM8.3_35">'[638]A.P.U'!#REF!</definedName>
    <definedName name="TOTALITEM8.3_36">'[638]A.P.U'!#REF!</definedName>
    <definedName name="TOTALITEM8.3_37">'[638]A.P.U'!#REF!</definedName>
    <definedName name="TOTALITEM8.3_38">'[638]A.P.U'!#REF!</definedName>
    <definedName name="TOTALITEM8.3_39">'[638]A.P.U'!#REF!</definedName>
    <definedName name="TOTALITEM8.3_4">'[637]A.P.U'!#REF!</definedName>
    <definedName name="TOTALITEM8.3_40">'[638]A.P.U'!#REF!</definedName>
    <definedName name="TOTALITEM8.3_41">'[638]A.P.U'!#REF!</definedName>
    <definedName name="TOTALITEM8.3_42">'[638]A.P.U'!#REF!</definedName>
    <definedName name="TOTALITEM8.3_43">'[638]A.P.U'!#REF!</definedName>
    <definedName name="TOTALITEM8.3_44">'[638]A.P.U'!#REF!</definedName>
    <definedName name="TOTALITEM8.3_45">'[638]A.P.U'!#REF!</definedName>
    <definedName name="TOTALITEM8.3_46">'[638]A.P.U'!#REF!</definedName>
    <definedName name="TOTALITEM8.3_47">'[638]A.P.U'!#REF!</definedName>
    <definedName name="TOTALITEM8.3_48">'[638]A.P.U'!#REF!</definedName>
    <definedName name="TOTALITEM8.3_49">'[638]A.P.U'!#REF!</definedName>
    <definedName name="TOTALITEM8.3_5">'[638]A.P.U'!#REF!</definedName>
    <definedName name="TOTALITEM8.3_50">'[638]A.P.U'!#REF!</definedName>
    <definedName name="TOTALITEM8.3_51">'[638]A.P.U'!#REF!</definedName>
    <definedName name="TOTALITEM8.3_52">'[638]A.P.U'!#REF!</definedName>
    <definedName name="TOTALITEM8.3_53">'[638]A.P.U'!#REF!</definedName>
    <definedName name="TOTALITEM8.3_54">'[638]A.P.U'!#REF!</definedName>
    <definedName name="TOTALITEM8.3_55">'[638]A.P.U'!#REF!</definedName>
    <definedName name="TOTALITEM8.3_56">'[638]A.P.U'!#REF!</definedName>
    <definedName name="TOTALITEM8.3_57">'[638]A.P.U'!#REF!</definedName>
    <definedName name="TOTALITEM8.3_58">'[638]A.P.U'!#REF!</definedName>
    <definedName name="TOTALITEM8.3_59">'[637]A.P.U'!#REF!</definedName>
    <definedName name="TOTALITEM8.3_60">'[637]A.P.U'!#REF!</definedName>
    <definedName name="TOTALITEM8.3_61">'[638]A.P.U'!#REF!</definedName>
    <definedName name="TOTALITEM8.3_62">'[638]A.P.U'!#REF!</definedName>
    <definedName name="TOTALITEM8.3_63">'[638]A.P.U'!#REF!</definedName>
    <definedName name="TOTALITEM8.3_64">'[638]A.P.U'!#REF!</definedName>
    <definedName name="TOTALITEM8.3_65">'[638]A.P.U'!#REF!</definedName>
    <definedName name="TOTALITEM8.3_66">'[638]A.P.U'!#REF!</definedName>
    <definedName name="TOTALITEM8.3_67">'[638]A.P.U'!#REF!</definedName>
    <definedName name="TOTALITEM8.3_68">'[638]A.P.U'!#REF!</definedName>
    <definedName name="TOTALITEM8.3_69">'[638]A.P.U'!#REF!</definedName>
    <definedName name="TOTALITEM8.3_70">'[638]A.P.U'!#REF!</definedName>
    <definedName name="TOTALITEM8.3_71">'[638]A.P.U'!#REF!</definedName>
    <definedName name="TOTALITEM8.3_72">'[638]A.P.U'!#REF!</definedName>
    <definedName name="TOTALITEM8.3_73">'[638]A.P.U'!#REF!</definedName>
    <definedName name="TOTALITEM8.3_74">'[638]A.P.U'!#REF!</definedName>
    <definedName name="TOTALITEM8.3_75">'[638]A.P.U'!#REF!</definedName>
    <definedName name="TOTALITEM8.3_76">'[638]A.P.U'!#REF!</definedName>
    <definedName name="TOTALITEM8.3_78">'[638]A.P.U'!#REF!</definedName>
    <definedName name="TOTALITEM8.3_79">'[638]A.P.U'!#REF!</definedName>
    <definedName name="TOTALITEM8.3_9">'[638]A.P.U'!#REF!</definedName>
    <definedName name="TOTALITEM8.4">'[111]A.P.U'!#REF!</definedName>
    <definedName name="TOTALITEM8.4_1">'[637]A.P.U'!#REF!</definedName>
    <definedName name="TOTALITEM8.4_10">'[638]A.P.U'!#REF!</definedName>
    <definedName name="TOTALITEM8.4_11">'[638]A.P.U'!#REF!</definedName>
    <definedName name="TOTALITEM8.4_12">'[638]A.P.U'!#REF!</definedName>
    <definedName name="TOTALITEM8.4_13">'[638]A.P.U'!#REF!</definedName>
    <definedName name="TOTALITEM8.4_14">'[638]A.P.U'!#REF!</definedName>
    <definedName name="TOTALITEM8.4_15">'[638]A.P.U'!#REF!</definedName>
    <definedName name="TOTALITEM8.4_16">'[638]A.P.U'!#REF!</definedName>
    <definedName name="TOTALITEM8.4_17">'[638]A.P.U'!#REF!</definedName>
    <definedName name="TOTALITEM8.4_18">'[638]A.P.U'!#REF!</definedName>
    <definedName name="TOTALITEM8.4_19">'[638]A.P.U'!#REF!</definedName>
    <definedName name="TOTALITEM8.4_2">'[637]A.P.U'!#REF!</definedName>
    <definedName name="TOTALITEM8.4_20">'[638]A.P.U'!#REF!</definedName>
    <definedName name="TOTALITEM8.4_21">'[638]A.P.U'!#REF!</definedName>
    <definedName name="TOTALITEM8.4_22">'[638]A.P.U'!#REF!</definedName>
    <definedName name="TOTALITEM8.4_23">'[638]A.P.U'!#REF!</definedName>
    <definedName name="TOTALITEM8.4_24">'[638]A.P.U'!#REF!</definedName>
    <definedName name="TOTALITEM8.4_25">'[638]A.P.U'!#REF!</definedName>
    <definedName name="TOTALITEM8.4_26">'[638]A.P.U'!#REF!</definedName>
    <definedName name="TOTALITEM8.4_27">'[638]A.P.U'!#REF!</definedName>
    <definedName name="TOTALITEM8.4_28">'[638]A.P.U'!#REF!</definedName>
    <definedName name="TOTALITEM8.4_29">'[638]A.P.U'!#REF!</definedName>
    <definedName name="TOTALITEM8.4_3">'[111]A.P.U'!#REF!</definedName>
    <definedName name="TOTALITEM8.4_30">'[638]A.P.U'!#REF!</definedName>
    <definedName name="TOTALITEM8.4_31">'[638]A.P.U'!#REF!</definedName>
    <definedName name="TOTALITEM8.4_32">'[638]A.P.U'!#REF!</definedName>
    <definedName name="TOTALITEM8.4_33">'[638]A.P.U'!#REF!</definedName>
    <definedName name="TOTALITEM8.4_34">'[638]A.P.U'!#REF!</definedName>
    <definedName name="TOTALITEM8.4_35">'[638]A.P.U'!#REF!</definedName>
    <definedName name="TOTALITEM8.4_36">'[638]A.P.U'!#REF!</definedName>
    <definedName name="TOTALITEM8.4_37">'[638]A.P.U'!#REF!</definedName>
    <definedName name="TOTALITEM8.4_38">'[638]A.P.U'!#REF!</definedName>
    <definedName name="TOTALITEM8.4_39">'[638]A.P.U'!#REF!</definedName>
    <definedName name="TOTALITEM8.4_4">'[637]A.P.U'!#REF!</definedName>
    <definedName name="TOTALITEM8.4_40">'[638]A.P.U'!#REF!</definedName>
    <definedName name="TOTALITEM8.4_41">'[638]A.P.U'!#REF!</definedName>
    <definedName name="TOTALITEM8.4_42">'[638]A.P.U'!#REF!</definedName>
    <definedName name="TOTALITEM8.4_43">'[638]A.P.U'!#REF!</definedName>
    <definedName name="TOTALITEM8.4_44">'[638]A.P.U'!#REF!</definedName>
    <definedName name="TOTALITEM8.4_45">'[638]A.P.U'!#REF!</definedName>
    <definedName name="TOTALITEM8.4_46">'[638]A.P.U'!#REF!</definedName>
    <definedName name="TOTALITEM8.4_47">'[638]A.P.U'!#REF!</definedName>
    <definedName name="TOTALITEM8.4_48">'[638]A.P.U'!#REF!</definedName>
    <definedName name="TOTALITEM8.4_49">'[638]A.P.U'!#REF!</definedName>
    <definedName name="TOTALITEM8.4_5">'[638]A.P.U'!#REF!</definedName>
    <definedName name="TOTALITEM8.4_50">'[638]A.P.U'!#REF!</definedName>
    <definedName name="TOTALITEM8.4_51">'[638]A.P.U'!#REF!</definedName>
    <definedName name="TOTALITEM8.4_52">'[638]A.P.U'!#REF!</definedName>
    <definedName name="TOTALITEM8.4_53">'[638]A.P.U'!#REF!</definedName>
    <definedName name="TOTALITEM8.4_54">'[638]A.P.U'!#REF!</definedName>
    <definedName name="TOTALITEM8.4_55">'[638]A.P.U'!#REF!</definedName>
    <definedName name="TOTALITEM8.4_56">'[638]A.P.U'!#REF!</definedName>
    <definedName name="TOTALITEM8.4_57">'[638]A.P.U'!#REF!</definedName>
    <definedName name="TOTALITEM8.4_58">'[638]A.P.U'!#REF!</definedName>
    <definedName name="TOTALITEM8.4_59">'[637]A.P.U'!#REF!</definedName>
    <definedName name="TOTALITEM8.4_60">'[637]A.P.U'!#REF!</definedName>
    <definedName name="TOTALITEM8.4_61">'[638]A.P.U'!#REF!</definedName>
    <definedName name="TOTALITEM8.4_62">'[638]A.P.U'!#REF!</definedName>
    <definedName name="TOTALITEM8.4_63">'[638]A.P.U'!#REF!</definedName>
    <definedName name="TOTALITEM8.4_64">'[638]A.P.U'!#REF!</definedName>
    <definedName name="TOTALITEM8.4_65">'[638]A.P.U'!#REF!</definedName>
    <definedName name="TOTALITEM8.4_66">'[638]A.P.U'!#REF!</definedName>
    <definedName name="TOTALITEM8.4_67">'[638]A.P.U'!#REF!</definedName>
    <definedName name="TOTALITEM8.4_68">'[638]A.P.U'!#REF!</definedName>
    <definedName name="TOTALITEM8.4_69">'[638]A.P.U'!#REF!</definedName>
    <definedName name="TOTALITEM8.4_70">'[638]A.P.U'!#REF!</definedName>
    <definedName name="TOTALITEM8.4_71">'[638]A.P.U'!#REF!</definedName>
    <definedName name="TOTALITEM8.4_72">'[638]A.P.U'!#REF!</definedName>
    <definedName name="TOTALITEM8.4_73">'[638]A.P.U'!#REF!</definedName>
    <definedName name="TOTALITEM8.4_74">'[638]A.P.U'!#REF!</definedName>
    <definedName name="TOTALITEM8.4_75">'[638]A.P.U'!#REF!</definedName>
    <definedName name="TOTALITEM8.4_76">'[638]A.P.U'!#REF!</definedName>
    <definedName name="TOTALITEM8.4_78">'[638]A.P.U'!#REF!</definedName>
    <definedName name="TOTALITEM8.4_79">'[638]A.P.U'!#REF!</definedName>
    <definedName name="TOTALITEM8.4_9">'[638]A.P.U'!#REF!</definedName>
    <definedName name="TOTALITEM8.5">'[111]A.P.U'!#REF!</definedName>
    <definedName name="TOTALITEM8.5_1">'[637]A.P.U'!#REF!</definedName>
    <definedName name="TOTALITEM8.5_10">'[638]A.P.U'!#REF!</definedName>
    <definedName name="TOTALITEM8.5_11">'[638]A.P.U'!#REF!</definedName>
    <definedName name="TOTALITEM8.5_12">'[638]A.P.U'!#REF!</definedName>
    <definedName name="TOTALITEM8.5_13">'[638]A.P.U'!#REF!</definedName>
    <definedName name="TOTALITEM8.5_14">'[638]A.P.U'!#REF!</definedName>
    <definedName name="TOTALITEM8.5_15">'[638]A.P.U'!#REF!</definedName>
    <definedName name="TOTALITEM8.5_16">'[638]A.P.U'!#REF!</definedName>
    <definedName name="TOTALITEM8.5_17">'[638]A.P.U'!#REF!</definedName>
    <definedName name="TOTALITEM8.5_18">'[638]A.P.U'!#REF!</definedName>
    <definedName name="TOTALITEM8.5_19">'[638]A.P.U'!#REF!</definedName>
    <definedName name="TOTALITEM8.5_2">'[637]A.P.U'!#REF!</definedName>
    <definedName name="TOTALITEM8.5_20">'[638]A.P.U'!#REF!</definedName>
    <definedName name="TOTALITEM8.5_21">'[638]A.P.U'!#REF!</definedName>
    <definedName name="TOTALITEM8.5_22">'[638]A.P.U'!#REF!</definedName>
    <definedName name="TOTALITEM8.5_23">'[638]A.P.U'!#REF!</definedName>
    <definedName name="TOTALITEM8.5_24">'[638]A.P.U'!#REF!</definedName>
    <definedName name="TOTALITEM8.5_25">'[638]A.P.U'!#REF!</definedName>
    <definedName name="TOTALITEM8.5_26">'[638]A.P.U'!#REF!</definedName>
    <definedName name="TOTALITEM8.5_27">'[638]A.P.U'!#REF!</definedName>
    <definedName name="TOTALITEM8.5_28">'[638]A.P.U'!#REF!</definedName>
    <definedName name="TOTALITEM8.5_29">'[638]A.P.U'!#REF!</definedName>
    <definedName name="TOTALITEM8.5_3">'[111]A.P.U'!#REF!</definedName>
    <definedName name="TOTALITEM8.5_30">'[638]A.P.U'!#REF!</definedName>
    <definedName name="TOTALITEM8.5_31">'[638]A.P.U'!#REF!</definedName>
    <definedName name="TOTALITEM8.5_32">'[638]A.P.U'!#REF!</definedName>
    <definedName name="TOTALITEM8.5_33">'[638]A.P.U'!#REF!</definedName>
    <definedName name="TOTALITEM8.5_34">'[638]A.P.U'!#REF!</definedName>
    <definedName name="TOTALITEM8.5_35">'[638]A.P.U'!#REF!</definedName>
    <definedName name="TOTALITEM8.5_36">'[638]A.P.U'!#REF!</definedName>
    <definedName name="TOTALITEM8.5_37">'[638]A.P.U'!#REF!</definedName>
    <definedName name="TOTALITEM8.5_38">'[638]A.P.U'!#REF!</definedName>
    <definedName name="TOTALITEM8.5_39">'[638]A.P.U'!#REF!</definedName>
    <definedName name="TOTALITEM8.5_4">'[637]A.P.U'!#REF!</definedName>
    <definedName name="TOTALITEM8.5_40">'[638]A.P.U'!#REF!</definedName>
    <definedName name="TOTALITEM8.5_41">'[638]A.P.U'!#REF!</definedName>
    <definedName name="TOTALITEM8.5_42">'[638]A.P.U'!#REF!</definedName>
    <definedName name="TOTALITEM8.5_43">'[638]A.P.U'!#REF!</definedName>
    <definedName name="TOTALITEM8.5_44">'[638]A.P.U'!#REF!</definedName>
    <definedName name="TOTALITEM8.5_45">'[638]A.P.U'!#REF!</definedName>
    <definedName name="TOTALITEM8.5_46">'[638]A.P.U'!#REF!</definedName>
    <definedName name="TOTALITEM8.5_47">'[638]A.P.U'!#REF!</definedName>
    <definedName name="TOTALITEM8.5_48">'[638]A.P.U'!#REF!</definedName>
    <definedName name="TOTALITEM8.5_49">'[638]A.P.U'!#REF!</definedName>
    <definedName name="TOTALITEM8.5_5">'[638]A.P.U'!#REF!</definedName>
    <definedName name="TOTALITEM8.5_50">'[638]A.P.U'!#REF!</definedName>
    <definedName name="TOTALITEM8.5_51">'[638]A.P.U'!#REF!</definedName>
    <definedName name="TOTALITEM8.5_52">'[638]A.P.U'!#REF!</definedName>
    <definedName name="TOTALITEM8.5_53">'[638]A.P.U'!#REF!</definedName>
    <definedName name="TOTALITEM8.5_54">'[638]A.P.U'!#REF!</definedName>
    <definedName name="TOTALITEM8.5_55">'[638]A.P.U'!#REF!</definedName>
    <definedName name="TOTALITEM8.5_56">'[638]A.P.U'!#REF!</definedName>
    <definedName name="TOTALITEM8.5_57">'[638]A.P.U'!#REF!</definedName>
    <definedName name="TOTALITEM8.5_58">'[638]A.P.U'!#REF!</definedName>
    <definedName name="TOTALITEM8.5_59">'[637]A.P.U'!#REF!</definedName>
    <definedName name="TOTALITEM8.5_60">'[637]A.P.U'!#REF!</definedName>
    <definedName name="TOTALITEM8.5_61">'[638]A.P.U'!#REF!</definedName>
    <definedName name="TOTALITEM8.5_62">'[638]A.P.U'!#REF!</definedName>
    <definedName name="TOTALITEM8.5_63">'[638]A.P.U'!#REF!</definedName>
    <definedName name="TOTALITEM8.5_64">'[638]A.P.U'!#REF!</definedName>
    <definedName name="TOTALITEM8.5_65">'[638]A.P.U'!#REF!</definedName>
    <definedName name="TOTALITEM8.5_66">'[638]A.P.U'!#REF!</definedName>
    <definedName name="TOTALITEM8.5_67">'[638]A.P.U'!#REF!</definedName>
    <definedName name="TOTALITEM8.5_68">'[638]A.P.U'!#REF!</definedName>
    <definedName name="TOTALITEM8.5_69">'[638]A.P.U'!#REF!</definedName>
    <definedName name="TOTALITEM8.5_70">'[638]A.P.U'!#REF!</definedName>
    <definedName name="TOTALITEM8.5_71">'[638]A.P.U'!#REF!</definedName>
    <definedName name="TOTALITEM8.5_72">'[638]A.P.U'!#REF!</definedName>
    <definedName name="TOTALITEM8.5_73">'[638]A.P.U'!#REF!</definedName>
    <definedName name="TOTALITEM8.5_74">'[638]A.P.U'!#REF!</definedName>
    <definedName name="TOTALITEM8.5_75">'[638]A.P.U'!#REF!</definedName>
    <definedName name="TOTALITEM8.5_76">'[638]A.P.U'!#REF!</definedName>
    <definedName name="TOTALITEM8.5_78">'[638]A.P.U'!#REF!</definedName>
    <definedName name="TOTALITEM8.5_79">'[638]A.P.U'!#REF!</definedName>
    <definedName name="TOTALITEM8.5_9">'[638]A.P.U'!#REF!</definedName>
    <definedName name="TOTALITEM8.6">'[111]A.P.U'!#REF!</definedName>
    <definedName name="TOTALITEM8.6_1">'[637]A.P.U'!#REF!</definedName>
    <definedName name="TOTALITEM8.6_10">'[638]A.P.U'!#REF!</definedName>
    <definedName name="TOTALITEM8.6_11">'[638]A.P.U'!#REF!</definedName>
    <definedName name="TOTALITEM8.6_12">'[638]A.P.U'!#REF!</definedName>
    <definedName name="TOTALITEM8.6_13">'[638]A.P.U'!#REF!</definedName>
    <definedName name="TOTALITEM8.6_14">'[638]A.P.U'!#REF!</definedName>
    <definedName name="TOTALITEM8.6_15">'[638]A.P.U'!#REF!</definedName>
    <definedName name="TOTALITEM8.6_16">'[638]A.P.U'!#REF!</definedName>
    <definedName name="TOTALITEM8.6_17">'[638]A.P.U'!#REF!</definedName>
    <definedName name="TOTALITEM8.6_18">'[638]A.P.U'!#REF!</definedName>
    <definedName name="TOTALITEM8.6_19">'[638]A.P.U'!#REF!</definedName>
    <definedName name="TOTALITEM8.6_2">'[637]A.P.U'!#REF!</definedName>
    <definedName name="TOTALITEM8.6_20">'[638]A.P.U'!#REF!</definedName>
    <definedName name="TOTALITEM8.6_21">'[638]A.P.U'!#REF!</definedName>
    <definedName name="TOTALITEM8.6_22">'[638]A.P.U'!#REF!</definedName>
    <definedName name="TOTALITEM8.6_23">'[638]A.P.U'!#REF!</definedName>
    <definedName name="TOTALITEM8.6_24">'[638]A.P.U'!#REF!</definedName>
    <definedName name="TOTALITEM8.6_25">'[638]A.P.U'!#REF!</definedName>
    <definedName name="TOTALITEM8.6_26">'[638]A.P.U'!#REF!</definedName>
    <definedName name="TOTALITEM8.6_27">'[638]A.P.U'!#REF!</definedName>
    <definedName name="TOTALITEM8.6_28">'[638]A.P.U'!#REF!</definedName>
    <definedName name="TOTALITEM8.6_29">'[638]A.P.U'!#REF!</definedName>
    <definedName name="TOTALITEM8.6_3">'[111]A.P.U'!#REF!</definedName>
    <definedName name="TOTALITEM8.6_30">'[638]A.P.U'!#REF!</definedName>
    <definedName name="TOTALITEM8.6_31">'[638]A.P.U'!#REF!</definedName>
    <definedName name="TOTALITEM8.6_32">'[638]A.P.U'!#REF!</definedName>
    <definedName name="TOTALITEM8.6_33">'[638]A.P.U'!#REF!</definedName>
    <definedName name="TOTALITEM8.6_34">'[638]A.P.U'!#REF!</definedName>
    <definedName name="TOTALITEM8.6_35">'[638]A.P.U'!#REF!</definedName>
    <definedName name="TOTALITEM8.6_36">'[638]A.P.U'!#REF!</definedName>
    <definedName name="TOTALITEM8.6_37">'[638]A.P.U'!#REF!</definedName>
    <definedName name="TOTALITEM8.6_38">'[638]A.P.U'!#REF!</definedName>
    <definedName name="TOTALITEM8.6_39">'[638]A.P.U'!#REF!</definedName>
    <definedName name="TOTALITEM8.6_4">'[637]A.P.U'!#REF!</definedName>
    <definedName name="TOTALITEM8.6_40">'[638]A.P.U'!#REF!</definedName>
    <definedName name="TOTALITEM8.6_41">'[638]A.P.U'!#REF!</definedName>
    <definedName name="TOTALITEM8.6_42">'[638]A.P.U'!#REF!</definedName>
    <definedName name="TOTALITEM8.6_43">'[638]A.P.U'!#REF!</definedName>
    <definedName name="TOTALITEM8.6_44">'[638]A.P.U'!#REF!</definedName>
    <definedName name="TOTALITEM8.6_45">'[638]A.P.U'!#REF!</definedName>
    <definedName name="TOTALITEM8.6_46">'[638]A.P.U'!#REF!</definedName>
    <definedName name="TOTALITEM8.6_47">'[638]A.P.U'!#REF!</definedName>
    <definedName name="TOTALITEM8.6_48">'[638]A.P.U'!#REF!</definedName>
    <definedName name="TOTALITEM8.6_49">'[638]A.P.U'!#REF!</definedName>
    <definedName name="TOTALITEM8.6_5">'[638]A.P.U'!#REF!</definedName>
    <definedName name="TOTALITEM8.6_50">'[638]A.P.U'!#REF!</definedName>
    <definedName name="TOTALITEM8.6_51">'[638]A.P.U'!#REF!</definedName>
    <definedName name="TOTALITEM8.6_52">'[638]A.P.U'!#REF!</definedName>
    <definedName name="TOTALITEM8.6_53">'[638]A.P.U'!#REF!</definedName>
    <definedName name="TOTALITEM8.6_54">'[638]A.P.U'!#REF!</definedName>
    <definedName name="TOTALITEM8.6_55">'[638]A.P.U'!#REF!</definedName>
    <definedName name="TOTALITEM8.6_56">'[638]A.P.U'!#REF!</definedName>
    <definedName name="TOTALITEM8.6_57">'[638]A.P.U'!#REF!</definedName>
    <definedName name="TOTALITEM8.6_58">'[638]A.P.U'!#REF!</definedName>
    <definedName name="TOTALITEM8.6_59">'[637]A.P.U'!#REF!</definedName>
    <definedName name="TOTALITEM8.6_60">'[637]A.P.U'!#REF!</definedName>
    <definedName name="TOTALITEM8.6_61">'[638]A.P.U'!#REF!</definedName>
    <definedName name="TOTALITEM8.6_62">'[638]A.P.U'!#REF!</definedName>
    <definedName name="TOTALITEM8.6_63">'[638]A.P.U'!#REF!</definedName>
    <definedName name="TOTALITEM8.6_64">'[638]A.P.U'!#REF!</definedName>
    <definedName name="TOTALITEM8.6_65">'[638]A.P.U'!#REF!</definedName>
    <definedName name="TOTALITEM8.6_66">'[638]A.P.U'!#REF!</definedName>
    <definedName name="TOTALITEM8.6_67">'[638]A.P.U'!#REF!</definedName>
    <definedName name="TOTALITEM8.6_68">'[638]A.P.U'!#REF!</definedName>
    <definedName name="TOTALITEM8.6_69">'[638]A.P.U'!#REF!</definedName>
    <definedName name="TOTALITEM8.6_70">'[638]A.P.U'!#REF!</definedName>
    <definedName name="TOTALITEM8.6_71">'[638]A.P.U'!#REF!</definedName>
    <definedName name="TOTALITEM8.6_72">'[638]A.P.U'!#REF!</definedName>
    <definedName name="TOTALITEM8.6_73">'[638]A.P.U'!#REF!</definedName>
    <definedName name="TOTALITEM8.6_74">'[638]A.P.U'!#REF!</definedName>
    <definedName name="TOTALITEM8.6_75">'[638]A.P.U'!#REF!</definedName>
    <definedName name="TOTALITEM8.6_76">'[638]A.P.U'!#REF!</definedName>
    <definedName name="TOTALITEM8.6_78">'[638]A.P.U'!#REF!</definedName>
    <definedName name="TOTALITEM8.6_79">'[638]A.P.U'!#REF!</definedName>
    <definedName name="TOTALITEM8.6_9">'[638]A.P.U'!#REF!</definedName>
    <definedName name="TOTALITEM8.7">'[111]A.P.U'!#REF!</definedName>
    <definedName name="TOTALITEM8.7_1">'[637]A.P.U'!#REF!</definedName>
    <definedName name="TOTALITEM8.7_10">'[638]A.P.U'!#REF!</definedName>
    <definedName name="TOTALITEM8.7_11">'[638]A.P.U'!#REF!</definedName>
    <definedName name="TOTALITEM8.7_12">'[638]A.P.U'!#REF!</definedName>
    <definedName name="TOTALITEM8.7_13">'[638]A.P.U'!#REF!</definedName>
    <definedName name="TOTALITEM8.7_14">'[638]A.P.U'!#REF!</definedName>
    <definedName name="TOTALITEM8.7_15">'[638]A.P.U'!#REF!</definedName>
    <definedName name="TOTALITEM8.7_16">'[638]A.P.U'!#REF!</definedName>
    <definedName name="TOTALITEM8.7_17">'[638]A.P.U'!#REF!</definedName>
    <definedName name="TOTALITEM8.7_18">'[638]A.P.U'!#REF!</definedName>
    <definedName name="TOTALITEM8.7_19">'[638]A.P.U'!#REF!</definedName>
    <definedName name="TOTALITEM8.7_2">'[637]A.P.U'!#REF!</definedName>
    <definedName name="TOTALITEM8.7_20">'[638]A.P.U'!#REF!</definedName>
    <definedName name="TOTALITEM8.7_21">'[638]A.P.U'!#REF!</definedName>
    <definedName name="TOTALITEM8.7_22">'[638]A.P.U'!#REF!</definedName>
    <definedName name="TOTALITEM8.7_23">'[638]A.P.U'!#REF!</definedName>
    <definedName name="TOTALITEM8.7_24">'[638]A.P.U'!#REF!</definedName>
    <definedName name="TOTALITEM8.7_25">'[638]A.P.U'!#REF!</definedName>
    <definedName name="TOTALITEM8.7_26">'[638]A.P.U'!#REF!</definedName>
    <definedName name="TOTALITEM8.7_27">'[638]A.P.U'!#REF!</definedName>
    <definedName name="TOTALITEM8.7_28">'[638]A.P.U'!#REF!</definedName>
    <definedName name="TOTALITEM8.7_29">'[638]A.P.U'!#REF!</definedName>
    <definedName name="TOTALITEM8.7_3">'[111]A.P.U'!#REF!</definedName>
    <definedName name="TOTALITEM8.7_30">'[638]A.P.U'!#REF!</definedName>
    <definedName name="TOTALITEM8.7_31">'[638]A.P.U'!#REF!</definedName>
    <definedName name="TOTALITEM8.7_32">'[638]A.P.U'!#REF!</definedName>
    <definedName name="TOTALITEM8.7_33">'[638]A.P.U'!#REF!</definedName>
    <definedName name="TOTALITEM8.7_34">'[638]A.P.U'!#REF!</definedName>
    <definedName name="TOTALITEM8.7_35">'[638]A.P.U'!#REF!</definedName>
    <definedName name="TOTALITEM8.7_36">'[638]A.P.U'!#REF!</definedName>
    <definedName name="TOTALITEM8.7_37">'[638]A.P.U'!#REF!</definedName>
    <definedName name="TOTALITEM8.7_38">'[638]A.P.U'!#REF!</definedName>
    <definedName name="TOTALITEM8.7_39">'[638]A.P.U'!#REF!</definedName>
    <definedName name="TOTALITEM8.7_4">'[637]A.P.U'!#REF!</definedName>
    <definedName name="TOTALITEM8.7_40">'[638]A.P.U'!#REF!</definedName>
    <definedName name="TOTALITEM8.7_41">'[638]A.P.U'!#REF!</definedName>
    <definedName name="TOTALITEM8.7_42">'[638]A.P.U'!#REF!</definedName>
    <definedName name="TOTALITEM8.7_43">'[638]A.P.U'!#REF!</definedName>
    <definedName name="TOTALITEM8.7_44">'[638]A.P.U'!#REF!</definedName>
    <definedName name="TOTALITEM8.7_45">'[638]A.P.U'!#REF!</definedName>
    <definedName name="TOTALITEM8.7_46">'[638]A.P.U'!#REF!</definedName>
    <definedName name="TOTALITEM8.7_47">'[638]A.P.U'!#REF!</definedName>
    <definedName name="TOTALITEM8.7_48">'[638]A.P.U'!#REF!</definedName>
    <definedName name="TOTALITEM8.7_49">'[638]A.P.U'!#REF!</definedName>
    <definedName name="TOTALITEM8.7_5">'[638]A.P.U'!#REF!</definedName>
    <definedName name="TOTALITEM8.7_50">'[638]A.P.U'!#REF!</definedName>
    <definedName name="TOTALITEM8.7_51">'[638]A.P.U'!#REF!</definedName>
    <definedName name="TOTALITEM8.7_52">'[638]A.P.U'!#REF!</definedName>
    <definedName name="TOTALITEM8.7_53">'[638]A.P.U'!#REF!</definedName>
    <definedName name="TOTALITEM8.7_54">'[638]A.P.U'!#REF!</definedName>
    <definedName name="TOTALITEM8.7_55">'[638]A.P.U'!#REF!</definedName>
    <definedName name="TOTALITEM8.7_56">'[638]A.P.U'!#REF!</definedName>
    <definedName name="TOTALITEM8.7_57">'[638]A.P.U'!#REF!</definedName>
    <definedName name="TOTALITEM8.7_58">'[638]A.P.U'!#REF!</definedName>
    <definedName name="TOTALITEM8.7_59">'[637]A.P.U'!#REF!</definedName>
    <definedName name="TOTALITEM8.7_60">'[637]A.P.U'!#REF!</definedName>
    <definedName name="TOTALITEM8.7_61">'[638]A.P.U'!#REF!</definedName>
    <definedName name="TOTALITEM8.7_62">'[638]A.P.U'!#REF!</definedName>
    <definedName name="TOTALITEM8.7_63">'[638]A.P.U'!#REF!</definedName>
    <definedName name="TOTALITEM8.7_64">'[638]A.P.U'!#REF!</definedName>
    <definedName name="TOTALITEM8.7_65">'[638]A.P.U'!#REF!</definedName>
    <definedName name="TOTALITEM8.7_66">'[638]A.P.U'!#REF!</definedName>
    <definedName name="TOTALITEM8.7_67">'[638]A.P.U'!#REF!</definedName>
    <definedName name="TOTALITEM8.7_68">'[638]A.P.U'!#REF!</definedName>
    <definedName name="TOTALITEM8.7_69">'[638]A.P.U'!#REF!</definedName>
    <definedName name="TOTALITEM8.7_70">'[638]A.P.U'!#REF!</definedName>
    <definedName name="TOTALITEM8.7_71">'[638]A.P.U'!#REF!</definedName>
    <definedName name="TOTALITEM8.7_72">'[638]A.P.U'!#REF!</definedName>
    <definedName name="TOTALITEM8.7_73">'[638]A.P.U'!#REF!</definedName>
    <definedName name="TOTALITEM8.7_74">'[638]A.P.U'!#REF!</definedName>
    <definedName name="TOTALITEM8.7_75">'[638]A.P.U'!#REF!</definedName>
    <definedName name="TOTALITEM8.7_76">'[638]A.P.U'!#REF!</definedName>
    <definedName name="TOTALITEM8.7_78">'[638]A.P.U'!#REF!</definedName>
    <definedName name="TOTALITEM8.7_79">'[638]A.P.U'!#REF!</definedName>
    <definedName name="TOTALITEM8.7_9">'[638]A.P.U'!#REF!</definedName>
    <definedName name="TOTALITEM8.8">'[111]A.P.U'!#REF!</definedName>
    <definedName name="TOTALITEM8.8_1">'[637]A.P.U'!#REF!</definedName>
    <definedName name="TOTALITEM8.8_10">'[638]A.P.U'!#REF!</definedName>
    <definedName name="TOTALITEM8.8_11">'[638]A.P.U'!#REF!</definedName>
    <definedName name="TOTALITEM8.8_12">'[638]A.P.U'!#REF!</definedName>
    <definedName name="TOTALITEM8.8_13">'[638]A.P.U'!#REF!</definedName>
    <definedName name="TOTALITEM8.8_14">'[638]A.P.U'!#REF!</definedName>
    <definedName name="TOTALITEM8.8_15">'[638]A.P.U'!#REF!</definedName>
    <definedName name="TOTALITEM8.8_16">'[638]A.P.U'!#REF!</definedName>
    <definedName name="TOTALITEM8.8_17">'[638]A.P.U'!#REF!</definedName>
    <definedName name="TOTALITEM8.8_18">'[638]A.P.U'!#REF!</definedName>
    <definedName name="TOTALITEM8.8_19">'[638]A.P.U'!#REF!</definedName>
    <definedName name="TOTALITEM8.8_2">'[637]A.P.U'!#REF!</definedName>
    <definedName name="TOTALITEM8.8_20">'[638]A.P.U'!#REF!</definedName>
    <definedName name="TOTALITEM8.8_21">'[638]A.P.U'!#REF!</definedName>
    <definedName name="TOTALITEM8.8_22">'[638]A.P.U'!#REF!</definedName>
    <definedName name="TOTALITEM8.8_23">'[638]A.P.U'!#REF!</definedName>
    <definedName name="TOTALITEM8.8_24">'[638]A.P.U'!#REF!</definedName>
    <definedName name="TOTALITEM8.8_25">'[638]A.P.U'!#REF!</definedName>
    <definedName name="TOTALITEM8.8_26">'[638]A.P.U'!#REF!</definedName>
    <definedName name="TOTALITEM8.8_27">'[638]A.P.U'!#REF!</definedName>
    <definedName name="TOTALITEM8.8_28">'[638]A.P.U'!#REF!</definedName>
    <definedName name="TOTALITEM8.8_29">'[638]A.P.U'!#REF!</definedName>
    <definedName name="TOTALITEM8.8_3">'[111]A.P.U'!#REF!</definedName>
    <definedName name="TOTALITEM8.8_30">'[638]A.P.U'!#REF!</definedName>
    <definedName name="TOTALITEM8.8_31">'[638]A.P.U'!#REF!</definedName>
    <definedName name="TOTALITEM8.8_32">'[638]A.P.U'!#REF!</definedName>
    <definedName name="TOTALITEM8.8_33">'[638]A.P.U'!#REF!</definedName>
    <definedName name="TOTALITEM8.8_34">'[638]A.P.U'!#REF!</definedName>
    <definedName name="TOTALITEM8.8_35">'[638]A.P.U'!#REF!</definedName>
    <definedName name="TOTALITEM8.8_36">'[638]A.P.U'!#REF!</definedName>
    <definedName name="TOTALITEM8.8_37">'[638]A.P.U'!#REF!</definedName>
    <definedName name="TOTALITEM8.8_38">'[638]A.P.U'!#REF!</definedName>
    <definedName name="TOTALITEM8.8_39">'[638]A.P.U'!#REF!</definedName>
    <definedName name="TOTALITEM8.8_4">'[637]A.P.U'!#REF!</definedName>
    <definedName name="TOTALITEM8.8_40">'[638]A.P.U'!#REF!</definedName>
    <definedName name="TOTALITEM8.8_41">'[638]A.P.U'!#REF!</definedName>
    <definedName name="TOTALITEM8.8_42">'[638]A.P.U'!#REF!</definedName>
    <definedName name="TOTALITEM8.8_43">'[638]A.P.U'!#REF!</definedName>
    <definedName name="TOTALITEM8.8_44">'[638]A.P.U'!#REF!</definedName>
    <definedName name="TOTALITEM8.8_45">'[638]A.P.U'!#REF!</definedName>
    <definedName name="TOTALITEM8.8_46">'[638]A.P.U'!#REF!</definedName>
    <definedName name="TOTALITEM8.8_47">'[638]A.P.U'!#REF!</definedName>
    <definedName name="TOTALITEM8.8_48">'[638]A.P.U'!#REF!</definedName>
    <definedName name="TOTALITEM8.8_49">'[638]A.P.U'!#REF!</definedName>
    <definedName name="TOTALITEM8.8_5">'[638]A.P.U'!#REF!</definedName>
    <definedName name="TOTALITEM8.8_50">'[638]A.P.U'!#REF!</definedName>
    <definedName name="TOTALITEM8.8_51">'[638]A.P.U'!#REF!</definedName>
    <definedName name="TOTALITEM8.8_52">'[638]A.P.U'!#REF!</definedName>
    <definedName name="TOTALITEM8.8_53">'[638]A.P.U'!#REF!</definedName>
    <definedName name="TOTALITEM8.8_54">'[638]A.P.U'!#REF!</definedName>
    <definedName name="TOTALITEM8.8_55">'[638]A.P.U'!#REF!</definedName>
    <definedName name="TOTALITEM8.8_56">'[638]A.P.U'!#REF!</definedName>
    <definedName name="TOTALITEM8.8_57">'[638]A.P.U'!#REF!</definedName>
    <definedName name="TOTALITEM8.8_58">'[638]A.P.U'!#REF!</definedName>
    <definedName name="TOTALITEM8.8_59">'[637]A.P.U'!#REF!</definedName>
    <definedName name="TOTALITEM8.8_60">'[637]A.P.U'!#REF!</definedName>
    <definedName name="TOTALITEM8.8_61">'[638]A.P.U'!#REF!</definedName>
    <definedName name="TOTALITEM8.8_62">'[638]A.P.U'!#REF!</definedName>
    <definedName name="TOTALITEM8.8_63">'[638]A.P.U'!#REF!</definedName>
    <definedName name="TOTALITEM8.8_64">'[638]A.P.U'!#REF!</definedName>
    <definedName name="TOTALITEM8.8_65">'[638]A.P.U'!#REF!</definedName>
    <definedName name="TOTALITEM8.8_66">'[638]A.P.U'!#REF!</definedName>
    <definedName name="TOTALITEM8.8_67">'[638]A.P.U'!#REF!</definedName>
    <definedName name="TOTALITEM8.8_68">'[638]A.P.U'!#REF!</definedName>
    <definedName name="TOTALITEM8.8_69">'[638]A.P.U'!#REF!</definedName>
    <definedName name="TOTALITEM8.8_70">'[638]A.P.U'!#REF!</definedName>
    <definedName name="TOTALITEM8.8_71">'[638]A.P.U'!#REF!</definedName>
    <definedName name="TOTALITEM8.8_72">'[638]A.P.U'!#REF!</definedName>
    <definedName name="TOTALITEM8.8_73">'[638]A.P.U'!#REF!</definedName>
    <definedName name="TOTALITEM8.8_74">'[638]A.P.U'!#REF!</definedName>
    <definedName name="TOTALITEM8.8_75">'[638]A.P.U'!#REF!</definedName>
    <definedName name="TOTALITEM8.8_76">'[638]A.P.U'!#REF!</definedName>
    <definedName name="TOTALITEM8.8_78">'[638]A.P.U'!#REF!</definedName>
    <definedName name="TOTALITEM8.8_79">'[638]A.P.U'!#REF!</definedName>
    <definedName name="TOTALITEM8.8_9">'[638]A.P.U'!#REF!</definedName>
    <definedName name="TOTALITEM9.1">'[111]A.P.U'!#REF!</definedName>
    <definedName name="TOTALITEM9.1_1">'[637]A.P.U'!#REF!</definedName>
    <definedName name="TOTALITEM9.1_10">'[638]A.P.U'!#REF!</definedName>
    <definedName name="TOTALITEM9.1_11">'[638]A.P.U'!#REF!</definedName>
    <definedName name="TOTALITEM9.1_12">'[638]A.P.U'!#REF!</definedName>
    <definedName name="TOTALITEM9.1_13">'[638]A.P.U'!#REF!</definedName>
    <definedName name="TOTALITEM9.1_14">'[638]A.P.U'!#REF!</definedName>
    <definedName name="TOTALITEM9.1_15">'[638]A.P.U'!#REF!</definedName>
    <definedName name="TOTALITEM9.1_16">'[638]A.P.U'!#REF!</definedName>
    <definedName name="TOTALITEM9.1_17">'[638]A.P.U'!#REF!</definedName>
    <definedName name="TOTALITEM9.1_18">'[638]A.P.U'!#REF!</definedName>
    <definedName name="TOTALITEM9.1_19">'[638]A.P.U'!#REF!</definedName>
    <definedName name="TOTALITEM9.1_2">'[637]A.P.U'!#REF!</definedName>
    <definedName name="TOTALITEM9.1_20">'[638]A.P.U'!#REF!</definedName>
    <definedName name="TOTALITEM9.1_21">'[638]A.P.U'!#REF!</definedName>
    <definedName name="TOTALITEM9.1_22">'[638]A.P.U'!#REF!</definedName>
    <definedName name="TOTALITEM9.1_23">'[638]A.P.U'!#REF!</definedName>
    <definedName name="TOTALITEM9.1_24">'[638]A.P.U'!#REF!</definedName>
    <definedName name="TOTALITEM9.1_25">'[638]A.P.U'!#REF!</definedName>
    <definedName name="TOTALITEM9.1_26">'[638]A.P.U'!#REF!</definedName>
    <definedName name="TOTALITEM9.1_27">'[638]A.P.U'!#REF!</definedName>
    <definedName name="TOTALITEM9.1_28">'[638]A.P.U'!#REF!</definedName>
    <definedName name="TOTALITEM9.1_29">'[638]A.P.U'!#REF!</definedName>
    <definedName name="TOTALITEM9.1_3">'[111]A.P.U'!#REF!</definedName>
    <definedName name="TOTALITEM9.1_30">'[638]A.P.U'!#REF!</definedName>
    <definedName name="TOTALITEM9.1_31">'[638]A.P.U'!#REF!</definedName>
    <definedName name="TOTALITEM9.1_32">'[638]A.P.U'!#REF!</definedName>
    <definedName name="TOTALITEM9.1_33">'[638]A.P.U'!#REF!</definedName>
    <definedName name="TOTALITEM9.1_34">'[638]A.P.U'!#REF!</definedName>
    <definedName name="TOTALITEM9.1_35">'[638]A.P.U'!#REF!</definedName>
    <definedName name="TOTALITEM9.1_36">'[638]A.P.U'!#REF!</definedName>
    <definedName name="TOTALITEM9.1_37">'[638]A.P.U'!#REF!</definedName>
    <definedName name="TOTALITEM9.1_38">'[638]A.P.U'!#REF!</definedName>
    <definedName name="TOTALITEM9.1_39">'[638]A.P.U'!#REF!</definedName>
    <definedName name="TOTALITEM9.1_4">'[637]A.P.U'!#REF!</definedName>
    <definedName name="TOTALITEM9.1_40">'[638]A.P.U'!#REF!</definedName>
    <definedName name="TOTALITEM9.1_41">'[638]A.P.U'!#REF!</definedName>
    <definedName name="TOTALITEM9.1_42">'[638]A.P.U'!#REF!</definedName>
    <definedName name="TOTALITEM9.1_43">'[638]A.P.U'!#REF!</definedName>
    <definedName name="TOTALITEM9.1_44">'[638]A.P.U'!#REF!</definedName>
    <definedName name="TOTALITEM9.1_45">'[638]A.P.U'!#REF!</definedName>
    <definedName name="TOTALITEM9.1_46">'[638]A.P.U'!#REF!</definedName>
    <definedName name="TOTALITEM9.1_47">'[638]A.P.U'!#REF!</definedName>
    <definedName name="TOTALITEM9.1_48">'[638]A.P.U'!#REF!</definedName>
    <definedName name="TOTALITEM9.1_49">'[638]A.P.U'!#REF!</definedName>
    <definedName name="TOTALITEM9.1_5">'[638]A.P.U'!#REF!</definedName>
    <definedName name="TOTALITEM9.1_50">'[638]A.P.U'!#REF!</definedName>
    <definedName name="TOTALITEM9.1_51">'[638]A.P.U'!#REF!</definedName>
    <definedName name="TOTALITEM9.1_52">'[638]A.P.U'!#REF!</definedName>
    <definedName name="TOTALITEM9.1_53">'[638]A.P.U'!#REF!</definedName>
    <definedName name="TOTALITEM9.1_54">'[638]A.P.U'!#REF!</definedName>
    <definedName name="TOTALITEM9.1_55">'[638]A.P.U'!#REF!</definedName>
    <definedName name="TOTALITEM9.1_56">'[638]A.P.U'!#REF!</definedName>
    <definedName name="TOTALITEM9.1_57">'[638]A.P.U'!#REF!</definedName>
    <definedName name="TOTALITEM9.1_58">'[638]A.P.U'!#REF!</definedName>
    <definedName name="TOTALITEM9.1_59">'[637]A.P.U'!#REF!</definedName>
    <definedName name="TOTALITEM9.1_60">'[637]A.P.U'!#REF!</definedName>
    <definedName name="TOTALITEM9.1_61">'[638]A.P.U'!#REF!</definedName>
    <definedName name="TOTALITEM9.1_62">'[638]A.P.U'!#REF!</definedName>
    <definedName name="TOTALITEM9.1_63">'[638]A.P.U'!#REF!</definedName>
    <definedName name="TOTALITEM9.1_64">'[638]A.P.U'!#REF!</definedName>
    <definedName name="TOTALITEM9.1_65">'[638]A.P.U'!#REF!</definedName>
    <definedName name="TOTALITEM9.1_66">'[638]A.P.U'!#REF!</definedName>
    <definedName name="TOTALITEM9.1_67">'[638]A.P.U'!#REF!</definedName>
    <definedName name="TOTALITEM9.1_68">'[638]A.P.U'!#REF!</definedName>
    <definedName name="TOTALITEM9.1_69">'[638]A.P.U'!#REF!</definedName>
    <definedName name="TOTALITEM9.1_70">'[638]A.P.U'!#REF!</definedName>
    <definedName name="TOTALITEM9.1_71">'[638]A.P.U'!#REF!</definedName>
    <definedName name="TOTALITEM9.1_72">'[638]A.P.U'!#REF!</definedName>
    <definedName name="TOTALITEM9.1_73">'[638]A.P.U'!#REF!</definedName>
    <definedName name="TOTALITEM9.1_74">'[638]A.P.U'!#REF!</definedName>
    <definedName name="TOTALITEM9.1_75">'[638]A.P.U'!#REF!</definedName>
    <definedName name="TOTALITEM9.1_76">'[638]A.P.U'!#REF!</definedName>
    <definedName name="TOTALITEM9.1_78">'[638]A.P.U'!#REF!</definedName>
    <definedName name="TOTALITEM9.1_79">'[638]A.P.U'!#REF!</definedName>
    <definedName name="TOTALITEM9.1_9">'[638]A.P.U'!#REF!</definedName>
    <definedName name="TOTALITEM9.2">'[111]A.P.U'!#REF!</definedName>
    <definedName name="TOTALITEM9.2_1">'[637]A.P.U'!#REF!</definedName>
    <definedName name="TOTALITEM9.2_10">'[638]A.P.U'!#REF!</definedName>
    <definedName name="TOTALITEM9.2_11">'[638]A.P.U'!#REF!</definedName>
    <definedName name="TOTALITEM9.2_12">'[638]A.P.U'!#REF!</definedName>
    <definedName name="TOTALITEM9.2_13">'[638]A.P.U'!#REF!</definedName>
    <definedName name="TOTALITEM9.2_14">'[638]A.P.U'!#REF!</definedName>
    <definedName name="TOTALITEM9.2_15">'[638]A.P.U'!#REF!</definedName>
    <definedName name="TOTALITEM9.2_16">'[638]A.P.U'!#REF!</definedName>
    <definedName name="TOTALITEM9.2_17">'[638]A.P.U'!#REF!</definedName>
    <definedName name="TOTALITEM9.2_18">'[638]A.P.U'!#REF!</definedName>
    <definedName name="TOTALITEM9.2_19">'[638]A.P.U'!#REF!</definedName>
    <definedName name="TOTALITEM9.2_2">'[637]A.P.U'!#REF!</definedName>
    <definedName name="TOTALITEM9.2_20">'[638]A.P.U'!#REF!</definedName>
    <definedName name="TOTALITEM9.2_21">'[638]A.P.U'!#REF!</definedName>
    <definedName name="TOTALITEM9.2_22">'[638]A.P.U'!#REF!</definedName>
    <definedName name="TOTALITEM9.2_23">'[638]A.P.U'!#REF!</definedName>
    <definedName name="TOTALITEM9.2_24">'[638]A.P.U'!#REF!</definedName>
    <definedName name="TOTALITEM9.2_25">'[638]A.P.U'!#REF!</definedName>
    <definedName name="TOTALITEM9.2_26">'[638]A.P.U'!#REF!</definedName>
    <definedName name="TOTALITEM9.2_27">'[638]A.P.U'!#REF!</definedName>
    <definedName name="TOTALITEM9.2_28">'[638]A.P.U'!#REF!</definedName>
    <definedName name="TOTALITEM9.2_29">'[638]A.P.U'!#REF!</definedName>
    <definedName name="TOTALITEM9.2_3">'[111]A.P.U'!#REF!</definedName>
    <definedName name="TOTALITEM9.2_30">'[638]A.P.U'!#REF!</definedName>
    <definedName name="TOTALITEM9.2_31">'[638]A.P.U'!#REF!</definedName>
    <definedName name="TOTALITEM9.2_32">'[638]A.P.U'!#REF!</definedName>
    <definedName name="TOTALITEM9.2_33">'[638]A.P.U'!#REF!</definedName>
    <definedName name="TOTALITEM9.2_34">'[638]A.P.U'!#REF!</definedName>
    <definedName name="TOTALITEM9.2_35">'[638]A.P.U'!#REF!</definedName>
    <definedName name="TOTALITEM9.2_36">'[638]A.P.U'!#REF!</definedName>
    <definedName name="TOTALITEM9.2_37">'[638]A.P.U'!#REF!</definedName>
    <definedName name="TOTALITEM9.2_38">'[638]A.P.U'!#REF!</definedName>
    <definedName name="TOTALITEM9.2_39">'[638]A.P.U'!#REF!</definedName>
    <definedName name="TOTALITEM9.2_4">'[637]A.P.U'!#REF!</definedName>
    <definedName name="TOTALITEM9.2_40">'[638]A.P.U'!#REF!</definedName>
    <definedName name="TOTALITEM9.2_41">'[638]A.P.U'!#REF!</definedName>
    <definedName name="TOTALITEM9.2_42">'[638]A.P.U'!#REF!</definedName>
    <definedName name="TOTALITEM9.2_43">'[638]A.P.U'!#REF!</definedName>
    <definedName name="TOTALITEM9.2_44">'[638]A.P.U'!#REF!</definedName>
    <definedName name="TOTALITEM9.2_45">'[638]A.P.U'!#REF!</definedName>
    <definedName name="TOTALITEM9.2_46">'[638]A.P.U'!#REF!</definedName>
    <definedName name="TOTALITEM9.2_47">'[638]A.P.U'!#REF!</definedName>
    <definedName name="TOTALITEM9.2_48">'[638]A.P.U'!#REF!</definedName>
    <definedName name="TOTALITEM9.2_49">'[638]A.P.U'!#REF!</definedName>
    <definedName name="TOTALITEM9.2_5">'[638]A.P.U'!#REF!</definedName>
    <definedName name="TOTALITEM9.2_50">'[638]A.P.U'!#REF!</definedName>
    <definedName name="TOTALITEM9.2_51">'[638]A.P.U'!#REF!</definedName>
    <definedName name="TOTALITEM9.2_52">'[638]A.P.U'!#REF!</definedName>
    <definedName name="TOTALITEM9.2_53">'[638]A.P.U'!#REF!</definedName>
    <definedName name="TOTALITEM9.2_54">'[638]A.P.U'!#REF!</definedName>
    <definedName name="TOTALITEM9.2_55">'[638]A.P.U'!#REF!</definedName>
    <definedName name="TOTALITEM9.2_56">'[638]A.P.U'!#REF!</definedName>
    <definedName name="TOTALITEM9.2_57">'[638]A.P.U'!#REF!</definedName>
    <definedName name="TOTALITEM9.2_58">'[638]A.P.U'!#REF!</definedName>
    <definedName name="TOTALITEM9.2_59">'[637]A.P.U'!#REF!</definedName>
    <definedName name="TOTALITEM9.2_60">'[637]A.P.U'!#REF!</definedName>
    <definedName name="TOTALITEM9.2_61">'[638]A.P.U'!#REF!</definedName>
    <definedName name="TOTALITEM9.2_62">'[638]A.P.U'!#REF!</definedName>
    <definedName name="TOTALITEM9.2_63">'[638]A.P.U'!#REF!</definedName>
    <definedName name="TOTALITEM9.2_64">'[638]A.P.U'!#REF!</definedName>
    <definedName name="TOTALITEM9.2_65">'[638]A.P.U'!#REF!</definedName>
    <definedName name="TOTALITEM9.2_66">'[638]A.P.U'!#REF!</definedName>
    <definedName name="TOTALITEM9.2_67">'[638]A.P.U'!#REF!</definedName>
    <definedName name="TOTALITEM9.2_68">'[638]A.P.U'!#REF!</definedName>
    <definedName name="TOTALITEM9.2_69">'[638]A.P.U'!#REF!</definedName>
    <definedName name="TOTALITEM9.2_70">'[638]A.P.U'!#REF!</definedName>
    <definedName name="TOTALITEM9.2_71">'[638]A.P.U'!#REF!</definedName>
    <definedName name="TOTALITEM9.2_72">'[638]A.P.U'!#REF!</definedName>
    <definedName name="TOTALITEM9.2_73">'[638]A.P.U'!#REF!</definedName>
    <definedName name="TOTALITEM9.2_74">'[638]A.P.U'!#REF!</definedName>
    <definedName name="TOTALITEM9.2_75">'[638]A.P.U'!#REF!</definedName>
    <definedName name="TOTALITEM9.2_76">'[638]A.P.U'!#REF!</definedName>
    <definedName name="TOTALITEM9.2_78">'[638]A.P.U'!#REF!</definedName>
    <definedName name="TOTALITEM9.2_79">'[638]A.P.U'!#REF!</definedName>
    <definedName name="TOTALITEM9.2_9">'[638]A.P.U'!#REF!</definedName>
    <definedName name="TOTALITEM9.3">'[111]A.P.U'!#REF!</definedName>
    <definedName name="TOTALITEM9.3_1">'[637]A.P.U'!#REF!</definedName>
    <definedName name="TOTALITEM9.3_10">'[638]A.P.U'!#REF!</definedName>
    <definedName name="TOTALITEM9.3_11">'[638]A.P.U'!#REF!</definedName>
    <definedName name="TOTALITEM9.3_12">'[638]A.P.U'!#REF!</definedName>
    <definedName name="TOTALITEM9.3_13">'[638]A.P.U'!#REF!</definedName>
    <definedName name="TOTALITEM9.3_14">'[638]A.P.U'!#REF!</definedName>
    <definedName name="TOTALITEM9.3_15">'[638]A.P.U'!#REF!</definedName>
    <definedName name="TOTALITEM9.3_16">'[638]A.P.U'!#REF!</definedName>
    <definedName name="TOTALITEM9.3_17">'[638]A.P.U'!#REF!</definedName>
    <definedName name="TOTALITEM9.3_18">'[638]A.P.U'!#REF!</definedName>
    <definedName name="TOTALITEM9.3_19">'[638]A.P.U'!#REF!</definedName>
    <definedName name="TOTALITEM9.3_2">'[637]A.P.U'!#REF!</definedName>
    <definedName name="TOTALITEM9.3_20">'[638]A.P.U'!#REF!</definedName>
    <definedName name="TOTALITEM9.3_21">'[638]A.P.U'!#REF!</definedName>
    <definedName name="TOTALITEM9.3_22">'[638]A.P.U'!#REF!</definedName>
    <definedName name="TOTALITEM9.3_23">'[638]A.P.U'!#REF!</definedName>
    <definedName name="TOTALITEM9.3_24">'[638]A.P.U'!#REF!</definedName>
    <definedName name="TOTALITEM9.3_25">'[638]A.P.U'!#REF!</definedName>
    <definedName name="TOTALITEM9.3_26">'[638]A.P.U'!#REF!</definedName>
    <definedName name="TOTALITEM9.3_27">'[638]A.P.U'!#REF!</definedName>
    <definedName name="TOTALITEM9.3_28">'[638]A.P.U'!#REF!</definedName>
    <definedName name="TOTALITEM9.3_29">'[638]A.P.U'!#REF!</definedName>
    <definedName name="TOTALITEM9.3_3">'[111]A.P.U'!#REF!</definedName>
    <definedName name="TOTALITEM9.3_30">'[638]A.P.U'!#REF!</definedName>
    <definedName name="TOTALITEM9.3_31">'[638]A.P.U'!#REF!</definedName>
    <definedName name="TOTALITEM9.3_32">'[638]A.P.U'!#REF!</definedName>
    <definedName name="TOTALITEM9.3_33">'[638]A.P.U'!#REF!</definedName>
    <definedName name="TOTALITEM9.3_34">'[638]A.P.U'!#REF!</definedName>
    <definedName name="TOTALITEM9.3_35">'[638]A.P.U'!#REF!</definedName>
    <definedName name="TOTALITEM9.3_36">'[638]A.P.U'!#REF!</definedName>
    <definedName name="TOTALITEM9.3_37">'[638]A.P.U'!#REF!</definedName>
    <definedName name="TOTALITEM9.3_38">'[638]A.P.U'!#REF!</definedName>
    <definedName name="TOTALITEM9.3_39">'[638]A.P.U'!#REF!</definedName>
    <definedName name="TOTALITEM9.3_4">'[637]A.P.U'!#REF!</definedName>
    <definedName name="TOTALITEM9.3_40">'[638]A.P.U'!#REF!</definedName>
    <definedName name="TOTALITEM9.3_41">'[638]A.P.U'!#REF!</definedName>
    <definedName name="TOTALITEM9.3_42">'[638]A.P.U'!#REF!</definedName>
    <definedName name="TOTALITEM9.3_43">'[638]A.P.U'!#REF!</definedName>
    <definedName name="TOTALITEM9.3_44">'[638]A.P.U'!#REF!</definedName>
    <definedName name="TOTALITEM9.3_45">'[638]A.P.U'!#REF!</definedName>
    <definedName name="TOTALITEM9.3_46">'[638]A.P.U'!#REF!</definedName>
    <definedName name="TOTALITEM9.3_47">'[638]A.P.U'!#REF!</definedName>
    <definedName name="TOTALITEM9.3_48">'[638]A.P.U'!#REF!</definedName>
    <definedName name="TOTALITEM9.3_49">'[638]A.P.U'!#REF!</definedName>
    <definedName name="TOTALITEM9.3_5">'[638]A.P.U'!#REF!</definedName>
    <definedName name="TOTALITEM9.3_50">'[638]A.P.U'!#REF!</definedName>
    <definedName name="TOTALITEM9.3_51">'[638]A.P.U'!#REF!</definedName>
    <definedName name="TOTALITEM9.3_52">'[638]A.P.U'!#REF!</definedName>
    <definedName name="TOTALITEM9.3_53">'[638]A.P.U'!#REF!</definedName>
    <definedName name="TOTALITEM9.3_54">'[638]A.P.U'!#REF!</definedName>
    <definedName name="TOTALITEM9.3_55">'[638]A.P.U'!#REF!</definedName>
    <definedName name="TOTALITEM9.3_56">'[638]A.P.U'!#REF!</definedName>
    <definedName name="TOTALITEM9.3_57">'[638]A.P.U'!#REF!</definedName>
    <definedName name="TOTALITEM9.3_58">'[638]A.P.U'!#REF!</definedName>
    <definedName name="TOTALITEM9.3_59">'[637]A.P.U'!#REF!</definedName>
    <definedName name="TOTALITEM9.3_60">'[637]A.P.U'!#REF!</definedName>
    <definedName name="TOTALITEM9.3_61">'[638]A.P.U'!#REF!</definedName>
    <definedName name="TOTALITEM9.3_62">'[638]A.P.U'!#REF!</definedName>
    <definedName name="TOTALITEM9.3_63">'[638]A.P.U'!#REF!</definedName>
    <definedName name="TOTALITEM9.3_64">'[638]A.P.U'!#REF!</definedName>
    <definedName name="TOTALITEM9.3_65">'[638]A.P.U'!#REF!</definedName>
    <definedName name="TOTALITEM9.3_66">'[638]A.P.U'!#REF!</definedName>
    <definedName name="TOTALITEM9.3_67">'[638]A.P.U'!#REF!</definedName>
    <definedName name="TOTALITEM9.3_68">'[638]A.P.U'!#REF!</definedName>
    <definedName name="TOTALITEM9.3_69">'[638]A.P.U'!#REF!</definedName>
    <definedName name="TOTALITEM9.3_70">'[638]A.P.U'!#REF!</definedName>
    <definedName name="TOTALITEM9.3_71">'[638]A.P.U'!#REF!</definedName>
    <definedName name="TOTALITEM9.3_72">'[638]A.P.U'!#REF!</definedName>
    <definedName name="TOTALITEM9.3_73">'[638]A.P.U'!#REF!</definedName>
    <definedName name="TOTALITEM9.3_74">'[638]A.P.U'!#REF!</definedName>
    <definedName name="TOTALITEM9.3_75">'[638]A.P.U'!#REF!</definedName>
    <definedName name="TOTALITEM9.3_76">'[638]A.P.U'!#REF!</definedName>
    <definedName name="TOTALITEM9.3_78">'[638]A.P.U'!#REF!</definedName>
    <definedName name="TOTALITEM9.3_79">'[638]A.P.U'!#REF!</definedName>
    <definedName name="TOTALITEM9.3_9">'[638]A.P.U'!#REF!</definedName>
    <definedName name="TOTALITEM9.4">'[111]A.P.U'!#REF!</definedName>
    <definedName name="TOTALITEM9.4_1">'[637]A.P.U'!#REF!</definedName>
    <definedName name="TOTALITEM9.4_10">'[638]A.P.U'!#REF!</definedName>
    <definedName name="TOTALITEM9.4_11">'[638]A.P.U'!#REF!</definedName>
    <definedName name="TOTALITEM9.4_12">'[638]A.P.U'!#REF!</definedName>
    <definedName name="TOTALITEM9.4_13">'[638]A.P.U'!#REF!</definedName>
    <definedName name="TOTALITEM9.4_14">'[638]A.P.U'!#REF!</definedName>
    <definedName name="TOTALITEM9.4_15">'[638]A.P.U'!#REF!</definedName>
    <definedName name="TOTALITEM9.4_16">'[638]A.P.U'!#REF!</definedName>
    <definedName name="TOTALITEM9.4_17">'[638]A.P.U'!#REF!</definedName>
    <definedName name="TOTALITEM9.4_18">'[638]A.P.U'!#REF!</definedName>
    <definedName name="TOTALITEM9.4_19">'[638]A.P.U'!#REF!</definedName>
    <definedName name="TOTALITEM9.4_2">'[637]A.P.U'!#REF!</definedName>
    <definedName name="TOTALITEM9.4_20">'[638]A.P.U'!#REF!</definedName>
    <definedName name="TOTALITEM9.4_21">'[638]A.P.U'!#REF!</definedName>
    <definedName name="TOTALITEM9.4_22">'[638]A.P.U'!#REF!</definedName>
    <definedName name="TOTALITEM9.4_23">'[638]A.P.U'!#REF!</definedName>
    <definedName name="TOTALITEM9.4_24">'[638]A.P.U'!#REF!</definedName>
    <definedName name="TOTALITEM9.4_25">'[638]A.P.U'!#REF!</definedName>
    <definedName name="TOTALITEM9.4_26">'[638]A.P.U'!#REF!</definedName>
    <definedName name="TOTALITEM9.4_27">'[638]A.P.U'!#REF!</definedName>
    <definedName name="TOTALITEM9.4_28">'[638]A.P.U'!#REF!</definedName>
    <definedName name="TOTALITEM9.4_29">'[638]A.P.U'!#REF!</definedName>
    <definedName name="TOTALITEM9.4_3">'[111]A.P.U'!#REF!</definedName>
    <definedName name="TOTALITEM9.4_30">'[638]A.P.U'!#REF!</definedName>
    <definedName name="TOTALITEM9.4_31">'[638]A.P.U'!#REF!</definedName>
    <definedName name="TOTALITEM9.4_32">'[638]A.P.U'!#REF!</definedName>
    <definedName name="TOTALITEM9.4_33">'[638]A.P.U'!#REF!</definedName>
    <definedName name="TOTALITEM9.4_34">'[638]A.P.U'!#REF!</definedName>
    <definedName name="TOTALITEM9.4_35">'[638]A.P.U'!#REF!</definedName>
    <definedName name="TOTALITEM9.4_36">'[638]A.P.U'!#REF!</definedName>
    <definedName name="TOTALITEM9.4_37">'[638]A.P.U'!#REF!</definedName>
    <definedName name="TOTALITEM9.4_38">'[638]A.P.U'!#REF!</definedName>
    <definedName name="TOTALITEM9.4_39">'[638]A.P.U'!#REF!</definedName>
    <definedName name="TOTALITEM9.4_4">'[637]A.P.U'!#REF!</definedName>
    <definedName name="TOTALITEM9.4_40">'[638]A.P.U'!#REF!</definedName>
    <definedName name="TOTALITEM9.4_41">'[638]A.P.U'!#REF!</definedName>
    <definedName name="TOTALITEM9.4_42">'[638]A.P.U'!#REF!</definedName>
    <definedName name="TOTALITEM9.4_43">'[638]A.P.U'!#REF!</definedName>
    <definedName name="TOTALITEM9.4_44">'[638]A.P.U'!#REF!</definedName>
    <definedName name="TOTALITEM9.4_45">'[638]A.P.U'!#REF!</definedName>
    <definedName name="TOTALITEM9.4_46">'[638]A.P.U'!#REF!</definedName>
    <definedName name="TOTALITEM9.4_47">'[638]A.P.U'!#REF!</definedName>
    <definedName name="TOTALITEM9.4_48">'[638]A.P.U'!#REF!</definedName>
    <definedName name="TOTALITEM9.4_49">'[638]A.P.U'!#REF!</definedName>
    <definedName name="TOTALITEM9.4_5">'[638]A.P.U'!#REF!</definedName>
    <definedName name="TOTALITEM9.4_50">'[638]A.P.U'!#REF!</definedName>
    <definedName name="TOTALITEM9.4_51">'[638]A.P.U'!#REF!</definedName>
    <definedName name="TOTALITEM9.4_52">'[638]A.P.U'!#REF!</definedName>
    <definedName name="TOTALITEM9.4_53">'[638]A.P.U'!#REF!</definedName>
    <definedName name="TOTALITEM9.4_54">'[638]A.P.U'!#REF!</definedName>
    <definedName name="TOTALITEM9.4_55">'[638]A.P.U'!#REF!</definedName>
    <definedName name="TOTALITEM9.4_56">'[638]A.P.U'!#REF!</definedName>
    <definedName name="TOTALITEM9.4_57">'[638]A.P.U'!#REF!</definedName>
    <definedName name="TOTALITEM9.4_58">'[638]A.P.U'!#REF!</definedName>
    <definedName name="TOTALITEM9.4_59">'[637]A.P.U'!#REF!</definedName>
    <definedName name="TOTALITEM9.4_60">'[637]A.P.U'!#REF!</definedName>
    <definedName name="TOTALITEM9.4_61">'[638]A.P.U'!#REF!</definedName>
    <definedName name="TOTALITEM9.4_62">'[638]A.P.U'!#REF!</definedName>
    <definedName name="TOTALITEM9.4_63">'[638]A.P.U'!#REF!</definedName>
    <definedName name="TOTALITEM9.4_64">'[638]A.P.U'!#REF!</definedName>
    <definedName name="TOTALITEM9.4_65">'[638]A.P.U'!#REF!</definedName>
    <definedName name="TOTALITEM9.4_66">'[638]A.P.U'!#REF!</definedName>
    <definedName name="TOTALITEM9.4_67">'[638]A.P.U'!#REF!</definedName>
    <definedName name="TOTALITEM9.4_68">'[638]A.P.U'!#REF!</definedName>
    <definedName name="TOTALITEM9.4_69">'[638]A.P.U'!#REF!</definedName>
    <definedName name="TOTALITEM9.4_70">'[638]A.P.U'!#REF!</definedName>
    <definedName name="TOTALITEM9.4_71">'[638]A.P.U'!#REF!</definedName>
    <definedName name="TOTALITEM9.4_72">'[638]A.P.U'!#REF!</definedName>
    <definedName name="TOTALITEM9.4_73">'[638]A.P.U'!#REF!</definedName>
    <definedName name="TOTALITEM9.4_74">'[638]A.P.U'!#REF!</definedName>
    <definedName name="TOTALITEM9.4_75">'[638]A.P.U'!#REF!</definedName>
    <definedName name="TOTALITEM9.4_76">'[638]A.P.U'!#REF!</definedName>
    <definedName name="TOTALITEM9.4_78">'[638]A.P.U'!#REF!</definedName>
    <definedName name="TOTALITEM9.4_79">'[638]A.P.U'!#REF!</definedName>
    <definedName name="TOTALITEM9.4_9">'[638]A.P.U'!#REF!</definedName>
    <definedName name="TOTALITEM9.5">'[111]A.P.U'!#REF!</definedName>
    <definedName name="TOTALITEM9.5_1">'[637]A.P.U'!#REF!</definedName>
    <definedName name="TOTALITEM9.5_10">'[638]A.P.U'!#REF!</definedName>
    <definedName name="TOTALITEM9.5_11">'[638]A.P.U'!#REF!</definedName>
    <definedName name="TOTALITEM9.5_12">'[638]A.P.U'!#REF!</definedName>
    <definedName name="TOTALITEM9.5_13">'[638]A.P.U'!#REF!</definedName>
    <definedName name="TOTALITEM9.5_14">'[638]A.P.U'!#REF!</definedName>
    <definedName name="TOTALITEM9.5_15">'[638]A.P.U'!#REF!</definedName>
    <definedName name="TOTALITEM9.5_16">'[638]A.P.U'!#REF!</definedName>
    <definedName name="TOTALITEM9.5_17">'[638]A.P.U'!#REF!</definedName>
    <definedName name="TOTALITEM9.5_18">'[638]A.P.U'!#REF!</definedName>
    <definedName name="TOTALITEM9.5_19">'[638]A.P.U'!#REF!</definedName>
    <definedName name="TOTALITEM9.5_2">'[637]A.P.U'!#REF!</definedName>
    <definedName name="TOTALITEM9.5_20">'[638]A.P.U'!#REF!</definedName>
    <definedName name="TOTALITEM9.5_21">'[638]A.P.U'!#REF!</definedName>
    <definedName name="TOTALITEM9.5_22">'[638]A.P.U'!#REF!</definedName>
    <definedName name="TOTALITEM9.5_23">'[638]A.P.U'!#REF!</definedName>
    <definedName name="TOTALITEM9.5_24">'[638]A.P.U'!#REF!</definedName>
    <definedName name="TOTALITEM9.5_25">'[638]A.P.U'!#REF!</definedName>
    <definedName name="TOTALITEM9.5_26">'[638]A.P.U'!#REF!</definedName>
    <definedName name="TOTALITEM9.5_27">'[638]A.P.U'!#REF!</definedName>
    <definedName name="TOTALITEM9.5_28">'[638]A.P.U'!#REF!</definedName>
    <definedName name="TOTALITEM9.5_29">'[638]A.P.U'!#REF!</definedName>
    <definedName name="TOTALITEM9.5_3">'[111]A.P.U'!#REF!</definedName>
    <definedName name="TOTALITEM9.5_30">'[638]A.P.U'!#REF!</definedName>
    <definedName name="TOTALITEM9.5_31">'[638]A.P.U'!#REF!</definedName>
    <definedName name="TOTALITEM9.5_32">'[638]A.P.U'!#REF!</definedName>
    <definedName name="TOTALITEM9.5_33">'[638]A.P.U'!#REF!</definedName>
    <definedName name="TOTALITEM9.5_34">'[638]A.P.U'!#REF!</definedName>
    <definedName name="TOTALITEM9.5_35">'[638]A.P.U'!#REF!</definedName>
    <definedName name="TOTALITEM9.5_36">'[638]A.P.U'!#REF!</definedName>
    <definedName name="TOTALITEM9.5_37">'[638]A.P.U'!#REF!</definedName>
    <definedName name="TOTALITEM9.5_38">'[638]A.P.U'!#REF!</definedName>
    <definedName name="TOTALITEM9.5_39">'[638]A.P.U'!#REF!</definedName>
    <definedName name="TOTALITEM9.5_4">'[637]A.P.U'!#REF!</definedName>
    <definedName name="TOTALITEM9.5_40">'[638]A.P.U'!#REF!</definedName>
    <definedName name="TOTALITEM9.5_41">'[638]A.P.U'!#REF!</definedName>
    <definedName name="TOTALITEM9.5_42">'[638]A.P.U'!#REF!</definedName>
    <definedName name="TOTALITEM9.5_43">'[638]A.P.U'!#REF!</definedName>
    <definedName name="TOTALITEM9.5_44">'[638]A.P.U'!#REF!</definedName>
    <definedName name="TOTALITEM9.5_45">'[638]A.P.U'!#REF!</definedName>
    <definedName name="TOTALITEM9.5_46">'[638]A.P.U'!#REF!</definedName>
    <definedName name="TOTALITEM9.5_47">'[638]A.P.U'!#REF!</definedName>
    <definedName name="TOTALITEM9.5_48">'[638]A.P.U'!#REF!</definedName>
    <definedName name="TOTALITEM9.5_49">'[638]A.P.U'!#REF!</definedName>
    <definedName name="TOTALITEM9.5_5">'[638]A.P.U'!#REF!</definedName>
    <definedName name="TOTALITEM9.5_50">'[638]A.P.U'!#REF!</definedName>
    <definedName name="TOTALITEM9.5_51">'[638]A.P.U'!#REF!</definedName>
    <definedName name="TOTALITEM9.5_52">'[638]A.P.U'!#REF!</definedName>
    <definedName name="TOTALITEM9.5_53">'[638]A.P.U'!#REF!</definedName>
    <definedName name="TOTALITEM9.5_54">'[638]A.P.U'!#REF!</definedName>
    <definedName name="TOTALITEM9.5_55">'[638]A.P.U'!#REF!</definedName>
    <definedName name="TOTALITEM9.5_56">'[638]A.P.U'!#REF!</definedName>
    <definedName name="TOTALITEM9.5_57">'[638]A.P.U'!#REF!</definedName>
    <definedName name="TOTALITEM9.5_58">'[638]A.P.U'!#REF!</definedName>
    <definedName name="TOTALITEM9.5_59">'[637]A.P.U'!#REF!</definedName>
    <definedName name="TOTALITEM9.5_60">'[637]A.P.U'!#REF!</definedName>
    <definedName name="TOTALITEM9.5_61">'[638]A.P.U'!#REF!</definedName>
    <definedName name="TOTALITEM9.5_62">'[638]A.P.U'!#REF!</definedName>
    <definedName name="TOTALITEM9.5_63">'[638]A.P.U'!#REF!</definedName>
    <definedName name="TOTALITEM9.5_64">'[638]A.P.U'!#REF!</definedName>
    <definedName name="TOTALITEM9.5_65">'[638]A.P.U'!#REF!</definedName>
    <definedName name="TOTALITEM9.5_66">'[638]A.P.U'!#REF!</definedName>
    <definedName name="TOTALITEM9.5_67">'[638]A.P.U'!#REF!</definedName>
    <definedName name="TOTALITEM9.5_68">'[638]A.P.U'!#REF!</definedName>
    <definedName name="TOTALITEM9.5_69">'[638]A.P.U'!#REF!</definedName>
    <definedName name="TOTALITEM9.5_70">'[638]A.P.U'!#REF!</definedName>
    <definedName name="TOTALITEM9.5_71">'[638]A.P.U'!#REF!</definedName>
    <definedName name="TOTALITEM9.5_72">'[638]A.P.U'!#REF!</definedName>
    <definedName name="TOTALITEM9.5_73">'[638]A.P.U'!#REF!</definedName>
    <definedName name="TOTALITEM9.5_74">'[638]A.P.U'!#REF!</definedName>
    <definedName name="TOTALITEM9.5_75">'[638]A.P.U'!#REF!</definedName>
    <definedName name="TOTALITEM9.5_76">'[638]A.P.U'!#REF!</definedName>
    <definedName name="TOTALITEM9.5_78">'[638]A.P.U'!#REF!</definedName>
    <definedName name="TOTALITEM9.5_79">'[638]A.P.U'!#REF!</definedName>
    <definedName name="TOTALITEM9.5_9">'[638]A.P.U'!#REF!</definedName>
    <definedName name="TOTALITEM9.6">'[111]A.P.U'!#REF!</definedName>
    <definedName name="TOTALITEM9.6_1">'[637]A.P.U'!#REF!</definedName>
    <definedName name="TOTALITEM9.6_10">'[638]A.P.U'!#REF!</definedName>
    <definedName name="TOTALITEM9.6_11">'[638]A.P.U'!#REF!</definedName>
    <definedName name="TOTALITEM9.6_12">'[638]A.P.U'!#REF!</definedName>
    <definedName name="TOTALITEM9.6_13">'[638]A.P.U'!#REF!</definedName>
    <definedName name="TOTALITEM9.6_14">'[638]A.P.U'!#REF!</definedName>
    <definedName name="TOTALITEM9.6_15">'[638]A.P.U'!#REF!</definedName>
    <definedName name="TOTALITEM9.6_16">'[638]A.P.U'!#REF!</definedName>
    <definedName name="TOTALITEM9.6_17">'[638]A.P.U'!#REF!</definedName>
    <definedName name="TOTALITEM9.6_18">'[638]A.P.U'!#REF!</definedName>
    <definedName name="TOTALITEM9.6_19">'[638]A.P.U'!#REF!</definedName>
    <definedName name="TOTALITEM9.6_2">'[637]A.P.U'!#REF!</definedName>
    <definedName name="TOTALITEM9.6_20">'[638]A.P.U'!#REF!</definedName>
    <definedName name="TOTALITEM9.6_21">'[638]A.P.U'!#REF!</definedName>
    <definedName name="TOTALITEM9.6_22">'[638]A.P.U'!#REF!</definedName>
    <definedName name="TOTALITEM9.6_23">'[638]A.P.U'!#REF!</definedName>
    <definedName name="TOTALITEM9.6_24">'[638]A.P.U'!#REF!</definedName>
    <definedName name="TOTALITEM9.6_25">'[638]A.P.U'!#REF!</definedName>
    <definedName name="TOTALITEM9.6_26">'[638]A.P.U'!#REF!</definedName>
    <definedName name="TOTALITEM9.6_27">'[638]A.P.U'!#REF!</definedName>
    <definedName name="TOTALITEM9.6_28">'[638]A.P.U'!#REF!</definedName>
    <definedName name="TOTALITEM9.6_29">'[638]A.P.U'!#REF!</definedName>
    <definedName name="TOTALITEM9.6_3">'[111]A.P.U'!#REF!</definedName>
    <definedName name="TOTALITEM9.6_30">'[638]A.P.U'!#REF!</definedName>
    <definedName name="TOTALITEM9.6_31">'[638]A.P.U'!#REF!</definedName>
    <definedName name="TOTALITEM9.6_32">'[638]A.P.U'!#REF!</definedName>
    <definedName name="TOTALITEM9.6_33">'[638]A.P.U'!#REF!</definedName>
    <definedName name="TOTALITEM9.6_34">'[638]A.P.U'!#REF!</definedName>
    <definedName name="TOTALITEM9.6_35">'[638]A.P.U'!#REF!</definedName>
    <definedName name="TOTALITEM9.6_36">'[638]A.P.U'!#REF!</definedName>
    <definedName name="TOTALITEM9.6_37">'[638]A.P.U'!#REF!</definedName>
    <definedName name="TOTALITEM9.6_38">'[638]A.P.U'!#REF!</definedName>
    <definedName name="TOTALITEM9.6_39">'[638]A.P.U'!#REF!</definedName>
    <definedName name="TOTALITEM9.6_4">'[637]A.P.U'!#REF!</definedName>
    <definedName name="TOTALITEM9.6_40">'[638]A.P.U'!#REF!</definedName>
    <definedName name="TOTALITEM9.6_41">'[638]A.P.U'!#REF!</definedName>
    <definedName name="TOTALITEM9.6_42">'[638]A.P.U'!#REF!</definedName>
    <definedName name="TOTALITEM9.6_43">'[638]A.P.U'!#REF!</definedName>
    <definedName name="TOTALITEM9.6_44">'[638]A.P.U'!#REF!</definedName>
    <definedName name="TOTALITEM9.6_45">'[638]A.P.U'!#REF!</definedName>
    <definedName name="TOTALITEM9.6_46">'[638]A.P.U'!#REF!</definedName>
    <definedName name="TOTALITEM9.6_47">'[638]A.P.U'!#REF!</definedName>
    <definedName name="TOTALITEM9.6_48">'[638]A.P.U'!#REF!</definedName>
    <definedName name="TOTALITEM9.6_49">'[638]A.P.U'!#REF!</definedName>
    <definedName name="TOTALITEM9.6_5">'[638]A.P.U'!#REF!</definedName>
    <definedName name="TOTALITEM9.6_50">'[638]A.P.U'!#REF!</definedName>
    <definedName name="TOTALITEM9.6_51">'[638]A.P.U'!#REF!</definedName>
    <definedName name="TOTALITEM9.6_52">'[638]A.P.U'!#REF!</definedName>
    <definedName name="TOTALITEM9.6_53">'[638]A.P.U'!#REF!</definedName>
    <definedName name="TOTALITEM9.6_54">'[638]A.P.U'!#REF!</definedName>
    <definedName name="TOTALITEM9.6_55">'[638]A.P.U'!#REF!</definedName>
    <definedName name="TOTALITEM9.6_56">'[638]A.P.U'!#REF!</definedName>
    <definedName name="TOTALITEM9.6_57">'[638]A.P.U'!#REF!</definedName>
    <definedName name="TOTALITEM9.6_58">'[638]A.P.U'!#REF!</definedName>
    <definedName name="TOTALITEM9.6_59">'[637]A.P.U'!#REF!</definedName>
    <definedName name="TOTALITEM9.6_60">'[637]A.P.U'!#REF!</definedName>
    <definedName name="TOTALITEM9.6_61">'[638]A.P.U'!#REF!</definedName>
    <definedName name="TOTALITEM9.6_62">'[638]A.P.U'!#REF!</definedName>
    <definedName name="TOTALITEM9.6_63">'[638]A.P.U'!#REF!</definedName>
    <definedName name="TOTALITEM9.6_64">'[638]A.P.U'!#REF!</definedName>
    <definedName name="TOTALITEM9.6_65">'[638]A.P.U'!#REF!</definedName>
    <definedName name="TOTALITEM9.6_66">'[638]A.P.U'!#REF!</definedName>
    <definedName name="TOTALITEM9.6_67">'[638]A.P.U'!#REF!</definedName>
    <definedName name="TOTALITEM9.6_68">'[638]A.P.U'!#REF!</definedName>
    <definedName name="TOTALITEM9.6_69">'[638]A.P.U'!#REF!</definedName>
    <definedName name="TOTALITEM9.6_70">'[638]A.P.U'!#REF!</definedName>
    <definedName name="TOTALITEM9.6_71">'[638]A.P.U'!#REF!</definedName>
    <definedName name="TOTALITEM9.6_72">'[638]A.P.U'!#REF!</definedName>
    <definedName name="TOTALITEM9.6_73">'[638]A.P.U'!#REF!</definedName>
    <definedName name="TOTALITEM9.6_74">'[638]A.P.U'!#REF!</definedName>
    <definedName name="TOTALITEM9.6_75">'[638]A.P.U'!#REF!</definedName>
    <definedName name="TOTALITEM9.6_76">'[638]A.P.U'!#REF!</definedName>
    <definedName name="TOTALITEM9.6_78">'[638]A.P.U'!#REF!</definedName>
    <definedName name="TOTALITEM9.6_79">'[638]A.P.U'!#REF!</definedName>
    <definedName name="TOTALITEM9.6_9">'[638]A.P.U'!#REF!</definedName>
    <definedName name="TOTALITEM9.7">'[111]A.P.U'!#REF!</definedName>
    <definedName name="TOTALITEM9.7_1">'[637]A.P.U'!#REF!</definedName>
    <definedName name="TOTALITEM9.7_10">'[638]A.P.U'!#REF!</definedName>
    <definedName name="TOTALITEM9.7_11">'[638]A.P.U'!#REF!</definedName>
    <definedName name="TOTALITEM9.7_12">'[638]A.P.U'!#REF!</definedName>
    <definedName name="TOTALITEM9.7_13">'[638]A.P.U'!#REF!</definedName>
    <definedName name="TOTALITEM9.7_14">'[638]A.P.U'!#REF!</definedName>
    <definedName name="TOTALITEM9.7_15">'[638]A.P.U'!#REF!</definedName>
    <definedName name="TOTALITEM9.7_16">'[638]A.P.U'!#REF!</definedName>
    <definedName name="TOTALITEM9.7_17">'[638]A.P.U'!#REF!</definedName>
    <definedName name="TOTALITEM9.7_18">'[638]A.P.U'!#REF!</definedName>
    <definedName name="TOTALITEM9.7_19">'[638]A.P.U'!#REF!</definedName>
    <definedName name="TOTALITEM9.7_2">'[637]A.P.U'!#REF!</definedName>
    <definedName name="TOTALITEM9.7_20">'[638]A.P.U'!#REF!</definedName>
    <definedName name="TOTALITEM9.7_21">'[638]A.P.U'!#REF!</definedName>
    <definedName name="TOTALITEM9.7_22">'[638]A.P.U'!#REF!</definedName>
    <definedName name="TOTALITEM9.7_23">'[638]A.P.U'!#REF!</definedName>
    <definedName name="TOTALITEM9.7_24">'[638]A.P.U'!#REF!</definedName>
    <definedName name="TOTALITEM9.7_25">'[638]A.P.U'!#REF!</definedName>
    <definedName name="TOTALITEM9.7_26">'[638]A.P.U'!#REF!</definedName>
    <definedName name="TOTALITEM9.7_27">'[638]A.P.U'!#REF!</definedName>
    <definedName name="TOTALITEM9.7_28">'[638]A.P.U'!#REF!</definedName>
    <definedName name="TOTALITEM9.7_29">'[638]A.P.U'!#REF!</definedName>
    <definedName name="TOTALITEM9.7_3">'[111]A.P.U'!#REF!</definedName>
    <definedName name="TOTALITEM9.7_30">'[638]A.P.U'!#REF!</definedName>
    <definedName name="TOTALITEM9.7_31">'[638]A.P.U'!#REF!</definedName>
    <definedName name="TOTALITEM9.7_32">'[638]A.P.U'!#REF!</definedName>
    <definedName name="TOTALITEM9.7_33">'[638]A.P.U'!#REF!</definedName>
    <definedName name="TOTALITEM9.7_34">'[638]A.P.U'!#REF!</definedName>
    <definedName name="TOTALITEM9.7_35">'[638]A.P.U'!#REF!</definedName>
    <definedName name="TOTALITEM9.7_36">'[638]A.P.U'!#REF!</definedName>
    <definedName name="TOTALITEM9.7_37">'[638]A.P.U'!#REF!</definedName>
    <definedName name="TOTALITEM9.7_38">'[638]A.P.U'!#REF!</definedName>
    <definedName name="TOTALITEM9.7_39">'[638]A.P.U'!#REF!</definedName>
    <definedName name="TOTALITEM9.7_4">'[637]A.P.U'!#REF!</definedName>
    <definedName name="TOTALITEM9.7_40">'[638]A.P.U'!#REF!</definedName>
    <definedName name="TOTALITEM9.7_41">'[638]A.P.U'!#REF!</definedName>
    <definedName name="TOTALITEM9.7_42">'[638]A.P.U'!#REF!</definedName>
    <definedName name="TOTALITEM9.7_43">'[638]A.P.U'!#REF!</definedName>
    <definedName name="TOTALITEM9.7_44">'[638]A.P.U'!#REF!</definedName>
    <definedName name="TOTALITEM9.7_45">'[638]A.P.U'!#REF!</definedName>
    <definedName name="TOTALITEM9.7_46">'[638]A.P.U'!#REF!</definedName>
    <definedName name="TOTALITEM9.7_47">'[638]A.P.U'!#REF!</definedName>
    <definedName name="TOTALITEM9.7_48">'[638]A.P.U'!#REF!</definedName>
    <definedName name="TOTALITEM9.7_49">'[638]A.P.U'!#REF!</definedName>
    <definedName name="TOTALITEM9.7_5">'[638]A.P.U'!#REF!</definedName>
    <definedName name="TOTALITEM9.7_50">'[638]A.P.U'!#REF!</definedName>
    <definedName name="TOTALITEM9.7_51">'[638]A.P.U'!#REF!</definedName>
    <definedName name="TOTALITEM9.7_52">'[638]A.P.U'!#REF!</definedName>
    <definedName name="TOTALITEM9.7_53">'[638]A.P.U'!#REF!</definedName>
    <definedName name="TOTALITEM9.7_54">'[638]A.P.U'!#REF!</definedName>
    <definedName name="TOTALITEM9.7_55">'[638]A.P.U'!#REF!</definedName>
    <definedName name="TOTALITEM9.7_56">'[638]A.P.U'!#REF!</definedName>
    <definedName name="TOTALITEM9.7_57">'[638]A.P.U'!#REF!</definedName>
    <definedName name="TOTALITEM9.7_58">'[638]A.P.U'!#REF!</definedName>
    <definedName name="TOTALITEM9.7_59">'[637]A.P.U'!#REF!</definedName>
    <definedName name="TOTALITEM9.7_60">'[637]A.P.U'!#REF!</definedName>
    <definedName name="TOTALITEM9.7_61">'[638]A.P.U'!#REF!</definedName>
    <definedName name="TOTALITEM9.7_62">'[638]A.P.U'!#REF!</definedName>
    <definedName name="TOTALITEM9.7_63">'[638]A.P.U'!#REF!</definedName>
    <definedName name="TOTALITEM9.7_64">'[638]A.P.U'!#REF!</definedName>
    <definedName name="TOTALITEM9.7_65">'[638]A.P.U'!#REF!</definedName>
    <definedName name="TOTALITEM9.7_66">'[638]A.P.U'!#REF!</definedName>
    <definedName name="TOTALITEM9.7_67">'[638]A.P.U'!#REF!</definedName>
    <definedName name="TOTALITEM9.7_68">'[638]A.P.U'!#REF!</definedName>
    <definedName name="TOTALITEM9.7_69">'[638]A.P.U'!#REF!</definedName>
    <definedName name="TOTALITEM9.7_70">'[638]A.P.U'!#REF!</definedName>
    <definedName name="TOTALITEM9.7_71">'[638]A.P.U'!#REF!</definedName>
    <definedName name="TOTALITEM9.7_72">'[638]A.P.U'!#REF!</definedName>
    <definedName name="TOTALITEM9.7_73">'[638]A.P.U'!#REF!</definedName>
    <definedName name="TOTALITEM9.7_74">'[638]A.P.U'!#REF!</definedName>
    <definedName name="TOTALITEM9.7_75">'[638]A.P.U'!#REF!</definedName>
    <definedName name="TOTALITEM9.7_76">'[638]A.P.U'!#REF!</definedName>
    <definedName name="TOTALITEM9.7_78">'[638]A.P.U'!#REF!</definedName>
    <definedName name="TOTALITEM9.7_79">'[638]A.P.U'!#REF!</definedName>
    <definedName name="TOTALITEM9.7_9">'[638]A.P.U'!#REF!</definedName>
    <definedName name="TOTALITEM9.8">'[111]A.P.U'!#REF!</definedName>
    <definedName name="TOTALITEM9.8_1">'[637]A.P.U'!#REF!</definedName>
    <definedName name="TOTALITEM9.8_10">'[638]A.P.U'!#REF!</definedName>
    <definedName name="TOTALITEM9.8_11">'[638]A.P.U'!#REF!</definedName>
    <definedName name="TOTALITEM9.8_12">'[638]A.P.U'!#REF!</definedName>
    <definedName name="TOTALITEM9.8_13">'[638]A.P.U'!#REF!</definedName>
    <definedName name="TOTALITEM9.8_14">'[638]A.P.U'!#REF!</definedName>
    <definedName name="TOTALITEM9.8_15">'[638]A.P.U'!#REF!</definedName>
    <definedName name="TOTALITEM9.8_16">'[638]A.P.U'!#REF!</definedName>
    <definedName name="TOTALITEM9.8_17">'[638]A.P.U'!#REF!</definedName>
    <definedName name="TOTALITEM9.8_18">'[638]A.P.U'!#REF!</definedName>
    <definedName name="TOTALITEM9.8_19">'[638]A.P.U'!#REF!</definedName>
    <definedName name="TOTALITEM9.8_2">'[637]A.P.U'!#REF!</definedName>
    <definedName name="TOTALITEM9.8_20">'[638]A.P.U'!#REF!</definedName>
    <definedName name="TOTALITEM9.8_21">'[638]A.P.U'!#REF!</definedName>
    <definedName name="TOTALITEM9.8_22">'[638]A.P.U'!#REF!</definedName>
    <definedName name="TOTALITEM9.8_23">'[638]A.P.U'!#REF!</definedName>
    <definedName name="TOTALITEM9.8_24">'[638]A.P.U'!#REF!</definedName>
    <definedName name="TOTALITEM9.8_25">'[638]A.P.U'!#REF!</definedName>
    <definedName name="TOTALITEM9.8_26">'[638]A.P.U'!#REF!</definedName>
    <definedName name="TOTALITEM9.8_27">'[638]A.P.U'!#REF!</definedName>
    <definedName name="TOTALITEM9.8_28">'[638]A.P.U'!#REF!</definedName>
    <definedName name="TOTALITEM9.8_29">'[638]A.P.U'!#REF!</definedName>
    <definedName name="TOTALITEM9.8_3">'[111]A.P.U'!#REF!</definedName>
    <definedName name="TOTALITEM9.8_30">'[638]A.P.U'!#REF!</definedName>
    <definedName name="TOTALITEM9.8_31">'[638]A.P.U'!#REF!</definedName>
    <definedName name="TOTALITEM9.8_32">'[638]A.P.U'!#REF!</definedName>
    <definedName name="TOTALITEM9.8_33">'[638]A.P.U'!#REF!</definedName>
    <definedName name="TOTALITEM9.8_34">'[638]A.P.U'!#REF!</definedName>
    <definedName name="TOTALITEM9.8_35">'[638]A.P.U'!#REF!</definedName>
    <definedName name="TOTALITEM9.8_36">'[638]A.P.U'!#REF!</definedName>
    <definedName name="TOTALITEM9.8_37">'[638]A.P.U'!#REF!</definedName>
    <definedName name="TOTALITEM9.8_38">'[638]A.P.U'!#REF!</definedName>
    <definedName name="TOTALITEM9.8_39">'[638]A.P.U'!#REF!</definedName>
    <definedName name="TOTALITEM9.8_4">'[637]A.P.U'!#REF!</definedName>
    <definedName name="TOTALITEM9.8_40">'[638]A.P.U'!#REF!</definedName>
    <definedName name="TOTALITEM9.8_41">'[638]A.P.U'!#REF!</definedName>
    <definedName name="TOTALITEM9.8_42">'[638]A.P.U'!#REF!</definedName>
    <definedName name="TOTALITEM9.8_43">'[638]A.P.U'!#REF!</definedName>
    <definedName name="TOTALITEM9.8_44">'[638]A.P.U'!#REF!</definedName>
    <definedName name="TOTALITEM9.8_45">'[638]A.P.U'!#REF!</definedName>
    <definedName name="TOTALITEM9.8_46">'[638]A.P.U'!#REF!</definedName>
    <definedName name="TOTALITEM9.8_47">'[638]A.P.U'!#REF!</definedName>
    <definedName name="TOTALITEM9.8_48">'[638]A.P.U'!#REF!</definedName>
    <definedName name="TOTALITEM9.8_49">'[638]A.P.U'!#REF!</definedName>
    <definedName name="TOTALITEM9.8_5">'[638]A.P.U'!#REF!</definedName>
    <definedName name="TOTALITEM9.8_50">'[638]A.P.U'!#REF!</definedName>
    <definedName name="TOTALITEM9.8_51">'[638]A.P.U'!#REF!</definedName>
    <definedName name="TOTALITEM9.8_52">'[638]A.P.U'!#REF!</definedName>
    <definedName name="TOTALITEM9.8_53">'[638]A.P.U'!#REF!</definedName>
    <definedName name="TOTALITEM9.8_54">'[638]A.P.U'!#REF!</definedName>
    <definedName name="TOTALITEM9.8_55">'[638]A.P.U'!#REF!</definedName>
    <definedName name="TOTALITEM9.8_56">'[638]A.P.U'!#REF!</definedName>
    <definedName name="TOTALITEM9.8_57">'[638]A.P.U'!#REF!</definedName>
    <definedName name="TOTALITEM9.8_58">'[638]A.P.U'!#REF!</definedName>
    <definedName name="TOTALITEM9.8_59">'[637]A.P.U'!#REF!</definedName>
    <definedName name="TOTALITEM9.8_60">'[637]A.P.U'!#REF!</definedName>
    <definedName name="TOTALITEM9.8_61">'[638]A.P.U'!#REF!</definedName>
    <definedName name="TOTALITEM9.8_62">'[638]A.P.U'!#REF!</definedName>
    <definedName name="TOTALITEM9.8_63">'[638]A.P.U'!#REF!</definedName>
    <definedName name="TOTALITEM9.8_64">'[638]A.P.U'!#REF!</definedName>
    <definedName name="TOTALITEM9.8_65">'[638]A.P.U'!#REF!</definedName>
    <definedName name="TOTALITEM9.8_66">'[638]A.P.U'!#REF!</definedName>
    <definedName name="TOTALITEM9.8_67">'[638]A.P.U'!#REF!</definedName>
    <definedName name="TOTALITEM9.8_68">'[638]A.P.U'!#REF!</definedName>
    <definedName name="TOTALITEM9.8_69">'[638]A.P.U'!#REF!</definedName>
    <definedName name="TOTALITEM9.8_70">'[638]A.P.U'!#REF!</definedName>
    <definedName name="TOTALITEM9.8_71">'[638]A.P.U'!#REF!</definedName>
    <definedName name="TOTALITEM9.8_72">'[638]A.P.U'!#REF!</definedName>
    <definedName name="TOTALITEM9.8_73">'[638]A.P.U'!#REF!</definedName>
    <definedName name="TOTALITEM9.8_74">'[638]A.P.U'!#REF!</definedName>
    <definedName name="TOTALITEM9.8_75">'[638]A.P.U'!#REF!</definedName>
    <definedName name="TOTALITEM9.8_76">'[638]A.P.U'!#REF!</definedName>
    <definedName name="TOTALITEM9.8_78">'[638]A.P.U'!#REF!</definedName>
    <definedName name="TOTALITEM9.8_79">'[638]A.P.U'!#REF!</definedName>
    <definedName name="TOTALITEM9.8_9">'[638]A.P.U'!#REF!</definedName>
    <definedName name="TotalItemsCost">#REF!</definedName>
    <definedName name="TOTALITEN1.2.4">'[111]A.P.U'!#REF!</definedName>
    <definedName name="TOTALITEN1.2.4_1">'[637]A.P.U'!#REF!</definedName>
    <definedName name="TOTALITEN1.2.4_10">'[638]A.P.U'!#REF!</definedName>
    <definedName name="TOTALITEN1.2.4_11">'[638]A.P.U'!#REF!</definedName>
    <definedName name="TOTALITEN1.2.4_12">'[638]A.P.U'!#REF!</definedName>
    <definedName name="TOTALITEN1.2.4_13">'[638]A.P.U'!#REF!</definedName>
    <definedName name="TOTALITEN1.2.4_14">'[638]A.P.U'!#REF!</definedName>
    <definedName name="TOTALITEN1.2.4_15">'[638]A.P.U'!#REF!</definedName>
    <definedName name="TOTALITEN1.2.4_16">'[638]A.P.U'!#REF!</definedName>
    <definedName name="TOTALITEN1.2.4_17">'[638]A.P.U'!#REF!</definedName>
    <definedName name="TOTALITEN1.2.4_18">'[638]A.P.U'!#REF!</definedName>
    <definedName name="TOTALITEN1.2.4_19">'[638]A.P.U'!#REF!</definedName>
    <definedName name="TOTALITEN1.2.4_2">'[637]A.P.U'!#REF!</definedName>
    <definedName name="TOTALITEN1.2.4_20">'[638]A.P.U'!#REF!</definedName>
    <definedName name="TOTALITEN1.2.4_21">'[638]A.P.U'!#REF!</definedName>
    <definedName name="TOTALITEN1.2.4_22">'[638]A.P.U'!#REF!</definedName>
    <definedName name="TOTALITEN1.2.4_23">'[638]A.P.U'!#REF!</definedName>
    <definedName name="TOTALITEN1.2.4_24">'[638]A.P.U'!#REF!</definedName>
    <definedName name="TOTALITEN1.2.4_25">'[638]A.P.U'!#REF!</definedName>
    <definedName name="TOTALITEN1.2.4_26">'[638]A.P.U'!#REF!</definedName>
    <definedName name="TOTALITEN1.2.4_27">'[638]A.P.U'!#REF!</definedName>
    <definedName name="TOTALITEN1.2.4_28">'[638]A.P.U'!#REF!</definedName>
    <definedName name="TOTALITEN1.2.4_29">'[638]A.P.U'!#REF!</definedName>
    <definedName name="TOTALITEN1.2.4_3">'[111]A.P.U'!#REF!</definedName>
    <definedName name="TOTALITEN1.2.4_30">'[638]A.P.U'!#REF!</definedName>
    <definedName name="TOTALITEN1.2.4_31">'[638]A.P.U'!#REF!</definedName>
    <definedName name="TOTALITEN1.2.4_32">'[638]A.P.U'!#REF!</definedName>
    <definedName name="TOTALITEN1.2.4_33">'[638]A.P.U'!#REF!</definedName>
    <definedName name="TOTALITEN1.2.4_34">'[638]A.P.U'!#REF!</definedName>
    <definedName name="TOTALITEN1.2.4_35">'[638]A.P.U'!#REF!</definedName>
    <definedName name="TOTALITEN1.2.4_36">'[638]A.P.U'!#REF!</definedName>
    <definedName name="TOTALITEN1.2.4_37">'[638]A.P.U'!#REF!</definedName>
    <definedName name="TOTALITEN1.2.4_38">'[638]A.P.U'!#REF!</definedName>
    <definedName name="TOTALITEN1.2.4_39">'[638]A.P.U'!#REF!</definedName>
    <definedName name="TOTALITEN1.2.4_4">'[637]A.P.U'!#REF!</definedName>
    <definedName name="TOTALITEN1.2.4_40">'[638]A.P.U'!#REF!</definedName>
    <definedName name="TOTALITEN1.2.4_41">'[638]A.P.U'!#REF!</definedName>
    <definedName name="TOTALITEN1.2.4_42">'[638]A.P.U'!#REF!</definedName>
    <definedName name="TOTALITEN1.2.4_43">'[638]A.P.U'!#REF!</definedName>
    <definedName name="TOTALITEN1.2.4_44">'[638]A.P.U'!#REF!</definedName>
    <definedName name="TOTALITEN1.2.4_45">'[638]A.P.U'!#REF!</definedName>
    <definedName name="TOTALITEN1.2.4_46">'[638]A.P.U'!#REF!</definedName>
    <definedName name="TOTALITEN1.2.4_47">'[638]A.P.U'!#REF!</definedName>
    <definedName name="TOTALITEN1.2.4_48">'[638]A.P.U'!#REF!</definedName>
    <definedName name="TOTALITEN1.2.4_49">'[638]A.P.U'!#REF!</definedName>
    <definedName name="TOTALITEN1.2.4_5">'[638]A.P.U'!#REF!</definedName>
    <definedName name="TOTALITEN1.2.4_50">'[638]A.P.U'!#REF!</definedName>
    <definedName name="TOTALITEN1.2.4_51">'[638]A.P.U'!#REF!</definedName>
    <definedName name="TOTALITEN1.2.4_52">'[638]A.P.U'!#REF!</definedName>
    <definedName name="TOTALITEN1.2.4_53">'[638]A.P.U'!#REF!</definedName>
    <definedName name="TOTALITEN1.2.4_54">'[638]A.P.U'!#REF!</definedName>
    <definedName name="TOTALITEN1.2.4_55">'[638]A.P.U'!#REF!</definedName>
    <definedName name="TOTALITEN1.2.4_56">'[638]A.P.U'!#REF!</definedName>
    <definedName name="TOTALITEN1.2.4_57">'[638]A.P.U'!#REF!</definedName>
    <definedName name="TOTALITEN1.2.4_58">'[638]A.P.U'!#REF!</definedName>
    <definedName name="TOTALITEN1.2.4_59">'[637]A.P.U'!#REF!</definedName>
    <definedName name="TOTALITEN1.2.4_60">'[637]A.P.U'!#REF!</definedName>
    <definedName name="TOTALITEN1.2.4_61">'[638]A.P.U'!#REF!</definedName>
    <definedName name="TOTALITEN1.2.4_62">'[638]A.P.U'!#REF!</definedName>
    <definedName name="TOTALITEN1.2.4_63">'[638]A.P.U'!#REF!</definedName>
    <definedName name="TOTALITEN1.2.4_64">'[638]A.P.U'!#REF!</definedName>
    <definedName name="TOTALITEN1.2.4_65">'[638]A.P.U'!#REF!</definedName>
    <definedName name="TOTALITEN1.2.4_66">'[638]A.P.U'!#REF!</definedName>
    <definedName name="TOTALITEN1.2.4_67">'[638]A.P.U'!#REF!</definedName>
    <definedName name="TOTALITEN1.2.4_68">'[638]A.P.U'!#REF!</definedName>
    <definedName name="TOTALITEN1.2.4_69">'[638]A.P.U'!#REF!</definedName>
    <definedName name="TOTALITEN1.2.4_70">'[638]A.P.U'!#REF!</definedName>
    <definedName name="TOTALITEN1.2.4_71">'[638]A.P.U'!#REF!</definedName>
    <definedName name="TOTALITEN1.2.4_72">'[638]A.P.U'!#REF!</definedName>
    <definedName name="TOTALITEN1.2.4_73">'[638]A.P.U'!#REF!</definedName>
    <definedName name="TOTALITEN1.2.4_74">'[638]A.P.U'!#REF!</definedName>
    <definedName name="TOTALITEN1.2.4_75">'[638]A.P.U'!#REF!</definedName>
    <definedName name="TOTALITEN1.2.4_76">'[638]A.P.U'!#REF!</definedName>
    <definedName name="TOTALITEN1.2.4_78">'[638]A.P.U'!#REF!</definedName>
    <definedName name="TOTALITEN1.2.4_79">'[638]A.P.U'!#REF!</definedName>
    <definedName name="TOTALITEN1.2.4_9">'[638]A.P.U'!#REF!</definedName>
    <definedName name="TOTALIZADOR">#REF!</definedName>
    <definedName name="TOTALIZADOR_DE_3_X_50_TIPO_INDUSTRIAL">'[107]LISTA DE MATERIALES'!$D$297</definedName>
    <definedName name="totalmodif2">#REF!</definedName>
    <definedName name="TotalNoFacturable">#REF!</definedName>
    <definedName name="TotalOfi">#REF!</definedName>
    <definedName name="TotalOOCC">#REF!</definedName>
    <definedName name="TotalOOEE">#REF!</definedName>
    <definedName name="TotalOpti">#REF!</definedName>
    <definedName name="TOTALOPTIM">[662]Hoja2!$E$11:$E$704</definedName>
    <definedName name="TOTALOPTIMIZACION">[662]Hoja2!$E$11:$E$704</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b">#REF!</definedName>
    <definedName name="totalpbas">#REF!</definedName>
    <definedName name="TotalPickedCost">#REF!</definedName>
    <definedName name="totalpo">#REF!</definedName>
    <definedName name="TotalPro">#REF!</definedName>
    <definedName name="TOTALREPOS">[662]Hoja2!$E$11:$E$704</definedName>
    <definedName name="TOTALREPOSICION">[662]Hoja2!$E$11:$E$704</definedName>
    <definedName name="Totalrevenues">#REF!</definedName>
    <definedName name="TotalTec">#REF!</definedName>
    <definedName name="TotalTram">#REF!</definedName>
    <definedName name="TotalVacaciones">'[204]NOMINA 1'!$N$37</definedName>
    <definedName name="TotalVia">#REF!</definedName>
    <definedName name="totalviatic">#REF!</definedName>
    <definedName name="TotAuxAlim">'[32]NOMINA-1'!$E$37</definedName>
    <definedName name="TotAuxAlimentacion">'[204]NOMINA 1'!$E$38</definedName>
    <definedName name="TotAuxCom">'[32]NOMINA-1'!$E$39</definedName>
    <definedName name="TotAuxComi">'[204]NOMINA 1'!$E$40</definedName>
    <definedName name="TotAuxDotacion">'[204]NOMINA 1'!$E$41</definedName>
    <definedName name="TotAuxHab">'[204]NOMINA 1'!$E$37</definedName>
    <definedName name="TotAuxTransporte">'[204]NOMINA 1'!$E$39</definedName>
    <definedName name="TotBasico">'[204]NOMINA 1'!$E$35</definedName>
    <definedName name="TotCom">'[32]NOMINA-1'!$E$41</definedName>
    <definedName name="TotComision">'[204]NOMINA 1'!$E$42</definedName>
    <definedName name="totdir31">'[40]31'!$G$35</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'[204]NOMINA 1'!$E$36</definedName>
    <definedName name="TotIntercesantias">'[204]NOMINA 1'!$N$39</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ATS">[102]CLAVES!$G$226</definedName>
    <definedName name="TOTMTPAV">#REF!</definedName>
    <definedName name="TotPrimaServicios">'[204]NOMINA 1'!$N$36</definedName>
    <definedName name="TotPrimaServicos">'[204]NOMINA 1'!$N$36</definedName>
    <definedName name="TotPrimaVacaciones">'[204]NOMINA 1'!$N$41</definedName>
    <definedName name="TotPrimConv">'[32]NOMINA-1'!$N$39</definedName>
    <definedName name="TotPrimConvencional">'[204]NOMINA 1'!$N$40</definedName>
    <definedName name="TotPrimVac">'[32]NOMINA-1'!$N$40</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[102]CLAVES!$G$234</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'[32]NOMINA-1'!$N$36</definedName>
    <definedName name="Tp">#REF!</definedName>
    <definedName name="Tp_entre_Tl_J8">[663]Categoria!#REF!</definedName>
    <definedName name="TP1_11">#REF!</definedName>
    <definedName name="tpadvopts">#REF!</definedName>
    <definedName name="tpadvval">#REF!</definedName>
    <definedName name="tpbarc">#REF!</definedName>
    <definedName name="tpbaseopts">#REF!</definedName>
    <definedName name="tpbaseval">#REF!</definedName>
    <definedName name="tpbsw">#REF!</definedName>
    <definedName name="tpele">'[360]Cap 1'!#REF!</definedName>
    <definedName name="TPENSIONES">[648]PENSIONES!$A$4:$B$50</definedName>
    <definedName name="tphbks">#REF!</definedName>
    <definedName name="tphc1">#REF!</definedName>
    <definedName name="tphc2">#REF!</definedName>
    <definedName name="tphd">#REF!</definedName>
    <definedName name="tphdocs">#REF!</definedName>
    <definedName name="tphs1">#REF!</definedName>
    <definedName name="tphs2">#REF!</definedName>
    <definedName name="TPING">[245]PPTO!$B$88</definedName>
    <definedName name="tpm">'[360]Cap 1'!#REF!</definedName>
    <definedName name="tpopts">#REF!</definedName>
    <definedName name="TPOR2">'[85]Estructuras Concreto'!$D$271</definedName>
    <definedName name="TPOR3">'[85]Estructuras Concreto'!$D$394</definedName>
    <definedName name="Tprev">#REF!</definedName>
    <definedName name="tpsadvlist">#REF!</definedName>
    <definedName name="tpsbaselist">#REF!</definedName>
    <definedName name="tpscheck">#REF!</definedName>
    <definedName name="tpsiam">#REF!</definedName>
    <definedName name="tpslist">#REF!</definedName>
    <definedName name="tpsstdlist">#REF!</definedName>
    <definedName name="tpstdopts">#REF!</definedName>
    <definedName name="tpstdval">#REF!</definedName>
    <definedName name="tpt">'[360]Cap 1'!#REF!</definedName>
    <definedName name="tpte">#REF!</definedName>
    <definedName name="tptee">#REF!</definedName>
    <definedName name="TPTEYACO">#N/A</definedName>
    <definedName name="tptr">'[360]Cap 1'!#REF!</definedName>
    <definedName name="TPVCME">#REF!</definedName>
    <definedName name="TPVCP1">[76]BASE!$D$72</definedName>
    <definedName name="TPVCS3">[76]BASE!#REF!</definedName>
    <definedName name="TPVCS4">#REF!</definedName>
    <definedName name="Tq">#REF!</definedName>
    <definedName name="Tr">#REF!</definedName>
    <definedName name="TRA">#REF!</definedName>
    <definedName name="TRAB">[96]INSUMOS!$D$122</definedName>
    <definedName name="TRABAJADORES">#N/A</definedName>
    <definedName name="TRABAJO">#REF!</definedName>
    <definedName name="TRAFO">#N/A</definedName>
    <definedName name="TrainSpec">#REF!</definedName>
    <definedName name="Tramite">#REF!</definedName>
    <definedName name="Tramites">#REF!</definedName>
    <definedName name="TramitesCostos">#REF!</definedName>
    <definedName name="TRAMO">#REF!</definedName>
    <definedName name="tramos">'[664] Liquidacion de Obra por Tramos'!$B$8</definedName>
    <definedName name="TRAMPAGRASA">#REF!</definedName>
    <definedName name="TRAMPAGRASA_11">#REF!</definedName>
    <definedName name="TRANA">[76]BASE!#REF!</definedName>
    <definedName name="TRANAG">[77]BASE!$D$508</definedName>
    <definedName name="TRANAR">[77]BASE!$D$499</definedName>
    <definedName name="TRANS">#REF!</definedName>
    <definedName name="TRANS_">[161]BASE!$D$478</definedName>
    <definedName name="TRANS.">'[245]L. MAT.'!$B$44:$F$44</definedName>
    <definedName name="transfer">#REF!</definedName>
    <definedName name="Transfer_Price">'[264]Inputs-SUMMARY'!$H$464:$BR$464</definedName>
    <definedName name="transfer1">#REF!</definedName>
    <definedName name="Transformador">[498]Resistividad!$C$4:$C$4</definedName>
    <definedName name="Transformador_intensidad_400_5A">#REF!</definedName>
    <definedName name="Transformador_intensidad_400_5A_11">#REF!</definedName>
    <definedName name="TRANSMISION">#REF!</definedName>
    <definedName name="Transmisores">#REF!</definedName>
    <definedName name="TRANSP">#N/A</definedName>
    <definedName name="TRANSPACOPIO">[67]EQUIPO!$F$45</definedName>
    <definedName name="TRANSPIT">'[67]MANO DE OBRA'!$F$125</definedName>
    <definedName name="TRANSPORI" localSheetId="4" hidden="1">{#N/A,#N/A,TRUE,"INGENIERIA";#N/A,#N/A,TRUE,"COMPRAS";#N/A,#N/A,TRUE,"DIRECCION";#N/A,#N/A,TRUE,"RESUMEN"}</definedName>
    <definedName name="TRANSPORI" hidden="1">{#N/A,#N/A,TRUE,"INGENIERIA";#N/A,#N/A,TRUE,"COMPRAS";#N/A,#N/A,TRUE,"DIRECCION";#N/A,#N/A,TRUE,"RESUMEN"}</definedName>
    <definedName name="transporte">[210]APU!#REF!</definedName>
    <definedName name="TRANSPORTE_ARENA">'[107]LISTA DE MATERIALES'!$D$299</definedName>
    <definedName name="TRANSPORTE_DE_CEMENTO">[182]Transporte!$F$13</definedName>
    <definedName name="TRANSPORTE_DE_TRITURADO">[182]Transporte!$F$9</definedName>
    <definedName name="Transporte_material">'[116]LISTA DE PRECIO'!$E$538</definedName>
    <definedName name="TRANSPORTE_TRITURADO">'[107]LISTA DE MATERIALES'!$D$300</definedName>
    <definedName name="Transporte_volco">'[127]Equipo y transporte'!$D$18</definedName>
    <definedName name="TRANSPORTES">[395]basicos!$A$149:$F$161</definedName>
    <definedName name="transtub">[665]MATERIALES!$A$66:$D$114</definedName>
    <definedName name="TRAT">[666]desmonte!$E$48</definedName>
    <definedName name="Tratamiento">[193]ZONAS_FISICAS!$H$16:$H$25</definedName>
    <definedName name="TRD">#REF!</definedName>
    <definedName name="trdhj">#REF!</definedName>
    <definedName name="treas">#REF!</definedName>
    <definedName name="treeList" hidden="1">"11000000000000000000000000000000000000000000000000000000000000000000000000000000000000000000000000000000000000000000000000000000000000000000000000000000000000000000000000000000000000000000000000000000"</definedName>
    <definedName name="TREINTA">#REF!,#REF!</definedName>
    <definedName name="TREM">#REF!</definedName>
    <definedName name="Trenes">#REF!</definedName>
    <definedName name="trenz.pza">#REF!</definedName>
    <definedName name="TRES">#N/A</definedName>
    <definedName name="tresmilpsi">'[360]Cap 1'!#REF!</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F">#N/A</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ANG">#REF!</definedName>
    <definedName name="trig1">#REF!</definedName>
    <definedName name="trig2">#REF!</definedName>
    <definedName name="trig3">#REF!</definedName>
    <definedName name="trig4">#REF!</definedName>
    <definedName name="trig5">#REF!</definedName>
    <definedName name="trimestre1">'[181]ESTADO RED'!$E$8</definedName>
    <definedName name="Trimestre2">#REF!</definedName>
    <definedName name="Trimestre3">#REF!</definedName>
    <definedName name="Trimestre4">#REF!</definedName>
    <definedName name="TRIPLEX">#REF!</definedName>
    <definedName name="Triplex_lamina_4mm">#REF!</definedName>
    <definedName name="Triplex_lamina_4mm_11">#REF!</definedName>
    <definedName name="trit">'[97]Lista de inventario'!$D$34</definedName>
    <definedName name="TRITM">'[116]LISTA DE PRECIO'!$E$97</definedName>
    <definedName name="TRITU">[77]BASE!$D$61</definedName>
    <definedName name="tritur">[156]PRECIOS!$C$43</definedName>
    <definedName name="TRITURADO">#REF!</definedName>
    <definedName name="TRITURADO_PILCUAN">[182]Materiales!$F$73</definedName>
    <definedName name="trjfgjh" localSheetId="4" hidden="1">{"via1",#N/A,TRUE,"general";"via2",#N/A,TRUE,"general";"via3",#N/A,TRUE,"general"}</definedName>
    <definedName name="trjfgjh" hidden="1">{"via1",#N/A,TRUE,"general";"via2",#N/A,TRUE,"general";"via3",#N/A,TRUE,"general"}</definedName>
    <definedName name="TRM">'[667]Cuadro p. Capital Vs estimado'!$G$1</definedName>
    <definedName name="trncode">#REF!</definedName>
    <definedName name="TRONQUITA">#REF!</definedName>
    <definedName name="Tronzadora">'[127]Equipo y transporte'!$D$13</definedName>
    <definedName name="Troughing">'[436]Actual Data (MAP)'!$H$31:$I$131</definedName>
    <definedName name="TroughingSTX">'[436]Actual Data (STX)'!$B$19:$C$119</definedName>
    <definedName name="TRRETER">#REF!</definedName>
    <definedName name="TRRRR" hidden="1">#REF!</definedName>
    <definedName name="TRTT" hidden="1">#REF!</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RYRWTY">#N/A</definedName>
    <definedName name="Ts">#REF!</definedName>
    <definedName name="TSEC">'[85]Estructuras Concreto'!$D$82</definedName>
    <definedName name="TSENIOR">'[402]Migración R600'!$F$8</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[346]PRESUPUESTO!#REF!</definedName>
    <definedName name="TTB">[346]PRESUPUESTO!#REF!</definedName>
    <definedName name="TTC">[346]PRESUPUESTO!#REF!</definedName>
    <definedName name="ttcase">#REF!</definedName>
    <definedName name="TtCD">#REF!</definedName>
    <definedName name="TTCostOutput">#REF!</definedName>
    <definedName name="TTE">[346]PRESUPUESTO!#REF!</definedName>
    <definedName name="TTL">[346]PRESUPUESTO!#REF!</definedName>
    <definedName name="TtlCD">[668]PRESUPUESTO!$G$541</definedName>
    <definedName name="TtlCDCronog">[206]CRONOGRAMA!$G$206</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#REF!</definedName>
    <definedName name="TTTRC">[651]TOTAL!$U$64</definedName>
    <definedName name="TTTT">#REF!</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[1]PJ!#REF!</definedName>
    <definedName name="TTTTTT">#REF!</definedName>
    <definedName name="TTTTTTTT">#REF!</definedName>
    <definedName name="TTYYT">#N/A</definedName>
    <definedName name="Tu">#REF!</definedName>
    <definedName name="TUAC12">#REF!</definedName>
    <definedName name="TUB">'[669]SUB APU'!$A:$D</definedName>
    <definedName name="TUB._ACC_3__Bx_B_SCH_40">#REF!</definedName>
    <definedName name="TUB8AC">#REF!</definedName>
    <definedName name="TUBER">#REF!</definedName>
    <definedName name="Tuberai_4__perforada">#REF!+#REF!</definedName>
    <definedName name="TUBERIA" hidden="1">#REF!</definedName>
    <definedName name="Tubería">#REF!</definedName>
    <definedName name="Tuberia_1_2_pvc">'[144]LISTADO '!$F$21</definedName>
    <definedName name="Tuberia_Conduit_1_2">'[126]LISTADO DE MATERIALES Y EQUIPOS'!$B$72</definedName>
    <definedName name="Tuberia_Conduit_1_EMT">'[126]LISTADO DE MATERIALES Y EQUIPOS'!$B$79</definedName>
    <definedName name="Tuberia_conduit_PVC_1_2">#REF!</definedName>
    <definedName name="Tuberia_conduit_PVC_1_2_11">#REF!</definedName>
    <definedName name="Tuberia_conduit_PVC_3_4">#REF!</definedName>
    <definedName name="Tuberia_conduit_PVC_3_4_11">#REF!</definedName>
    <definedName name="tuberia_imc1">[210]MATERIALES!#REF!</definedName>
    <definedName name="TUBERIA_P.V.C_RDE_9">#REF!</definedName>
    <definedName name="TUBERIA_P.V.C_UM_RDE_41____2">#REF!</definedName>
    <definedName name="TUBERIA_P.V.C_UM_RDE_41____3">#REF!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PRESION_PVC_1_2">'[107]LISTA DE MATERIALES'!$D$323</definedName>
    <definedName name="TUBERIA_PRESION_PVC_3_4__RDE_21">'[107]LISTA DE MATERIALES'!$D$326</definedName>
    <definedName name="TUBERIA_PVC_10">[124]Materiales!#REF!</definedName>
    <definedName name="TUBERIA_PVC_12">[124]Materiales!#REF!</definedName>
    <definedName name="TUBERIA_PVC_14">[124]Materiales!#REF!</definedName>
    <definedName name="TUBERIA_PVC_16">[124]Materiales!#REF!</definedName>
    <definedName name="TUBERIA_PVC_18">[124]Materiales!#REF!</definedName>
    <definedName name="TUBERIA_PVC_20">[124]Materiales!#REF!</definedName>
    <definedName name="TUBERIA_PVC_24">[124]Materiales!#REF!</definedName>
    <definedName name="TUBERIA_PVC_27">[124]Materiales!#REF!</definedName>
    <definedName name="TUBERIA_PVC_30">[124]Materiales!#REF!</definedName>
    <definedName name="TUBERIA_PVC_4">[124]Materiales!#REF!</definedName>
    <definedName name="TUBERIA_PVC_6">[124]Materiales!#REF!</definedName>
    <definedName name="TUBERIA_PVC_8">[124]Materiales!#REF!</definedName>
    <definedName name="Tubería_PVC_alcantarillado_36___Inc.Transporte">[127]Insumos!$D$36</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SANITARIA_PVC_2">'[107]LISTA DE MATERIALES'!$D$328</definedName>
    <definedName name="TUBERIA_SANITARIA_PVC_3">'[107]LISTA DE MATERIALES'!$D$329</definedName>
    <definedName name="TUBERIA_SANITARIA_PVC_4">'[107]LISTA DE MATERIALES'!$D$330</definedName>
    <definedName name="Tuberia_ventilacion_4">#REF!</definedName>
    <definedName name="Tuberia_ventilacion_4_11">#REF!</definedName>
    <definedName name="TUBERIA1" hidden="1">#REF!</definedName>
    <definedName name="tuberia3">#REF!</definedName>
    <definedName name="tuberia36">[670]INSUMOS!$A$5:$F$682</definedName>
    <definedName name="TUBERIA4">#REF!</definedName>
    <definedName name="TUBERIAALL4">#REF!</definedName>
    <definedName name="TUBERIAALL6">#REF!</definedName>
    <definedName name="TUBERIACONDUIT1">#REF!</definedName>
    <definedName name="TUBERIAMEDIA">#REF!</definedName>
    <definedName name="TUBERIAPVC12">#REF!</definedName>
    <definedName name="TUBERIAPVC2">#REF!</definedName>
    <definedName name="TUBERIAPVC3">#REF!</definedName>
    <definedName name="TUBERIAPVC4">#REF!</definedName>
    <definedName name="TUBERIAPVCC1">#REF!</definedName>
    <definedName name="TUBERIAS">#REF!</definedName>
    <definedName name="TUBERIASAN2">#REF!</definedName>
    <definedName name="TUBERIASAN4">#REF!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NE">#REF!</definedName>
    <definedName name="TUBO">#REF!</definedName>
    <definedName name="TUBO_1_2">#REF!</definedName>
    <definedName name="TUBO_1_2__HG">#REF!</definedName>
    <definedName name="TUBO_1_2_PVC">'[116]LISTA DE PRECIO'!$E$68</definedName>
    <definedName name="TUBO_2_SANITARIO">'[116]LISTA DE PRECIO'!$E$81</definedName>
    <definedName name="TUBO_3_4_PVC">'[116]LISTA DE PRECIO'!$E$70</definedName>
    <definedName name="TUBO_4_SANITARIO">'[116]LISTA DE PRECIO'!$E$82</definedName>
    <definedName name="TUBO_8_SA">'[116]LISTA DE PRECIO'!$E$87</definedName>
    <definedName name="Tubo_conduit_pvc_1">'[126]LISTADO DE MATERIALES Y EQUIPOS'!$B$121</definedName>
    <definedName name="TUBO_CONDUIT_PVC_3_4PG___3Mts">'[107]LISTA DE MATERIALES'!$D$331</definedName>
    <definedName name="tubo_de_cemento_diám._6_pg">#REF!</definedName>
    <definedName name="tubo_de_cemento_diám._8_pg">#REF!</definedName>
    <definedName name="Tubo_E_M_T__Ø_1">#REF!</definedName>
    <definedName name="Tubo_E.M.T._Ø_1">#REF!</definedName>
    <definedName name="Tubo_galvanizado_2">'[144]LISTADO '!$F$47</definedName>
    <definedName name="Tubo_pvc_1">'[144]LISTADO '!$F$51</definedName>
    <definedName name="Tubo_pvc_2">'[144]LISTADO '!$F$50</definedName>
    <definedName name="Tubo_rectangular_100x40x1.5_mm">[127]Insumos!$D$67</definedName>
    <definedName name="TUBO22">#REF!</definedName>
    <definedName name="TUBO6">[560]PRECIOS!$B$40</definedName>
    <definedName name="TUBO8">[560]PRECIOS!$B$41</definedName>
    <definedName name="TUBOCONDUIT12">#REF!</definedName>
    <definedName name="TUBOCONDUIT34">#REF!</definedName>
    <definedName name="TUBODONDUIT34">#REF!</definedName>
    <definedName name="tubohg2">[167]lisprecios!#REF!</definedName>
    <definedName name="TUBOM3">#REF!</definedName>
    <definedName name="TUBPRE1_2TOT">#REF!</definedName>
    <definedName name="TUBPRE1_2TOT_11">#REF!</definedName>
    <definedName name="TUBPRE3_4TOT">#REF!</definedName>
    <definedName name="TUBPRE3_4TOT_11">#REF!</definedName>
    <definedName name="TUBS2">#REF!</definedName>
    <definedName name="TUBS3">[76]BASE!$D$168</definedName>
    <definedName name="TUBS4">#REF!</definedName>
    <definedName name="TUBS6">#REF!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ubskedd3.5">[177]MATERIA!$H$52</definedName>
    <definedName name="TUHD10">[58]BASE!$D$240</definedName>
    <definedName name="TUHD16">[58]BASE!$D$241</definedName>
    <definedName name="TUKYRLTU.IR">#REF!</definedName>
    <definedName name="TUPI" localSheetId="4">MATCH(0.01,End_Bal,-1)+1</definedName>
    <definedName name="TUPI" localSheetId="8">MATCH(0.01,[0]!End_Bal,-1)+1</definedName>
    <definedName name="TUPI">MATCH(0.01,End_Bal,-1)+1</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biedad">#REF!</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us">#REF!</definedName>
    <definedName name="TUTU">#REF!</definedName>
    <definedName name="TUUYT">#N/A</definedName>
    <definedName name="tuya">#REF!</definedName>
    <definedName name="tvmenor90min">'[541]CCP,LEYES, Y DEC.'!#REF!</definedName>
    <definedName name="Tw">#REF!</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53Y">#REF!</definedName>
    <definedName name="tyery" localSheetId="4" hidden="1">{"via1",#N/A,TRUE,"general";"via2",#N/A,TRUE,"general";"via3",#N/A,TRUE,"general"}</definedName>
    <definedName name="tyery" hidden="1">{"via1",#N/A,TRUE,"general";"via2",#N/A,TRUE,"general";"via3",#N/A,TRUE,"general"}</definedName>
    <definedName name="tyg">#REF!</definedName>
    <definedName name="tyh" localSheetId="4" hidden="1">{#N/A,#N/A,TRUE,"A"}</definedName>
    <definedName name="tyh" hidden="1">{#N/A,#N/A,TRUE,"A"}</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kgh">#REF!</definedName>
    <definedName name="tykk">#REF!</definedName>
    <definedName name="tyky">#REF!</definedName>
    <definedName name="tym" localSheetId="4" hidden="1">{"via1",#N/A,TRUE,"general";"via2",#N/A,TRUE,"general";"via3",#N/A,TRUE,"general"}</definedName>
    <definedName name="tym" hidden="1">{"via1",#N/A,TRUE,"general";"via2",#N/A,TRUE,"general";"via3",#N/A,TRUE,"general"}</definedName>
    <definedName name="TYPE">#REF!</definedName>
    <definedName name="TypeNJA">[579]Tablas!$H$2:$H$13</definedName>
    <definedName name="typeofcommittment">#REF!</definedName>
    <definedName name="tyr" localSheetId="4" hidden="1">{"via1",#N/A,TRUE,"general";"via2",#N/A,TRUE,"general";"via3",#N/A,TRUE,"general"}</definedName>
    <definedName name="tyr" hidden="1">{"via1",#N/A,TRUE,"general";"via2",#N/A,TRUE,"general";"via3",#N/A,TRUE,"general"}</definedName>
    <definedName name="tytfy">#REF!</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RY">#N/A</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o">#N/A</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rututy">#N/A</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Tz">#REF!</definedName>
    <definedName name="tz214_">[161]BASE!$D$86</definedName>
    <definedName name="U">#REF!</definedName>
    <definedName name="U_0001">#REF!</definedName>
    <definedName name="U_0002">#REF!</definedName>
    <definedName name="U_0003">#REF!</definedName>
    <definedName name="U_0004">#REF!</definedName>
    <definedName name="U_0005">#REF!</definedName>
    <definedName name="U_0006">#REF!</definedName>
    <definedName name="U_0007">#REF!</definedName>
    <definedName name="U_0008">#REF!</definedName>
    <definedName name="U_0009">#REF!</definedName>
    <definedName name="U_0010">#REF!</definedName>
    <definedName name="U_0011">#REF!</definedName>
    <definedName name="U_0012">#REF!</definedName>
    <definedName name="U_0013">#REF!</definedName>
    <definedName name="U_0014">#REF!</definedName>
    <definedName name="U_0015">#REF!</definedName>
    <definedName name="U_0016">#REF!</definedName>
    <definedName name="U_0017">#REF!</definedName>
    <definedName name="U_0018">#REF!</definedName>
    <definedName name="U_0019">#REF!</definedName>
    <definedName name="U_0020">#REF!</definedName>
    <definedName name="U_0021">#REF!</definedName>
    <definedName name="U_0022">#REF!</definedName>
    <definedName name="U_0023">#REF!</definedName>
    <definedName name="U_0024">#REF!</definedName>
    <definedName name="U_0025">#REF!</definedName>
    <definedName name="U_0026">#REF!</definedName>
    <definedName name="U_0027">#REF!</definedName>
    <definedName name="U_0028">#REF!</definedName>
    <definedName name="U_0029">#REF!</definedName>
    <definedName name="U_0030">#REF!</definedName>
    <definedName name="U_0031">#REF!</definedName>
    <definedName name="U_0032">#REF!</definedName>
    <definedName name="U_0033">#REF!</definedName>
    <definedName name="U_0034">#REF!</definedName>
    <definedName name="U_0035">#REF!</definedName>
    <definedName name="U_0036">#REF!</definedName>
    <definedName name="U_0037">#REF!</definedName>
    <definedName name="U_0038">#REF!</definedName>
    <definedName name="U_0039">#REF!</definedName>
    <definedName name="U_0040">#REF!</definedName>
    <definedName name="U_0041">#REF!</definedName>
    <definedName name="U_0042">#REF!</definedName>
    <definedName name="U_0043">#REF!</definedName>
    <definedName name="U_0044">#REF!</definedName>
    <definedName name="U_0045">#REF!</definedName>
    <definedName name="U_0046">#REF!</definedName>
    <definedName name="U_0047">#REF!</definedName>
    <definedName name="U_0048">#REF!</definedName>
    <definedName name="U_0049">#REF!</definedName>
    <definedName name="U_0050">#REF!</definedName>
    <definedName name="U_0051">#REF!</definedName>
    <definedName name="U_0052">#REF!</definedName>
    <definedName name="U_0053">#REF!</definedName>
    <definedName name="U_0054">#REF!</definedName>
    <definedName name="U_0055">#REF!</definedName>
    <definedName name="U_0056">#REF!</definedName>
    <definedName name="U_0057">#REF!</definedName>
    <definedName name="U_0058">#REF!</definedName>
    <definedName name="U_0059">#REF!</definedName>
    <definedName name="U_0060">#REF!</definedName>
    <definedName name="U_0061">#REF!</definedName>
    <definedName name="U_0062">#REF!</definedName>
    <definedName name="U_0063">#REF!</definedName>
    <definedName name="U_0064">#REF!</definedName>
    <definedName name="U_0065">#REF!</definedName>
    <definedName name="U_0066">#REF!</definedName>
    <definedName name="U_0067">#REF!</definedName>
    <definedName name="U_0068">#REF!</definedName>
    <definedName name="U_0069">#REF!</definedName>
    <definedName name="U_0070">#REF!</definedName>
    <definedName name="U_0071">#REF!</definedName>
    <definedName name="U_0072">#REF!</definedName>
    <definedName name="U_0073">#REF!</definedName>
    <definedName name="U_0074">#REF!</definedName>
    <definedName name="U_0075">#REF!</definedName>
    <definedName name="U_0076">#REF!</definedName>
    <definedName name="U_0077">#REF!</definedName>
    <definedName name="U_0078">#REF!</definedName>
    <definedName name="U_0079">#REF!</definedName>
    <definedName name="U_0080">#REF!</definedName>
    <definedName name="U_0081">#REF!</definedName>
    <definedName name="U_0082">#REF!</definedName>
    <definedName name="U_0083">#REF!</definedName>
    <definedName name="U_0084">#REF!</definedName>
    <definedName name="U_0085">#REF!</definedName>
    <definedName name="U_0086">#REF!</definedName>
    <definedName name="U_0087">#REF!</definedName>
    <definedName name="U_0088">#REF!</definedName>
    <definedName name="U_0089">#REF!</definedName>
    <definedName name="U_0090">#REF!</definedName>
    <definedName name="U_0091">#REF!</definedName>
    <definedName name="U_0092">#REF!</definedName>
    <definedName name="U_0093">#REF!</definedName>
    <definedName name="U_0094">#REF!</definedName>
    <definedName name="U_0095">#REF!</definedName>
    <definedName name="U_0096">#REF!</definedName>
    <definedName name="U_0097">#REF!</definedName>
    <definedName name="U_0098">#REF!</definedName>
    <definedName name="U_0099">#REF!</definedName>
    <definedName name="U_0100">#REF!</definedName>
    <definedName name="U_0101">#REF!</definedName>
    <definedName name="U_0102">#REF!</definedName>
    <definedName name="U_0103">#REF!</definedName>
    <definedName name="U_0104">#REF!</definedName>
    <definedName name="U_0105">#REF!</definedName>
    <definedName name="U_0106">#REF!</definedName>
    <definedName name="U_0107">#REF!</definedName>
    <definedName name="U_0108">#REF!</definedName>
    <definedName name="U_0109">#REF!</definedName>
    <definedName name="U_0110">#REF!</definedName>
    <definedName name="U_0111">#REF!</definedName>
    <definedName name="U_0112">#REF!</definedName>
    <definedName name="U_0113">#REF!</definedName>
    <definedName name="U_0114">#REF!</definedName>
    <definedName name="U_0115">#REF!</definedName>
    <definedName name="U_0116">#REF!</definedName>
    <definedName name="U_0117">#REF!</definedName>
    <definedName name="U_0118">#REF!</definedName>
    <definedName name="U_0119">#REF!</definedName>
    <definedName name="U_0120">#REF!</definedName>
    <definedName name="U_0121">#REF!</definedName>
    <definedName name="U_0122">#REF!</definedName>
    <definedName name="U_0123">#REF!</definedName>
    <definedName name="U_0124">#REF!</definedName>
    <definedName name="U_0125">#REF!</definedName>
    <definedName name="U_0126">#REF!</definedName>
    <definedName name="U_0127">#REF!</definedName>
    <definedName name="U_0128">#REF!</definedName>
    <definedName name="U_0129">#REF!</definedName>
    <definedName name="U_0130">#REF!</definedName>
    <definedName name="U_0131">#REF!</definedName>
    <definedName name="U_0132">#REF!</definedName>
    <definedName name="U_0133">#REF!</definedName>
    <definedName name="U_0134">#REF!</definedName>
    <definedName name="U_0135">#REF!</definedName>
    <definedName name="U_0136">#REF!</definedName>
    <definedName name="U_0137">#REF!</definedName>
    <definedName name="U_0138">#REF!</definedName>
    <definedName name="U_0139">#REF!</definedName>
    <definedName name="U_0140">#REF!</definedName>
    <definedName name="U_0141">#REF!</definedName>
    <definedName name="U_0142">#REF!</definedName>
    <definedName name="U_0143">#REF!</definedName>
    <definedName name="U_0144">#REF!</definedName>
    <definedName name="U_0145">#REF!</definedName>
    <definedName name="U_0146">#REF!</definedName>
    <definedName name="U_0147">#REF!</definedName>
    <definedName name="U_0148">#REF!</definedName>
    <definedName name="U_0149">#REF!</definedName>
    <definedName name="U_0150">#REF!</definedName>
    <definedName name="U_0151">#REF!</definedName>
    <definedName name="U_0152">#REF!</definedName>
    <definedName name="U_0153">#REF!</definedName>
    <definedName name="U_0154">#REF!</definedName>
    <definedName name="U_0155">#REF!</definedName>
    <definedName name="U_0156">#REF!</definedName>
    <definedName name="U_0157">#REF!</definedName>
    <definedName name="U_0158">#REF!</definedName>
    <definedName name="U_0159">#REF!</definedName>
    <definedName name="U_0160">#REF!</definedName>
    <definedName name="U_0161">#REF!</definedName>
    <definedName name="U_0162">#REF!</definedName>
    <definedName name="U_0163">#REF!</definedName>
    <definedName name="U_0164">#REF!</definedName>
    <definedName name="U_0165">#REF!</definedName>
    <definedName name="U_0166">#REF!</definedName>
    <definedName name="U_0167">#REF!</definedName>
    <definedName name="U_0168">#REF!</definedName>
    <definedName name="U_0169">#REF!</definedName>
    <definedName name="U_0170">#REF!</definedName>
    <definedName name="U_0171">#REF!</definedName>
    <definedName name="U_0172">#REF!</definedName>
    <definedName name="U_0173">#REF!</definedName>
    <definedName name="U_0174">#REF!</definedName>
    <definedName name="U_0175">#REF!</definedName>
    <definedName name="U_0176">#REF!</definedName>
    <definedName name="U_0177">#REF!</definedName>
    <definedName name="U_0178">#REF!</definedName>
    <definedName name="U_0179">#REF!</definedName>
    <definedName name="U_0180">#REF!</definedName>
    <definedName name="U_0181">#REF!</definedName>
    <definedName name="U_0183">#REF!</definedName>
    <definedName name="U_0184">#REF!</definedName>
    <definedName name="U_0185">#REF!</definedName>
    <definedName name="U_0187">#REF!</definedName>
    <definedName name="U_0189">#REF!</definedName>
    <definedName name="U_0190">#REF!</definedName>
    <definedName name="U_0191">#REF!</definedName>
    <definedName name="U_0192">#REF!</definedName>
    <definedName name="U_0193">#REF!</definedName>
    <definedName name="U_0194">#REF!</definedName>
    <definedName name="U_0196">#REF!</definedName>
    <definedName name="U_0197">#REF!</definedName>
    <definedName name="U_0198">#REF!</definedName>
    <definedName name="U_0199">#REF!</definedName>
    <definedName name="U_0200">#REF!</definedName>
    <definedName name="U_0201">#REF!</definedName>
    <definedName name="U_0202">#REF!</definedName>
    <definedName name="U_0203">#REF!</definedName>
    <definedName name="U_0204">#REF!</definedName>
    <definedName name="U_0205">#REF!</definedName>
    <definedName name="U_0206">#REF!</definedName>
    <definedName name="U_0207">#REF!</definedName>
    <definedName name="U_0208">#REF!</definedName>
    <definedName name="U_0209">#REF!</definedName>
    <definedName name="U_0210">#REF!</definedName>
    <definedName name="U_0211">#REF!</definedName>
    <definedName name="U_0212">#REF!</definedName>
    <definedName name="U_0213">#REF!</definedName>
    <definedName name="U_0214">#REF!</definedName>
    <definedName name="U_0215">#REF!</definedName>
    <definedName name="U_0216">#REF!</definedName>
    <definedName name="U_0217">#REF!</definedName>
    <definedName name="U_0218">#REF!</definedName>
    <definedName name="U_0219">#REF!</definedName>
    <definedName name="U_0220">#REF!</definedName>
    <definedName name="U_0221">#REF!</definedName>
    <definedName name="U_0222">#REF!</definedName>
    <definedName name="U_0223">#REF!</definedName>
    <definedName name="U_0224">#REF!</definedName>
    <definedName name="U_0225">#REF!</definedName>
    <definedName name="U_0226">#REF!</definedName>
    <definedName name="U_0227">#REF!</definedName>
    <definedName name="U_0228">#REF!</definedName>
    <definedName name="U_0229">#REF!</definedName>
    <definedName name="U_0230">#REF!</definedName>
    <definedName name="U_0231">#REF!</definedName>
    <definedName name="U_0232">#REF!</definedName>
    <definedName name="U_0233">#REF!</definedName>
    <definedName name="U_0234">#REF!</definedName>
    <definedName name="U_0235">#REF!</definedName>
    <definedName name="U_0236">#REF!</definedName>
    <definedName name="U_0237">#REF!</definedName>
    <definedName name="U_0238">#REF!</definedName>
    <definedName name="U_0239">#REF!</definedName>
    <definedName name="U_0240">#REF!</definedName>
    <definedName name="U_0241">#REF!</definedName>
    <definedName name="U_0242">#REF!</definedName>
    <definedName name="U_0243">#REF!</definedName>
    <definedName name="U_0244">#REF!</definedName>
    <definedName name="U_0245">#REF!</definedName>
    <definedName name="U_0246">#REF!</definedName>
    <definedName name="U_0247">#REF!</definedName>
    <definedName name="U_0248">#REF!</definedName>
    <definedName name="U_0249">#REF!</definedName>
    <definedName name="U_0250">#REF!</definedName>
    <definedName name="U_0251">#REF!</definedName>
    <definedName name="U_0252">#REF!</definedName>
    <definedName name="U_0253">#REF!</definedName>
    <definedName name="U_0254">#REF!</definedName>
    <definedName name="U_0255">#REF!</definedName>
    <definedName name="U_0256">#REF!</definedName>
    <definedName name="U_0257">#REF!</definedName>
    <definedName name="U_0258">#REF!</definedName>
    <definedName name="U_0259">#REF!</definedName>
    <definedName name="U_0260">#REF!</definedName>
    <definedName name="U_0261">#REF!</definedName>
    <definedName name="U_0262">#REF!</definedName>
    <definedName name="U_0263">#REF!</definedName>
    <definedName name="U_0264">#REF!</definedName>
    <definedName name="U_0265">#REF!</definedName>
    <definedName name="U_0266">#REF!</definedName>
    <definedName name="U_0267">#REF!</definedName>
    <definedName name="U_0268">#REF!</definedName>
    <definedName name="U_0269">#REF!</definedName>
    <definedName name="U_0270">#REF!</definedName>
    <definedName name="U_1">#REF!</definedName>
    <definedName name="U_ITEM">[470]CONSOLIDADO!$I$6:$I$472</definedName>
    <definedName name="u_TEMPORAL_VILLAREAL">#REF!</definedName>
    <definedName name="U_Z">#REF!</definedName>
    <definedName name="U.1">#REF!</definedName>
    <definedName name="U.10">#REF!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30T">#REF!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Z">#REF!</definedName>
    <definedName name="U4UP">#REF!</definedName>
    <definedName name="U4UZ">#REF!</definedName>
    <definedName name="U60R">#REF!</definedName>
    <definedName name="U60S">#REF!</definedName>
    <definedName name="U60T">#REF!</definedName>
    <definedName name="U6UP">#REF!</definedName>
    <definedName name="U6UZ">#REF!</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Z">#REF!</definedName>
    <definedName name="Ua">#REF!</definedName>
    <definedName name="UALU">#REF!</definedName>
    <definedName name="Ub">#REF!</definedName>
    <definedName name="Ubic">#REF!</definedName>
    <definedName name="UBICACION">#REF!</definedName>
    <definedName name="Ubicación">#REF!</definedName>
    <definedName name="Uc">#REF!</definedName>
    <definedName name="Ud">#REF!</definedName>
    <definedName name="Ue">#REF!</definedName>
    <definedName name="ue____I¨￡">#N/A</definedName>
    <definedName name="ue____Iª">#N/A</definedName>
    <definedName name="ùê____Íª">#N/A</definedName>
    <definedName name="uencat">#REF!</definedName>
    <definedName name="Uf">#REF!</definedName>
    <definedName name="UFInanzas">[588]Cuentas!$P$11:$P$111</definedName>
    <definedName name="UFrm2InUse">1</definedName>
    <definedName name="Ug">#REF!</definedName>
    <definedName name="UGEquipData">#REF!</definedName>
    <definedName name="Uh">#REF!</definedName>
    <definedName name="ui">#REF!</definedName>
    <definedName name="UIC">[42]Tablas!#REF!</definedName>
    <definedName name="uihyg">#REF!</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IUI">#REF!</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hg">#REF!</definedName>
    <definedName name="ujyyu">#REF!</definedName>
    <definedName name="Uk">#REF!</definedName>
    <definedName name="Ull">#REF!</definedName>
    <definedName name="ultima">#REF!</definedName>
    <definedName name="Um">#REF!</definedName>
    <definedName name="UMina">[277]Cuentas!$Q$11:$Q$46</definedName>
    <definedName name="Un">#REF!</definedName>
    <definedName name="UN_APU">IF(LEN([242]apu!$B1)=2,"",IF([242]apu!$B1="","",IF(ISERROR(SEARCH("-",[242]apu!$B1,3)),VLOOKUP([242]apu!$B1,[242]Insumos!XFD:B,3,0),VLOOKUP([242]apu!$B1,'[242]Ppto completo'!$D:$F,3,FALSE))))</definedName>
    <definedName name="UN_AUX">IF([242]Auxiliares!$B1="","",VLOOKUP([242]Auxiliares!$B1,[242]Insumos!$D:$F,3,FALSE))</definedName>
    <definedName name="UN_PRI">#REF!</definedName>
    <definedName name="UN_X">IF(ISERROR(VLOOKUP([178]AUX!XFB1,[178]INS!XEZ:XFD,4,FALSE)),VLOOKUP([178]AUX!XFA1,[178]INS!XEZ:XFD,4,FALSE),VLOOKUP([178]AUX!XFB1,[178]INS!XEZ:XFD,4,FALSE))</definedName>
    <definedName name="Un.">#REF!</definedName>
    <definedName name="una_H">#REF!</definedName>
    <definedName name="UNCLASS">#REF!</definedName>
    <definedName name="undequipos">#REF!</definedName>
    <definedName name="undinsumos">#REF!</definedName>
    <definedName name="undmateriales">#REF!</definedName>
    <definedName name="undmocal">#REF!</definedName>
    <definedName name="undmonocal">#REF!</definedName>
    <definedName name="UNDS">[244]UNDS!$A:$B</definedName>
    <definedName name="unid">#REF!</definedName>
    <definedName name="Unidad">#REF!</definedName>
    <definedName name="Unidad_Base">[537]Parametros!$E$50</definedName>
    <definedName name="UNIDAD1">[344]ITEMS!$C$2</definedName>
    <definedName name="UNIDAD10">#REF!</definedName>
    <definedName name="UNIDAD100">#REF!</definedName>
    <definedName name="UNIDAD101">#REF!</definedName>
    <definedName name="UNIDAD102">#REF!</definedName>
    <definedName name="UNIDAD103">#REF!</definedName>
    <definedName name="UNIDAD104">#REF!</definedName>
    <definedName name="UNIDAD105">#REF!</definedName>
    <definedName name="UNIDAD106">#REF!</definedName>
    <definedName name="UNIDAD107">#REF!</definedName>
    <definedName name="UNIDAD108">#REF!</definedName>
    <definedName name="UNIDAD109">#REF!</definedName>
    <definedName name="UNIDAD11">#REF!</definedName>
    <definedName name="UNIDAD110">#REF!</definedName>
    <definedName name="UNIDAD111">#REF!</definedName>
    <definedName name="UNIDAD112">#REF!</definedName>
    <definedName name="UNIDAD113">#REF!</definedName>
    <definedName name="UNIDAD114">#REF!</definedName>
    <definedName name="UNIDAD115">#REF!</definedName>
    <definedName name="UNIDAD116">#REF!</definedName>
    <definedName name="UNIDAD117">#REF!</definedName>
    <definedName name="UNIDAD118">#REF!</definedName>
    <definedName name="UNIDAD119">#REF!</definedName>
    <definedName name="UNIDAD12">#REF!</definedName>
    <definedName name="UNIDAD120">#REF!</definedName>
    <definedName name="UNIDAD121">#REF!</definedName>
    <definedName name="UNIDAD122">#REF!</definedName>
    <definedName name="UNIDAD1222220">#REF!</definedName>
    <definedName name="UNIDAD123">#REF!</definedName>
    <definedName name="UNIDAD124">#REF!</definedName>
    <definedName name="UNIDAD125">#REF!</definedName>
    <definedName name="UNIDAD126">#REF!</definedName>
    <definedName name="UNIDAD127">#REF!</definedName>
    <definedName name="UNIDAD128">#REF!</definedName>
    <definedName name="UNIDAD129">#REF!</definedName>
    <definedName name="UNIDAD13">#REF!</definedName>
    <definedName name="UNIDAD130">#REF!</definedName>
    <definedName name="UNIDAD131">#REF!</definedName>
    <definedName name="UNIDAD132">#REF!</definedName>
    <definedName name="UNIDAD133">#REF!</definedName>
    <definedName name="UNIDAD134">#REF!</definedName>
    <definedName name="UNIDAD135">#REF!</definedName>
    <definedName name="UNIDAD136">#REF!</definedName>
    <definedName name="UNIDAD137">#REF!</definedName>
    <definedName name="UNIDAD138">#REF!</definedName>
    <definedName name="UNIDAD139">#REF!</definedName>
    <definedName name="UNIDAD14">#REF!</definedName>
    <definedName name="UNIDAD140">#REF!</definedName>
    <definedName name="UNIDAD141">#REF!</definedName>
    <definedName name="UNIDAD142">#REF!</definedName>
    <definedName name="UNIDAD143">#REF!</definedName>
    <definedName name="UNIDAD144">#REF!</definedName>
    <definedName name="UNIDAD145">#REF!</definedName>
    <definedName name="UNIDAD146">#REF!</definedName>
    <definedName name="UNIDAD147">#REF!</definedName>
    <definedName name="UNIDAD148">#REF!</definedName>
    <definedName name="UNIDAD149">#REF!</definedName>
    <definedName name="UNIDAD15">#REF!</definedName>
    <definedName name="UNIDAD150">#REF!</definedName>
    <definedName name="UNIDAD151">[243]ITEMS!#REF!</definedName>
    <definedName name="UNIDAD152">[243]ITEMS!#REF!</definedName>
    <definedName name="UNIDAD153">[243]ITEMS!#REF!</definedName>
    <definedName name="UNIDAD154">[243]ITEMS!#REF!</definedName>
    <definedName name="UNIDAD155">[243]ITEMS!#REF!</definedName>
    <definedName name="UNIDAD156">[243]ITEMS!#REF!</definedName>
    <definedName name="UNIDAD157">[243]ITEMS!#REF!</definedName>
    <definedName name="UNIDAD158">[243]ITEMS!#REF!</definedName>
    <definedName name="UNIDAD159">[243]ITEMS!#REF!</definedName>
    <definedName name="UNIDAD16">#REF!</definedName>
    <definedName name="UNIDAD160">[243]ITEMS!#REF!</definedName>
    <definedName name="UNIDAD161">[243]ITEMS!#REF!</definedName>
    <definedName name="UNIDAD162">[243]ITEMS!#REF!</definedName>
    <definedName name="UNIDAD163">[243]ITEMS!#REF!</definedName>
    <definedName name="UNIDAD164">[243]ITEMS!#REF!</definedName>
    <definedName name="UNIDAD165">[243]ITEMS!#REF!</definedName>
    <definedName name="UNIDAD166">[243]ITEMS!#REF!</definedName>
    <definedName name="UNIDAD167">[243]ITEMS!#REF!</definedName>
    <definedName name="UNIDAD168">[243]ITEMS!#REF!</definedName>
    <definedName name="UNIDAD169">[243]ITEMS!#REF!</definedName>
    <definedName name="UNIDAD17">#REF!</definedName>
    <definedName name="UNIDAD170">[243]ITEMS!#REF!</definedName>
    <definedName name="UNIDAD171">[243]ITEMS!#REF!</definedName>
    <definedName name="UNIDAD172">[243]ITEMS!#REF!</definedName>
    <definedName name="UNIDAD173">[243]ITEMS!#REF!</definedName>
    <definedName name="UNIDAD174">[243]ITEMS!#REF!</definedName>
    <definedName name="UNIDAD175">[243]ITEMS!#REF!</definedName>
    <definedName name="UNIDAD176">[243]ITEMS!#REF!</definedName>
    <definedName name="UNIDAD177">[243]ITEMS!#REF!</definedName>
    <definedName name="UNIDAD178">[243]ITEMS!#REF!</definedName>
    <definedName name="UNIDAD179">[243]ITEMS!#REF!</definedName>
    <definedName name="UNIDAD18">#REF!</definedName>
    <definedName name="UNIDAD180">[243]ITEMS!#REF!</definedName>
    <definedName name="UNIDAD181">[243]ITEMS!#REF!</definedName>
    <definedName name="UNIDAD182">[243]ITEMS!#REF!</definedName>
    <definedName name="UNIDAD183">[243]ITEMS!#REF!</definedName>
    <definedName name="UNIDAD184">[243]ITEMS!#REF!</definedName>
    <definedName name="UNIDAD185">[243]ITEMS!#REF!</definedName>
    <definedName name="UNIDAD186">[243]ITEMS!#REF!</definedName>
    <definedName name="UNIDAD187">[243]ITEMS!#REF!</definedName>
    <definedName name="UNIDAD188">[243]ITEMS!#REF!</definedName>
    <definedName name="UNIDAD189">[243]ITEMS!#REF!</definedName>
    <definedName name="UNIDAD19">#REF!</definedName>
    <definedName name="UNIDAD190">[243]ITEMS!#REF!</definedName>
    <definedName name="UNIDAD191">[243]ITEMS!#REF!</definedName>
    <definedName name="UNIDAD192">[243]ITEMS!#REF!</definedName>
    <definedName name="UNIDAD193">[243]ITEMS!#REF!</definedName>
    <definedName name="UNIDAD194">[243]ITEMS!#REF!</definedName>
    <definedName name="UNIDAD195">[243]ITEMS!#REF!</definedName>
    <definedName name="UNIDAD196">[243]ITEMS!#REF!</definedName>
    <definedName name="UNIDAD197">[243]ITEMS!#REF!</definedName>
    <definedName name="UNIDAD198">[243]ITEMS!#REF!</definedName>
    <definedName name="UNIDAD199">[243]ITEMS!#REF!</definedName>
    <definedName name="UNIDAD2">#REF!</definedName>
    <definedName name="UNIDAD20">#REF!</definedName>
    <definedName name="UNIDAD200">[243]ITEMS!#REF!</definedName>
    <definedName name="UNIDAD201">[243]ITEMS!#REF!</definedName>
    <definedName name="UNIDAD202">[243]ITEMS!#REF!</definedName>
    <definedName name="UNIDAD203">[243]ITEMS!#REF!</definedName>
    <definedName name="UNIDAD204">[243]ITEMS!#REF!</definedName>
    <definedName name="UNIDAD205">[243]ITEMS!#REF!</definedName>
    <definedName name="UNIDAD206">[243]ITEMS!#REF!</definedName>
    <definedName name="UNIDAD21">#REF!</definedName>
    <definedName name="UNIDAD22">#REF!</definedName>
    <definedName name="UNIDAD23">#REF!</definedName>
    <definedName name="UNIDAD24">#REF!</definedName>
    <definedName name="UNIDAD25">#REF!</definedName>
    <definedName name="UNIDAD26">#REF!</definedName>
    <definedName name="UNIDAD27">#REF!</definedName>
    <definedName name="UNIDAD28">#REF!</definedName>
    <definedName name="UNIDAD29">#REF!</definedName>
    <definedName name="UNIDAD3">#REF!</definedName>
    <definedName name="UNIDAD30">#REF!</definedName>
    <definedName name="UNIDAD31">#REF!</definedName>
    <definedName name="UNIDAD32">#REF!</definedName>
    <definedName name="UNIDAD33">#REF!</definedName>
    <definedName name="UNIDAD34">#REF!</definedName>
    <definedName name="UNIDAD35">#REF!</definedName>
    <definedName name="UNIDAD36">#REF!</definedName>
    <definedName name="UNIDAD37">#REF!</definedName>
    <definedName name="UNIDAD38">#REF!</definedName>
    <definedName name="UNIDAD39">#REF!</definedName>
    <definedName name="UNIDAD4">#REF!</definedName>
    <definedName name="UNIDAD40">#REF!</definedName>
    <definedName name="UNIDAD41">#REF!</definedName>
    <definedName name="UNIDAD42">#REF!</definedName>
    <definedName name="UNIDAD43">#REF!</definedName>
    <definedName name="UNIDAD44">#REF!</definedName>
    <definedName name="UNIDAD45">#REF!</definedName>
    <definedName name="UNIDAD46">#REF!</definedName>
    <definedName name="UNIDAD47">#REF!</definedName>
    <definedName name="UNIDAD48">#REF!</definedName>
    <definedName name="UNIDAD49">#REF!</definedName>
    <definedName name="UNIDAD5">#REF!</definedName>
    <definedName name="UNIDAD50">#REF!</definedName>
    <definedName name="UNIDAD51">#REF!</definedName>
    <definedName name="UNIDAD52">#REF!</definedName>
    <definedName name="UNIDAD521">[345]ITEMS!$C$522</definedName>
    <definedName name="UNIDAD53">#REF!</definedName>
    <definedName name="UNIDAD54">#REF!</definedName>
    <definedName name="UNIDAD55">#REF!</definedName>
    <definedName name="UNIDAD56">#REF!</definedName>
    <definedName name="UNIDAD57">#REF!</definedName>
    <definedName name="UNIDAD58">#REF!</definedName>
    <definedName name="UNIDAD59">#REF!</definedName>
    <definedName name="UNIDAD6">#REF!</definedName>
    <definedName name="UNIDAD60">#REF!</definedName>
    <definedName name="UNIDAD61">#REF!</definedName>
    <definedName name="UNIDAD62">#REF!</definedName>
    <definedName name="UNIDAD63">#REF!</definedName>
    <definedName name="UNIDAD64">#REF!</definedName>
    <definedName name="UNIDAD65">#REF!</definedName>
    <definedName name="UNIDAD66">#REF!</definedName>
    <definedName name="UNIDAD67">#REF!</definedName>
    <definedName name="UNIDAD68">#REF!</definedName>
    <definedName name="UNIDAD69">#REF!</definedName>
    <definedName name="UNIDAD7">#REF!</definedName>
    <definedName name="UNIDAD70">#REF!</definedName>
    <definedName name="UNIDAD71">#REF!</definedName>
    <definedName name="UNIDAD72">#REF!</definedName>
    <definedName name="UNIDAD73">#REF!</definedName>
    <definedName name="UNIDAD74">#REF!</definedName>
    <definedName name="UNIDAD75">#REF!</definedName>
    <definedName name="UNIDAD76">#REF!</definedName>
    <definedName name="UNIDAD77">#REF!</definedName>
    <definedName name="UNIDAD78">#REF!</definedName>
    <definedName name="UNIDAD79">#REF!</definedName>
    <definedName name="UNIDAD8">#REF!</definedName>
    <definedName name="UNIDAD80">#REF!</definedName>
    <definedName name="UNIDAD81">#REF!</definedName>
    <definedName name="UNIDAD82">#REF!</definedName>
    <definedName name="UNIDAD83">#REF!</definedName>
    <definedName name="UNIDAD84">#REF!</definedName>
    <definedName name="UNIDAD85">#REF!</definedName>
    <definedName name="UNIDAD86">#REF!</definedName>
    <definedName name="UNIDAD87">#REF!</definedName>
    <definedName name="UNIDAD88">#REF!</definedName>
    <definedName name="UNIDAD89">#REF!</definedName>
    <definedName name="UNIDAD9">#REF!</definedName>
    <definedName name="UNIDAD90">#REF!</definedName>
    <definedName name="UNIDAD91">#REF!</definedName>
    <definedName name="UNIDAD92">#REF!</definedName>
    <definedName name="UNIDAD93">#REF!</definedName>
    <definedName name="UNIDAD94">#REF!</definedName>
    <definedName name="UNIDAD95">#REF!</definedName>
    <definedName name="UNIDAD96">#REF!</definedName>
    <definedName name="UNIDAD97">#REF!</definedName>
    <definedName name="UNIDAD98">#REF!</definedName>
    <definedName name="UNIDAD99">#REF!</definedName>
    <definedName name="Unidades">[671]Presup_Cancha!$J$13:$J$17</definedName>
    <definedName name="Unidades_Insumos_Apu">[189]!Unidades2[Unidades]</definedName>
    <definedName name="unidades_reales">[672]Instrucciones!$C$10</definedName>
    <definedName name="unidadsanitaria">[123]APU!$G$182</definedName>
    <definedName name="UNIF">#REF!</definedName>
    <definedName name="unifadddel">#REF!</definedName>
    <definedName name="unifaddel">#REF!</definedName>
    <definedName name="unifaddel1">#REF!</definedName>
    <definedName name="unifaddel2">#REF!</definedName>
    <definedName name="unifadvlist">#REF!</definedName>
    <definedName name="unifadvopts">#REF!</definedName>
    <definedName name="unifadvval">#REF!</definedName>
    <definedName name="unifarea2">#REF!</definedName>
    <definedName name="unifba">#REF!</definedName>
    <definedName name="unifcheck">#REF!</definedName>
    <definedName name="uniflist">#REF!</definedName>
    <definedName name="unifman">#REF!</definedName>
    <definedName name="unifman1">#REF!</definedName>
    <definedName name="unifman2">#REF!</definedName>
    <definedName name="unifmedia">#REF!</definedName>
    <definedName name="unifopts">#REF!</definedName>
    <definedName name="unifpurdocs">#REF!</definedName>
    <definedName name="unifstdlist">#REF!</definedName>
    <definedName name="unifstdopts">#REF!</definedName>
    <definedName name="unifstdval">#REF!</definedName>
    <definedName name="uniftot">#REF!</definedName>
    <definedName name="unifunclass">#REF!</definedName>
    <definedName name="unifupdset">#REF!</definedName>
    <definedName name="unifupgset">#REF!</definedName>
    <definedName name="unifupprset">#REF!</definedName>
    <definedName name="UNION_2_SA">'[116]LISTA DE PRECIO'!$E$85</definedName>
    <definedName name="UNION_3_4_PRESION">'[116]LISTA DE PRECIO'!$E$77</definedName>
    <definedName name="UNION_4_SA">'[116]LISTA DE PRECIO'!$E$86</definedName>
    <definedName name="UNION_CANAL_PVC_AMAZONA">'[107]LISTA DE MATERIALES'!$D$334</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_2">#REF!</definedName>
    <definedName name="Union_Pres._1_2_11">#REF!</definedName>
    <definedName name="Union_Pres._3_4">#REF!</definedName>
    <definedName name="Union_Pres._3_4_11">#REF!</definedName>
    <definedName name="Union_Pres.._1">#REF!</definedName>
    <definedName name="Union_Pres.._1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ON_TEMPORAL">#REF!</definedName>
    <definedName name="UNION_Z">#REF!</definedName>
    <definedName name="UNION3">#REF!</definedName>
    <definedName name="UNION8PVC">#REF!</definedName>
    <definedName name="UNIONREPARACION">#REF!</definedName>
    <definedName name="Unit" hidden="1">#REF!</definedName>
    <definedName name="UNITARIO">[673]Unitarios!$A$3:$D$13</definedName>
    <definedName name="unitarios">#REF!</definedName>
    <definedName name="unitariosutilizados">#REF!</definedName>
    <definedName name="units">'[341]REF - Listas'!$G$10:$G$18</definedName>
    <definedName name="unj" hidden="1">[70]INST!#REF!</definedName>
    <definedName name="uno">#N/A</definedName>
    <definedName name="Uñ">#REF!</definedName>
    <definedName name="Uo">#REF!</definedName>
    <definedName name="UO_1">"[0]!err"</definedName>
    <definedName name="UO_10">"[0]!err"</definedName>
    <definedName name="UO_11">"[0]!err"</definedName>
    <definedName name="UO_12">"[0]!err"</definedName>
    <definedName name="UO_13">"[0]!err"</definedName>
    <definedName name="UO_4">#N/A</definedName>
    <definedName name="UO_5">"[0]!err"</definedName>
    <definedName name="UO_7">"[0]!err"</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dset">#REF!</definedName>
    <definedName name="upgset">#REF!</definedName>
    <definedName name="UPlanta">[277]Cuentas!$T$11:$T$56</definedName>
    <definedName name="upprset">#REF!</definedName>
    <definedName name="UPZ">[193]Hoja1!$A$40:$A$153</definedName>
    <definedName name="Uq">#REF!</definedName>
    <definedName name="Ur">#REF!</definedName>
    <definedName name="UR3UP">#REF!</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AP10">#REF!</definedName>
    <definedName name="URAP2">#REF!</definedName>
    <definedName name="URAP3">#REF!</definedName>
    <definedName name="URAP4">#REF!</definedName>
    <definedName name="URAP6">#REF!</definedName>
    <definedName name="URAP8">#REF!</definedName>
    <definedName name="URBANISMO">#REF!</definedName>
    <definedName name="URBANISMO1">#REF!</definedName>
    <definedName name="UREP12">#REF!</definedName>
    <definedName name="UREP2">#REF!</definedName>
    <definedName name="UREP3">#REF!</definedName>
    <definedName name="UREP4">#REF!</definedName>
    <definedName name="UREP6">#REF!</definedName>
    <definedName name="UREP8">#REF!</definedName>
    <definedName name="uriel">#N/A</definedName>
    <definedName name="uriel_1">#N/A</definedName>
    <definedName name="uriel_2">#N/A</definedName>
    <definedName name="uriel_4">#N/A</definedName>
    <definedName name="uriel_6">#N/A</definedName>
    <definedName name="uriel_7">#N/A</definedName>
    <definedName name="uriel_8">#N/A</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BS">#REF!</definedName>
    <definedName name="USC">[39]CONCRETO!$AD$5:$AD$70</definedName>
    <definedName name="USD">#REF!</definedName>
    <definedName name="USDM">#REF!</definedName>
    <definedName name="USO_RADIO">#REF!</definedName>
    <definedName name="USr">#REF!</definedName>
    <definedName name="UsTexDetail">#REF!</definedName>
    <definedName name="UsTexHeading">#REF!</definedName>
    <definedName name="USxCOL">#REF!</definedName>
    <definedName name="ut">#REF!</definedName>
    <definedName name="Ut_Un">#REF!</definedName>
    <definedName name="UTI">[95]PRECIOS!$B$163</definedName>
    <definedName name="Util">#REF!</definedName>
    <definedName name="UTILI">[102]CLAVES!$E$390</definedName>
    <definedName name="utilidad">[251]DATOS!$B$18</definedName>
    <definedName name="UTILIDAD_MATERIAL_AA">[469]Parametros!$B$15</definedName>
    <definedName name="UTILIDADES">#REF!</definedName>
    <definedName name="UtilidadMensual">#REF!</definedName>
    <definedName name="UtilidadObra">#REF!</definedName>
    <definedName name="Utilidadrev">#REF!</definedName>
    <definedName name="UTILIS">[102]CLAVES!$G$390</definedName>
    <definedName name="UTJG">#REF!</definedName>
    <definedName name="UTL">[118]otros!$C$4</definedName>
    <definedName name="UTMAR">#REF!</definedName>
    <definedName name="uu">#REF!</definedName>
    <definedName name="UU.10">#REF!</definedName>
    <definedName name="UU.12">#REF!</definedName>
    <definedName name="UU.3">#REF!</definedName>
    <definedName name="UU.4">#REF!</definedName>
    <definedName name="UU.6">#REF!</definedName>
    <definedName name="UU.8">#REF!</definedName>
    <definedName name="uuarrrrarrarrararar">#REF!</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 hidden="1">#REF!</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4" hidden="1">{"via1",#N/A,TRUE,"general";"via2",#N/A,TRUE,"general";"via3",#N/A,TRUE,"general"}</definedName>
    <definedName name="uuuuuj" hidden="1">{"via1",#N/A,TRUE,"general";"via2",#N/A,TRUE,"general";"via3",#N/A,TRUE,"general"}</definedName>
    <definedName name="uuuuutiyt">#REF!</definedName>
    <definedName name="uuuuuu">#REF!</definedName>
    <definedName name="UUUUUUU" localSheetId="4" hidden="1">{"TAB1",#N/A,TRUE,"GENERAL";"TAB2",#N/A,TRUE,"GENERAL";"TAB3",#N/A,TRUE,"GENERAL";"TAB4",#N/A,TRUE,"GENERAL";"TAB5",#N/A,TRUE,"GENERAL"}</definedName>
    <definedName name="UUUUUUU" hidden="1">{"TAB1",#N/A,TRUE,"GENERAL";"TAB2",#N/A,TRUE,"GENERAL";"TAB3",#N/A,TRUE,"GENERAL";"TAB4",#N/A,TRUE,"GENERAL";"TAB5",#N/A,TRUE,"GENERAL"}</definedName>
    <definedName name="UUUUUUUUUTTTTTTTTTTTTTDDDDDDDDDDDD">#REF!</definedName>
    <definedName name="uuuuuuuuuu">#REF!</definedName>
    <definedName name="uuuuuuuuuuuuuuuu">#REF!</definedName>
    <definedName name="Uv">#REF!</definedName>
    <definedName name="UVT_2012">'[674]A. Profesional'!$M$3</definedName>
    <definedName name="Uw">#REF!</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WS">#REF!</definedName>
    <definedName name="uxd">#REF!</definedName>
    <definedName name="UxS">#REF!</definedName>
    <definedName name="uy">#REF!</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JN">#REF!</definedName>
    <definedName name="uykk">#N/A</definedName>
    <definedName name="UYT">#REF!</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4" hidden="1">{"via1",#N/A,TRUE,"general";"via2",#N/A,TRUE,"general";"via3",#N/A,TRUE,"general"}</definedName>
    <definedName name="uyur" hidden="1">{"via1",#N/A,TRUE,"general";"via2",#N/A,TRUE,"general";"via3",#N/A,TRUE,"general"}</definedName>
    <definedName name="Uz">#REF!</definedName>
    <definedName name="V">[675]FINANZAS!#REF!</definedName>
    <definedName name="V_U">ROUND(VLOOKUP([343]PPTO!$F1,[178]APU!$G:$H,2,FALSE),0)</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CON">'[676]VIGAS AEREAS'!$H$37:$H$60</definedName>
    <definedName name="VAGANC">#REF!</definedName>
    <definedName name="VAGUNA">#REF!</definedName>
    <definedName name="VAL">[677]INF.FINANCIERA!$A$52:$D$66</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iniz_LB">#REF!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BULA">#REF!</definedName>
    <definedName name="valcal">[678]Dólar!#REF!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hati">[63]Gastos!#REF!</definedName>
    <definedName name="VALIDACION">'[679]SISO Y TRABAJO EN ALTURA'!$J$4:$J$5</definedName>
    <definedName name="Valla">'[127]Apu Valla'!$G$78</definedName>
    <definedName name="VALLA_2_3_MTS_CON_3_CERCHAS">#REF!</definedName>
    <definedName name="VALLAN">#REF!</definedName>
    <definedName name="VALLE">#REF!</definedName>
    <definedName name="VALMA3">#REF!</definedName>
    <definedName name="VALMA4">#REF!</definedName>
    <definedName name="VALNG">'[676]VIGAS AEREAS'!$K$37:$K$60</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APU">OFFSET('[281]APU ELECTRICOS'!$O$6,0,0,COUNTA('[281]APU ELECTRICOS'!$E:$E)-1,1)</definedName>
    <definedName name="VALOR_CMI">#REF!</definedName>
    <definedName name="VALOR_CMI_ALCANTARILLADO">#REF!</definedName>
    <definedName name="valor_consumibles">#REF!</definedName>
    <definedName name="valor_cuadrilla">#REF!</definedName>
    <definedName name="valor_equipos">#REF!</definedName>
    <definedName name="valor_hm">#REF!</definedName>
    <definedName name="VALOR_KILO">[680]Materiales!$C$3</definedName>
    <definedName name="valor_nomina1">#REF!</definedName>
    <definedName name="valor_nomina2">#REF!</definedName>
    <definedName name="valor_nomina3">#REF!</definedName>
    <definedName name="VALOR_SALARIO_MINIMO_ACTUAL">'[182]Datos iniciales '!$C$19</definedName>
    <definedName name="Valor_Total">#REF!</definedName>
    <definedName name="valor1">#REF!</definedName>
    <definedName name="VALOR1222">#REF!</definedName>
    <definedName name="valor2">#REF!</definedName>
    <definedName name="valor200">#REF!</definedName>
    <definedName name="VALOR3">#REF!</definedName>
    <definedName name="valor3000">#REF!</definedName>
    <definedName name="valor4">#REF!</definedName>
    <definedName name="VALOR55">#REF!</definedName>
    <definedName name="Valoracion">#REF!</definedName>
    <definedName name="VALORACIÓN">#REF!</definedName>
    <definedName name="VALORACION_ACTIVOS_ACUEDUCTO">#REF!</definedName>
    <definedName name="VALORACION_ACTIVOS_ALCANTAR.">#REF!</definedName>
    <definedName name="valorcal">[63]Gastos!#REF!</definedName>
    <definedName name="ValorCto">[681]CONTRATO!$E$9</definedName>
    <definedName name="valoreattuale">#N/A</definedName>
    <definedName name="ValorEjecutado">#REF!</definedName>
    <definedName name="Valorepm1">[50]Sábana!$I$18:$I$200,[50]Sábana!#REF!,[50]Sábana!$I$203</definedName>
    <definedName name="VALORES">#REF!</definedName>
    <definedName name="VALORESAA">#REF!</definedName>
    <definedName name="ValoresCanon">#REF!</definedName>
    <definedName name="ValoresIva">#REF!</definedName>
    <definedName name="VALORF">[10]!ERR</definedName>
    <definedName name="ValorFuturoFcro">#REF!</definedName>
    <definedName name="VALORG">#REF!</definedName>
    <definedName name="ValorImpuestoTimbre">#REF!</definedName>
    <definedName name="VALORK">[10]!ERR</definedName>
    <definedName name="ValorProyecto">#REF!</definedName>
    <definedName name="ValorRecursosComprometidos">#REF!</definedName>
    <definedName name="ValorTot">#REF!</definedName>
    <definedName name="ValorTotConsultoria">#REF!</definedName>
    <definedName name="Values_Entered">#N/A</definedName>
    <definedName name="VALV10">[67]Hoja3!$F$354</definedName>
    <definedName name="VALV12">[67]Hoja3!$F$393</definedName>
    <definedName name="VALV4">[67]Hoja3!$F$237</definedName>
    <definedName name="VALV6">[67]Hoja3!$F$276</definedName>
    <definedName name="VALV8">[67]Hoja3!$F$315</definedName>
    <definedName name="VALVC12">[67]Hoja3!$F$510</definedName>
    <definedName name="VALVC6">[67]Hoja3!$F$432</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álvula_de_paso_diám._1_2_pg">#REF!</definedName>
    <definedName name="VALVULA3">#REF!</definedName>
    <definedName name="VALVULA4">#REF!</definedName>
    <definedName name="VALVULA6">#REF!</definedName>
    <definedName name="VALVULA8">#REF!</definedName>
    <definedName name="VALVULACH8">[67]Hoja3!$F$471</definedName>
    <definedName name="Válvulas">#REF!</definedName>
    <definedName name="VAMC">#REF!</definedName>
    <definedName name="VAML">'[676]VIGAS AEREAS'!$L$37:$L$60</definedName>
    <definedName name="VAMRF">'[96]A.P.U.'!$G$593</definedName>
    <definedName name="VAMURO">#REF!</definedName>
    <definedName name="VANOSCRA113">#REF!</definedName>
    <definedName name="VANOSCRA140">#REF!</definedName>
    <definedName name="VANOSCRA163">#REF!</definedName>
    <definedName name="VANOSCRA90">#REF!</definedName>
    <definedName name="VANTI" hidden="1">#REF!</definedName>
    <definedName name="vaquita" localSheetId="4" hidden="1">{"PRES REHAB ARM-PER POR ITEMS  KM A KM",#N/A,TRUE,"Rehabilitacion Arm-Per"}</definedName>
    <definedName name="vaquita" hidden="1">{"PRES REHAB ARM-PER POR ITEMS  KM A KM",#N/A,TRUE,"Rehabilitacion Arm-Per"}</definedName>
    <definedName name="Var">[15]Varios.!$E:$E</definedName>
    <definedName name="VARENGA_4_cm_X_2_cm__L__2_m">'[107]LISTA DE MATERIALES'!$D$349</definedName>
    <definedName name="VarEquip">'[257]Equip Data'!#REF!</definedName>
    <definedName name="varetilla2x2">[123]INSUMOS!$F$38</definedName>
    <definedName name="variables">#REF!</definedName>
    <definedName name="variacion">[166]Datos!$B$8</definedName>
    <definedName name="VARIACION1">#REF!</definedName>
    <definedName name="Varilla_cooperwell_24">'[144]LISTADO '!$F$42</definedName>
    <definedName name="VARILLA_DE_COBRE_COBRE_5_8__X_2_40_MTS">'[107]LISTA DE MATERIALES'!$D$352</definedName>
    <definedName name="Varilla_de_couperwell">#REF!</definedName>
    <definedName name="Varilla_de_couperwell_11">#REF!</definedName>
    <definedName name="VARILLACCOPER">#REF!</definedName>
    <definedName name="VARILLACOOPER">#REF!</definedName>
    <definedName name="varillamedia12">[123]INSUMOS!$F$16</definedName>
    <definedName name="VARIOS">#REF!</definedName>
    <definedName name="Varios2">#REF!</definedName>
    <definedName name="Varistores">#REF!</definedName>
    <definedName name="VarRange">'[257]Equip Data'!#REF!</definedName>
    <definedName name="vas">#REF!</definedName>
    <definedName name="VASGTAW">#REF!</definedName>
    <definedName name="VAT">#REF!</definedName>
    <definedName name="VAT_Commitment">#REF!</definedName>
    <definedName name="VAT_Spread">#REF!</definedName>
    <definedName name="vaton">[63]Gastos!#REF!</definedName>
    <definedName name="Vb">#REF!</definedName>
    <definedName name="VBAdvanced.VB_Branch_Example">#N/A</definedName>
    <definedName name="VBAdvanced.VB_GetWindowsDirectory">#N/A</definedName>
    <definedName name="VBCDFG">#REF!</definedName>
    <definedName name="vbmvh">#REF!</definedName>
    <definedName name="vbmyh" hidden="1">#REF!</definedName>
    <definedName name="vbn" localSheetId="4" hidden="1">{#N/A,#N/A,TRUE,"A"}</definedName>
    <definedName name="vbn" hidden="1">{#N/A,#N/A,TRUE,"A"}</definedName>
    <definedName name="VBNVBN">#N/A</definedName>
    <definedName name="VBV">'[85]Obras preliminares'!$D$21</definedName>
    <definedName name="VBV_1">#N/A</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ANAL">'[96]A.P.U.'!$G$429</definedName>
    <definedName name="VCBB8">#REF!</definedName>
    <definedName name="vcccn" hidden="1">#REF!</definedName>
    <definedName name="VCEL1">#REF!</definedName>
    <definedName name="VCEL2">#REF!</definedName>
    <definedName name="VCEL3">#REF!</definedName>
    <definedName name="VCEL4">#REF!</definedName>
    <definedName name="VCEL6">#REF!</definedName>
    <definedName name="VCEL8">[76]BASE!#REF!</definedName>
    <definedName name="VCELA2">#REF!</definedName>
    <definedName name="VCELA3">#REF!</definedName>
    <definedName name="VCELA4">#REF!</definedName>
    <definedName name="VCELA6">#REF!</definedName>
    <definedName name="vck">#REF!</definedName>
    <definedName name="vct">#REF!</definedName>
    <definedName name="VCVCFDF">#REF!</definedName>
    <definedName name="VCVVBCC">#REF!</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AAVD" localSheetId="4" hidden="1">{"TAB1",#N/A,TRUE,"GENERAL";"TAB2",#N/A,TRUE,"GENERAL";"TAB3",#N/A,TRUE,"GENERAL";"TAB4",#N/A,TRUE,"GENERAL";"TAB5",#N/A,TRUE,"GENERAL"}</definedName>
    <definedName name="VDAAVD" hidden="1">{"TAB1",#N/A,TRUE,"GENERAL";"TAB2",#N/A,TRUE,"GENERAL";"TAB3",#N/A,TRUE,"GENERAL";"TAB4",#N/A,TRUE,"GENERAL";"TAB5",#N/A,TRUE,"GENERAL"}</definedName>
    <definedName name="VDCJK" localSheetId="4" hidden="1">{"TAB1",#N/A,TRUE,"GENERAL";"TAB2",#N/A,TRUE,"GENERAL";"TAB3",#N/A,TRUE,"GENERAL";"TAB4",#N/A,TRUE,"GENERAL";"TAB5",#N/A,TRUE,"GENERAL"}</definedName>
    <definedName name="VDCJK" hidden="1">{"TAB1",#N/A,TRUE,"GENERAL";"TAB2",#N/A,TRUE,"GENERAL";"TAB3",#N/A,TRUE,"GENERAL";"TAB4",#N/A,TRUE,"GENERAL";"TAB5",#N/A,TRUE,"GENERAL"}</definedName>
    <definedName name="VDDF">#REF!</definedName>
    <definedName name="VDE">#REF!</definedName>
    <definedName name="VDFGDF" hidden="1">#REF!</definedName>
    <definedName name="vdfvuio" localSheetId="4" hidden="1">{"via1",#N/A,TRUE,"general";"via2",#N/A,TRUE,"general";"via3",#N/A,TRUE,"general"}</definedName>
    <definedName name="vdfvuio" hidden="1">{"via1",#N/A,TRUE,"general";"via2",#N/A,TRUE,"general";"via3",#N/A,TRUE,"general"}</definedName>
    <definedName name="vDiastólica">#REF!</definedName>
    <definedName name="VDRER">#REF!</definedName>
    <definedName name="vdsvnj" localSheetId="4" hidden="1">{"via1",#N/A,TRUE,"general";"via2",#N/A,TRUE,"general";"via3",#N/A,TRUE,"general"}</definedName>
    <definedName name="vdsvnj" hidden="1">{"via1",#N/A,TRUE,"general";"via2",#N/A,TRUE,"general";"via3",#N/A,TRUE,"general"}</definedName>
    <definedName name="Ve">#REF!</definedName>
    <definedName name="vecbus">'[682]ANALISIS PRESUPUESTO'!$A$3:$A$123</definedName>
    <definedName name="vecres">'[682]ANALISIS PRESUPUESTO'!$DS$3:$DS$123</definedName>
    <definedName name="vect.raster.1000"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hiculo__Tipo_pickup">'[127]A.I.U'!$E$104</definedName>
    <definedName name="VEHICULOS">[683]EQUIPOS!$H$43:$I$53</definedName>
    <definedName name="VEINTE">#REF!,#REF!</definedName>
    <definedName name="velosidadhorizontal">#REF!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#REF!</definedName>
    <definedName name="Ventana_de_aluminio">'[126]LISTADO DE MATERIALES Y EQUIPOS'!$B$87</definedName>
    <definedName name="VENTANA_EN_LAMINA_CALIBRE_18">'[107]LISTA DE MATERIALES'!$D$353</definedName>
    <definedName name="ventana1">'[133]A.P.U AULA CANO PESCAO'!$G$964</definedName>
    <definedName name="VENTANACR18">#REF!</definedName>
    <definedName name="VENTANACR20">#REF!</definedName>
    <definedName name="VENTANAS">#REF!</definedName>
    <definedName name="VENTANAS_A">'[598]PUERTAS Y VENTANAS'!$J$8:$J$15</definedName>
    <definedName name="VENTANAS_B">'[598]PUERTAS Y VENTANAS'!$J$21:$J$30</definedName>
    <definedName name="VENTANAS_C">'[598]PUERTAS Y VENTANAS'!$J$45:$J$45</definedName>
    <definedName name="VENTANAS_ITEM">[158]Presupuesto!#REF!</definedName>
    <definedName name="Ventanas_RIS">#REF!</definedName>
    <definedName name="VENTANATOT">#REF!</definedName>
    <definedName name="VENTANATOT_11">#REF!</definedName>
    <definedName name="Ventanería_en_aluminio">#REF!</definedName>
    <definedName name="Ventanería_en_aluminio_11">#REF!</definedName>
    <definedName name="VentasMezcla">#REF!</definedName>
    <definedName name="VENTI">#REF!</definedName>
    <definedName name="VENTILADOR">#REF!</definedName>
    <definedName name="Ventilador_de_muro">#REF!</definedName>
    <definedName name="Ventilador_de_muro_11">#REF!</definedName>
    <definedName name="Ventilador_de_techo">'[144]LISTADO '!$F$106</definedName>
    <definedName name="VENTOSAS_PARA_INSTALACION_EN_TUBERIA_DE_3">#REF!</definedName>
    <definedName name="Venture">[578]Tablas!$A$2:$A$36</definedName>
    <definedName name="VentureNJA">[579]Tablas!$A$2:$A$36</definedName>
    <definedName name="VERES">#REF!</definedName>
    <definedName name="Verifier">#REF!</definedName>
    <definedName name="VERSION">#REF!</definedName>
    <definedName name="Version4OK" localSheetId="4" hidden="1">{"Datos de las Curvas",#N/A,TRUE,"TABLA-CALCULOS"}</definedName>
    <definedName name="Version4OK" hidden="1">{"Datos de las Curvas",#N/A,TRUE,"TABLA-CALCULOS"}</definedName>
    <definedName name="VEX">[42]Tablas!#REF!</definedName>
    <definedName name="VEX_ON">#REF!</definedName>
    <definedName name="VEX1_1">[42]Tablas!#REF!</definedName>
    <definedName name="VEX1_1_1">[42]Tablas!#REF!</definedName>
    <definedName name="VEX1_1_2">[42]Tablas!#REF!</definedName>
    <definedName name="VEX1_1_3">[42]Tablas!#REF!</definedName>
    <definedName name="VEX1_1_4">[42]Tablas!#REF!</definedName>
    <definedName name="VEX1_2">[42]Tablas!#REF!</definedName>
    <definedName name="VEX1_3">[42]Tablas!#REF!</definedName>
    <definedName name="Vf">#REF!</definedName>
    <definedName name="VFA">[42]Tablas!#REF!</definedName>
    <definedName name="VFA1_1">[42]Tablas!#REF!</definedName>
    <definedName name="VFA1_1_1">[42]Tablas!#REF!</definedName>
    <definedName name="VFA1_1_2">[42]Tablas!#REF!</definedName>
    <definedName name="VFA1_1_3">[42]Tablas!#REF!</definedName>
    <definedName name="VFA1_1_4">[42]Tablas!#REF!</definedName>
    <definedName name="VFA1_1_5">[42]Tablas!#REF!</definedName>
    <definedName name="VFA1_1_6">[42]Tablas!#REF!</definedName>
    <definedName name="VFA1_2">[42]Tablas!#REF!</definedName>
    <definedName name="VFA1_3">[42]Tablas!#REF!</definedName>
    <definedName name="vfbgnhyt" localSheetId="4" hidden="1">{"via1",#N/A,TRUE,"general";"via2",#N/A,TRUE,"general";"via3",#N/A,TRUE,"general"}</definedName>
    <definedName name="vfbgnhyt" hidden="1">{"via1",#N/A,TRUE,"general";"via2",#N/A,TRUE,"general";"via3",#N/A,TRUE,"general"}</definedName>
    <definedName name="VFDFV">#REF!</definedName>
    <definedName name="vFechaHora">#REF!</definedName>
    <definedName name="VFFV">#REF!</definedName>
    <definedName name="vfggchbh">#REF!</definedName>
    <definedName name="vfgtfgvfgv">#REF!</definedName>
    <definedName name="vfh">'[684]7422CW00'!#REF!</definedName>
    <definedName name="vfn">#REF!</definedName>
    <definedName name="VFR">#REF!</definedName>
    <definedName name="VFRERTTY">#REF!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JUI">#REF!</definedName>
    <definedName name="VHTGUYYI" hidden="1">#REF!</definedName>
    <definedName name="VI">'[203]CIRCUITOS CODENSA'!#REF!</definedName>
    <definedName name="via" localSheetId="4" hidden="1">{"via1",#N/A,TRUE,"general";"via2",#N/A,TRUE,"general";"via3",#N/A,TRUE,"general"}</definedName>
    <definedName name="via" localSheetId="8" hidden="1">{"via1",#N/A,TRUE,"general";"via2",#N/A,TRUE,"general";"via3",#N/A,TRUE,"general"}</definedName>
    <definedName name="via" hidden="1">{"via1",#N/A,TRUE,"general";"via2",#N/A,TRUE,"general";"via3",#N/A,TRUE,"general"}</definedName>
    <definedName name="VIAJE">[76]BASE!#REF!</definedName>
    <definedName name="VIAJE_">[161]BASE!$D$479</definedName>
    <definedName name="VIAJE1">[76]BASE!#REF!</definedName>
    <definedName name="Viajes">#REF!</definedName>
    <definedName name="VIAP">#N/A</definedName>
    <definedName name="vias">[685]Datos!$H$2:$H$6</definedName>
    <definedName name="VIASPATIOS">#REF!</definedName>
    <definedName name="VIATICOS">'[288]SALARIO LEGAL'!#REF!</definedName>
    <definedName name="Viáticos">#REF!</definedName>
    <definedName name="VIBGA">[77]BASE!$D$469</definedName>
    <definedName name="VIBGA_">[161]BASE!$D$446</definedName>
    <definedName name="vibr">#REF!</definedName>
    <definedName name="VIBRA">[96]INSUMOS!$D$181</definedName>
    <definedName name="VIBRA_11">#REF!</definedName>
    <definedName name="Vibraconcre">[123]INSUMOS!$AA$22</definedName>
    <definedName name="VIBRADOR">#REF!</definedName>
    <definedName name="Vibrador_a_gasolina">'[127]Equipo y transporte'!$D$11</definedName>
    <definedName name="VIBRADOR_CONCRETO">[182]Equipo!$F$13</definedName>
    <definedName name="VIBRADOR_DE_CONCRETO">[107]EQUIPO!$D$26</definedName>
    <definedName name="Vibrador_electrico">'[116]LISTA DE PRECIO'!$E$499</definedName>
    <definedName name="Vibrador_para_concreto_Semco">#REF!</definedName>
    <definedName name="Vibrador_para_concreto_Semco_11">#REF!</definedName>
    <definedName name="VIBRADORCONCRETO">#REF!</definedName>
    <definedName name="VIBRCOM">#REF!</definedName>
    <definedName name="VIBRE">[77]BASE!$D$470</definedName>
    <definedName name="vibro">#REF!</definedName>
    <definedName name="VIBROCOMPACTADOR">#REF!</definedName>
    <definedName name="vibrocompactador_de_8_t.">'[127]Equipo y transporte'!$D$12</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CEP_DIRECC">[548]Tablas!$A$6:$A$26</definedName>
    <definedName name="VICHIRO">#REF!</definedName>
    <definedName name="VIDA_UITL_ACTIVOS">#REF!</definedName>
    <definedName name="VIDA_UITL_ACTIVOS_DISPONIBLE..">#REF!</definedName>
    <definedName name="VIDA_UTIL_DISPONIBLE_ACUEDUCTO">#REF!</definedName>
    <definedName name="VIDA_UTIL_DISPONIBLE_ALCANT">#REF!</definedName>
    <definedName name="VIDA_UTIL...">#REF!</definedName>
    <definedName name="VidCop">#REF!</definedName>
    <definedName name="VIDRI">#REF!</definedName>
    <definedName name="VIDRIO_4MM">'[107]LISTA DE MATERIALES'!$D$354</definedName>
    <definedName name="Vidrio_5mm">#REF!</definedName>
    <definedName name="Vidrio_5mm_11">#REF!</definedName>
    <definedName name="VIDRIO4">#REF!</definedName>
    <definedName name="VIDRIO4mm">#REF!</definedName>
    <definedName name="VidrioTemplado">[123]APU!#REF!</definedName>
    <definedName name="vigaanden">'[133]A.P.U AULA CANO PESCAO'!$G$376</definedName>
    <definedName name="VIGACANAL">#REF!</definedName>
    <definedName name="VIGACI">#REF!</definedName>
    <definedName name="VIGACI_11">#REF!</definedName>
    <definedName name="VIGACIMENTACION">#REF!</definedName>
    <definedName name="VIGACIMENTACION2020">#REF!</definedName>
    <definedName name="VIGACIMENTACION3030">#REF!</definedName>
    <definedName name="vigacmto">'[133]A.P.U AULA CANO PESCAO'!$G$338</definedName>
    <definedName name="VIGAENTREPISO3055">#REF!</definedName>
    <definedName name="VIGAENTREPISO4055">#REF!</definedName>
    <definedName name="VIGAER">'[96]A.P.U.'!$G$415</definedName>
    <definedName name="VIGAR2510">#REF!</definedName>
    <definedName name="VIGAREMATE">#REF!</definedName>
    <definedName name="vigas">'[190]APU''S'!$B$2558</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genciaDolares">#REF!</definedName>
    <definedName name="VigenciaPesos">#REF!</definedName>
    <definedName name="VIGFUTURA">[548]Tablas!$J$6:$J$8</definedName>
    <definedName name="vigsup10x20">'[133]A.P.U AULA CANO PESCAO'!$G$529</definedName>
    <definedName name="VII">#REF!</definedName>
    <definedName name="VIJES">[686]!absc</definedName>
    <definedName name="villa">#REF!</definedName>
    <definedName name="VINILO">#REF!</definedName>
    <definedName name="Vinilo_tipo_1">#REF!</definedName>
    <definedName name="Vinilo_tipo_1_11">#REF!</definedName>
    <definedName name="VINILO_TIPO_1_INTERIORES___EXTRERIORES">'[107]LISTA DE MATERIALES'!$D$355</definedName>
    <definedName name="VINILOTOT">#REF!</definedName>
    <definedName name="VINILOTOT_11">#REF!</definedName>
    <definedName name="VIRIL">#REF!</definedName>
    <definedName name="viscosidad">#REF!</definedName>
    <definedName name="Visor_de_puerta">#REF!</definedName>
    <definedName name="Visor_de_puerta_11">#REF!</definedName>
    <definedName name="VIT">[42]Tablas!#REF!</definedName>
    <definedName name="VIT1_1">[42]Tablas!#REF!</definedName>
    <definedName name="VIT1_1_1">[42]Tablas!#REF!</definedName>
    <definedName name="VIT1_1_10">[42]Tablas!#REF!</definedName>
    <definedName name="VIT1_1_11">[42]Tablas!#REF!</definedName>
    <definedName name="VIT1_1_12">[42]Tablas!#REF!</definedName>
    <definedName name="VIT1_1_13">[42]Tablas!#REF!</definedName>
    <definedName name="VIT1_1_14">[42]Tablas!#REF!</definedName>
    <definedName name="VIT1_1_15">[42]Tablas!#REF!</definedName>
    <definedName name="VIT1_1_16">[42]Tablas!#REF!</definedName>
    <definedName name="VIt1_1_17">[42]Tablas!#REF!</definedName>
    <definedName name="VIT1_1_18">[42]Tablas!#REF!</definedName>
    <definedName name="VIt1_1_19">[42]Tablas!#REF!</definedName>
    <definedName name="VIT1_1_2">[42]Tablas!#REF!</definedName>
    <definedName name="VIT1_1_20">[42]Tablas!#REF!</definedName>
    <definedName name="VIT1_1_3">[42]Tablas!#REF!</definedName>
    <definedName name="VIT1_1_4">[42]Tablas!#REF!</definedName>
    <definedName name="VIT1_1_5">[42]Tablas!#REF!</definedName>
    <definedName name="VIT1_1_6">[42]Tablas!#REF!</definedName>
    <definedName name="VIT1_1_7">[42]Tablas!#REF!</definedName>
    <definedName name="VIT1_1_8">[42]Tablas!#REF!</definedName>
    <definedName name="VIT1_1_9">[42]Tablas!#REF!</definedName>
    <definedName name="VIT1_2">[42]Tablas!#REF!</definedName>
    <definedName name="VIT1_3">[42]Tablas!#REF!</definedName>
    <definedName name="VIT1_4">[42]Tablas!#REF!</definedName>
    <definedName name="VIT1_5">[42]Tablas!#REF!</definedName>
    <definedName name="VIT1_6">[42]Tablas!#REF!</definedName>
    <definedName name="vital5">[323]Personalizar!$E$15</definedName>
    <definedName name="VIVERS">#REF!</definedName>
    <definedName name="vivienda1">#REF!</definedName>
    <definedName name="VIVIENDAS2">#REF!</definedName>
    <definedName name="VJ">#REF!,#REF!,#REF!,#REF!,#REF!,#REF!,#REF!</definedName>
    <definedName name="vjkgvif">#N/A</definedName>
    <definedName name="vk" localSheetId="4" hidden="1">{"via1",#N/A,TRUE,"general";"via2",#N/A,TRUE,"general";"via3",#N/A,TRUE,"general"}</definedName>
    <definedName name="vk" hidden="1">{"via1",#N/A,TRUE,"general";"via2",#N/A,TRUE,"general";"via3",#N/A,TRUE,"general"}</definedName>
    <definedName name="vlrequipos">#REF!</definedName>
    <definedName name="vlrinsumos">#REF!</definedName>
    <definedName name="vlrmateriales">#REF!</definedName>
    <definedName name="vlrmocal">#REF!</definedName>
    <definedName name="vlrmonocal">#REF!</definedName>
    <definedName name="vm">#REF!</definedName>
    <definedName name="vmbh">#REF!</definedName>
    <definedName name="Vmin">#REF!</definedName>
    <definedName name="vmyb">#REF!</definedName>
    <definedName name="VNBVN">#N/A</definedName>
    <definedName name="vnbvxb" localSheetId="4" hidden="1">{"via1",#N/A,TRUE,"general";"via2",#N/A,TRUE,"general";"via3",#N/A,TRUE,"general"}</definedName>
    <definedName name="vnbvxb" hidden="1">{"via1",#N/A,TRUE,"general";"via2",#N/A,TRUE,"general";"via3",#N/A,TRUE,"general"}</definedName>
    <definedName name="vndfñgo">#REF!</definedName>
    <definedName name="vnmh">#REF!</definedName>
    <definedName name="vnny">#REF!</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NXBN">#N/A</definedName>
    <definedName name="vny">#REF!</definedName>
    <definedName name="vnyb" hidden="1">#REF!</definedName>
    <definedName name="Vo">#REF!</definedName>
    <definedName name="vol">#REF!</definedName>
    <definedName name="VOL_">#REF!</definedName>
    <definedName name="VOL____0">#REF!</definedName>
    <definedName name="VOL____1">#REF!</definedName>
    <definedName name="VOL____2">#REF!</definedName>
    <definedName name="VOL____3">#REF!</definedName>
    <definedName name="VOL__TOT_">#REF!</definedName>
    <definedName name="VOL__TOT____0">#REF!</definedName>
    <definedName name="VOL__TOT____1">#REF!</definedName>
    <definedName name="VOL__TOT____2">#REF!</definedName>
    <definedName name="VOL__TOT____3">#REF!</definedName>
    <definedName name="Vol_aletas1">[94]Dimensiones!$F$37</definedName>
    <definedName name="Vol_aletas2">[94]Dimensiones!$F$39</definedName>
    <definedName name="Vol_aletas3">[94]Dimensiones!$F$41</definedName>
    <definedName name="Vol_aletas4">[94]Dimensiones!$F$43</definedName>
    <definedName name="Vol_aletas5">[94]Dimensiones!$F$45</definedName>
    <definedName name="Vol_tanques">[94]Dimensiones!$D$37</definedName>
    <definedName name="VOL.">[241]BASES!$L$4:$L$12</definedName>
    <definedName name="VOL._TOT.">[241]BASES!$M$4:$M$12</definedName>
    <definedName name="VolCIM">#REF!</definedName>
    <definedName name="Volco">'[126]LISTADO DE MATERIALES Y EQUIPOS'!$B$42</definedName>
    <definedName name="VOLM3COL">'[85]Estructuras Concreto'!$F$332</definedName>
    <definedName name="volm3km">'[97]Lista de inventario'!$D$15</definedName>
    <definedName name="VolPE">#REF!</definedName>
    <definedName name="VolPVC">[640]TABLA!$B$48:$T$48</definedName>
    <definedName name="VOLQ">[96]INSUMOS!$D$185</definedName>
    <definedName name="VOLQH">[96]INSUMOS!$D$184</definedName>
    <definedName name="VOLQUET">#REF!</definedName>
    <definedName name="VOLQUETA">#REF!</definedName>
    <definedName name="Volqueta__6_m³">'[127]Equipo y transporte'!$D$17</definedName>
    <definedName name="VOLQUETA_6_m3">[107]EQUIPO!$D$27</definedName>
    <definedName name="Volqueta_C70_6M3">#REF!</definedName>
    <definedName name="Volqueta_C70_6M3_11">#REF!</definedName>
    <definedName name="Volqueta_Kamaz_10M3">#REF!</definedName>
    <definedName name="Volqueta_Kamaz_10M3_11">#REF!</definedName>
    <definedName name="Volquetas">#REF!</definedName>
    <definedName name="VolTanqu">#REF!</definedName>
    <definedName name="Voltimetro_de_0_250v">#REF!</definedName>
    <definedName name="Voltimetro_de_0_250v_11">#REF!</definedName>
    <definedName name="volumenarena">#REF!</definedName>
    <definedName name="VOLUMENDIARIO">#REF!</definedName>
    <definedName name="VOLVIGA">'[85]Estructuras Concreto'!$F$336</definedName>
    <definedName name="VOtrosIngresosYEgresos">[687]EFPRUE!$G$28</definedName>
    <definedName name="VOY">#REF!</definedName>
    <definedName name="VP">IF(ISERROR([178]APU!XFD1*[178]APU!XFC1),"",[178]APU!XFD1*[178]APU!XFC1)</definedName>
    <definedName name="VPD">[27]TARIFAS!$C$569</definedName>
    <definedName name="VPDACUE">#REF!</definedName>
    <definedName name="VPI">[27]TARIFAS!$C$567</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[42]Tablas!#REF!</definedName>
    <definedName name="VPR1_1_1">[42]Tablas!#REF!</definedName>
    <definedName name="VPR1_1_10">[42]Tablas!#REF!</definedName>
    <definedName name="VPR1_1_11">[42]Tablas!#REF!</definedName>
    <definedName name="VPR1_1_12">[42]Tablas!#REF!</definedName>
    <definedName name="VPR1_1_13">[42]Tablas!#REF!</definedName>
    <definedName name="VPR1_1_14">[42]Tablas!#REF!</definedName>
    <definedName name="VPR1_1_15">[42]Tablas!#REF!</definedName>
    <definedName name="VPR1_1_16">[42]Tablas!#REF!</definedName>
    <definedName name="VPR1_1_17">[42]Tablas!#REF!</definedName>
    <definedName name="VPR1_1_18">[42]Tablas!#REF!</definedName>
    <definedName name="VPR1_1_19">[42]Tablas!#REF!</definedName>
    <definedName name="VPR1_1_2">[42]Tablas!#REF!</definedName>
    <definedName name="VPR1_1_20">[42]Tablas!#REF!</definedName>
    <definedName name="VPR1_1_21">[42]Tablas!#REF!</definedName>
    <definedName name="VPR1_1_22">[42]Tablas!#REF!</definedName>
    <definedName name="VPR1_1_23">[42]Tablas!#REF!</definedName>
    <definedName name="VPR1_1_24">[42]Tablas!#REF!</definedName>
    <definedName name="VPR1_1_25">[42]Tablas!#REF!</definedName>
    <definedName name="VPR1_1_26">[42]Tablas!#REF!</definedName>
    <definedName name="VPR1_1_27">[42]Tablas!#REF!</definedName>
    <definedName name="VPR1_1_28">[42]Tablas!#REF!</definedName>
    <definedName name="VPR1_1_29">[42]Tablas!#REF!</definedName>
    <definedName name="VPR1_1_3">[42]Tablas!#REF!</definedName>
    <definedName name="VPR1_1_30">[42]Tablas!#REF!</definedName>
    <definedName name="VPR1_1_31">[42]Tablas!#REF!</definedName>
    <definedName name="VPR1_1_32">[42]Tablas!#REF!</definedName>
    <definedName name="VPR1_1_4">[42]Tablas!#REF!</definedName>
    <definedName name="VPR1_1_5">[42]Tablas!#REF!</definedName>
    <definedName name="VPR1_1_6">[42]Tablas!#REF!</definedName>
    <definedName name="VPR1_1_7">[42]Tablas!#REF!</definedName>
    <definedName name="VPR1_1_8">[42]Tablas!#REF!</definedName>
    <definedName name="VPR1_1_9">[42]Tablas!#REF!</definedName>
    <definedName name="VPR1_2">[42]Tablas!#REF!</definedName>
    <definedName name="VPR1_3">[42]Tablas!#REF!</definedName>
    <definedName name="VPR1_4">[42]Tablas!#REF!</definedName>
    <definedName name="VPR1_5">[42]Tablas!#REF!</definedName>
    <definedName name="VPR1_6">[42]Tablas!#REF!</definedName>
    <definedName name="vpt">#REF!</definedName>
    <definedName name="VPVC2">#REF!</definedName>
    <definedName name="VR_CON_IVA">[242]Insumos!$I1*(1+[242]Insumos!$H1)</definedName>
    <definedName name="vr_equipos">#REF!</definedName>
    <definedName name="VR_SIN_IVA">VLOOKUP([242]Insumos!$D1,[242]Auxiliares!$B:$G,6,FALSE)</definedName>
    <definedName name="VR_TOT">#N/A</definedName>
    <definedName name="VR_TOT_APU">IF([242]apu!$E1="","",IF([242]apu!$B1=[242]apu!$A1,SUMIF([242]apu!XEY2:XEY10001,[242]apu!$A1,[242]apu!A2:A10001),ROUNDUP([242]apu!$D1*[242]apu!$F1,0)))</definedName>
    <definedName name="VR_TOT_AUX">IF([242]Auxiliares!$E1="","",IF([242]Auxiliares!$B1=[242]Auxiliares!$A1,SUMIF([242]Auxiliares!XEY2:XEY9997,[242]Auxiliares!$A1,[242]Auxiliares!A2:A9997),ROUNDUP([242]Auxiliares!$D1*[242]Auxiliares!$F1,0)))</definedName>
    <definedName name="VR_UN">#N/A</definedName>
    <definedName name="VR_UN_APU">IF(LEN([242]apu!$B1)=2,"",IF([242]apu!$B1="","",IF(ISERROR(SEARCH("-",[242]apu!$B1,3)),VLOOKUP([242]apu!$B1,[242]Insumos!$D:$I,4,FALSE),"")))</definedName>
    <definedName name="VR_UN_AUX">IF([242]Auxiliares!$D1="","",VLOOKUP([242]Auxiliares!$B1,[242]Insumos!$D:$J,4,0))</definedName>
    <definedName name="VR_UN_PPTO">IF(LEN(#REF!)=9,VLOOKUP(#REF!,#REF!,6,FALSE),"")</definedName>
    <definedName name="VR.">#REF!</definedName>
    <definedName name="VRA">[27]TARIFAS!$C$566</definedName>
    <definedName name="VrContrato">#REF!</definedName>
    <definedName name="vRitmo">#REF!</definedName>
    <definedName name="VrMeta">#REF!</definedName>
    <definedName name="VRP">[42]Tablas!#REF!</definedName>
    <definedName name="VRP_PETROQ">#REF!</definedName>
    <definedName name="VRP1_1">[42]Tablas!#REF!</definedName>
    <definedName name="VRP1_1_1">[42]Tablas!#REF!</definedName>
    <definedName name="VRP1_1_10">[42]Tablas!#REF!</definedName>
    <definedName name="VRP1_1_11">[42]Tablas!#REF!</definedName>
    <definedName name="VRP1_1_12">[42]Tablas!#REF!</definedName>
    <definedName name="VRP1_1_13">[42]Tablas!#REF!</definedName>
    <definedName name="VRP1_1_14">[42]Tablas!#REF!</definedName>
    <definedName name="VRP1_1_15">[42]Tablas!#REF!</definedName>
    <definedName name="VRP1_1_16">[42]Tablas!#REF!</definedName>
    <definedName name="VRP1_1_17">[42]Tablas!#REF!</definedName>
    <definedName name="VRP1_1_18">[42]Tablas!#REF!</definedName>
    <definedName name="VRP1_1_19">[42]Tablas!#REF!</definedName>
    <definedName name="VRP1_1_2">[42]Tablas!#REF!</definedName>
    <definedName name="VRP1_1_20">[42]Tablas!#REF!</definedName>
    <definedName name="VRP1_1_21">[42]Tablas!#REF!</definedName>
    <definedName name="VRP1_1_22">[42]Tablas!#REF!</definedName>
    <definedName name="VRP1_1_23">[42]Tablas!#REF!</definedName>
    <definedName name="VRP1_1_3">[42]Tablas!#REF!</definedName>
    <definedName name="VRP1_1_4">[42]Tablas!#REF!</definedName>
    <definedName name="VRP1_1_5">[42]Tablas!#REF!</definedName>
    <definedName name="VRP1_1_6">[42]Tablas!#REF!</definedName>
    <definedName name="VRP1_1_7">[42]Tablas!#REF!</definedName>
    <definedName name="VRP1_1_8">[42]Tablas!#REF!</definedName>
    <definedName name="VRP1_1_9">[42]Tablas!#REF!</definedName>
    <definedName name="VRP1_2">[42]Tablas!#REF!</definedName>
    <definedName name="VRP1_3">[42]Tablas!#REF!</definedName>
    <definedName name="VRP1_4">[42]Tablas!#REF!</definedName>
    <definedName name="VRT">#REF!</definedName>
    <definedName name="VRTT">#REF!</definedName>
    <definedName name="VRTTL">#REF!</definedName>
    <definedName name="VRTTLPPTO">[688]PRESUPUESTO!$G$62</definedName>
    <definedName name="VRTTLUNDS">[206]PRESUPUESTO!#REF!</definedName>
    <definedName name="Vs">#REF!</definedName>
    <definedName name="VSCanonTotal">#REF!</definedName>
    <definedName name="vsdfj" localSheetId="4" hidden="1">{"via1",#N/A,TRUE,"general";"via2",#N/A,TRUE,"general";"via3",#N/A,TRUE,"general"}</definedName>
    <definedName name="vsdfj" hidden="1">{"via1",#N/A,TRUE,"general";"via2",#N/A,TRUE,"general";"via3",#N/A,TRUE,"general"}</definedName>
    <definedName name="vsdvv">[689]PRESUPUESTO!$J$7</definedName>
    <definedName name="vSistólica">#REF!</definedName>
    <definedName name="VSM">[42]Tablas!#REF!</definedName>
    <definedName name="VSM1_1">[42]Tablas!#REF!</definedName>
    <definedName name="VSM1_1_1">[42]Tablas!#REF!</definedName>
    <definedName name="VSM1_1_2">[42]Tablas!#REF!</definedName>
    <definedName name="VSM1_1_3">[42]Tablas!#REF!</definedName>
    <definedName name="VSM1_1_4">[42]Tablas!#REF!</definedName>
    <definedName name="VSM1_1_5">[42]Tablas!#REF!</definedName>
    <definedName name="VSM1_2">[42]Tablas!#REF!</definedName>
    <definedName name="VSM1_3">[42]Tablas!#REF!</definedName>
    <definedName name="VSM1_4">[42]Tablas!#REF!</definedName>
    <definedName name="VSM1_5">[42]Tablas!#REF!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4" hidden="1">{"via1",#N/A,TRUE,"general";"via2",#N/A,TRUE,"general";"via3",#N/A,TRUE,"general"}</definedName>
    <definedName name="vt" hidden="1">{"via1",#N/A,TRUE,"general";"via2",#N/A,TRUE,"general";"via3",#N/A,TRUE,"general"}</definedName>
    <definedName name="VTASSSS" localSheetId="4" hidden="1">{#N/A,#N/A,FALSE,"Portada";#N/A,#N/A,FALSE,"Cotizaciones";#N/A,#N/A,FALSE,"Of_Merc_Lin";#N/A,#N/A,FALSE,"Productos";#N/A,#N/A,FALSE,"Aprov_Prod";#N/A,#N/A,FALSE,"CV_PetrocAlg";#N/A,#N/A,FALSE,"CVD (2)"}</definedName>
    <definedName name="VTASSSS" hidden="1">{#N/A,#N/A,FALSE,"Portada";#N/A,#N/A,FALSE,"Cotizaciones";#N/A,#N/A,FALSE,"Of_Merc_Lin";#N/A,#N/A,FALSE,"Productos";#N/A,#N/A,FALSE,"Aprov_Prod";#N/A,#N/A,FALSE,"CV_PetrocAlg";#N/A,#N/A,FALSE,"CVD (2)"}</definedName>
    <definedName name="VTOTAL">#REF!</definedName>
    <definedName name="VUIGENTE">[690]Hoja1!$A$1:$B$839</definedName>
    <definedName name="vutil">#REF!</definedName>
    <definedName name="vv">#REF!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FRER">#REF!</definedName>
    <definedName name="VVFV">'[691]INSUMOS  '!$A$15:$A$4453</definedName>
    <definedName name="Vvkmh">#REF!</definedName>
    <definedName name="Vvmph">#REF!</definedName>
    <definedName name="vvnb">#REF!</definedName>
    <definedName name="VVV">#REF!</definedName>
    <definedName name="VVVV" localSheetId="4" hidden="1">{"TAB1",#N/A,TRUE,"GENERAL";"TAB2",#N/A,TRUE,"GENERAL";"TAB3",#N/A,TRUE,"GENERAL";"TAB4",#N/A,TRUE,"GENERAL";"TAB5",#N/A,TRUE,"GENERAL"}</definedName>
    <definedName name="VVVV" hidden="1">{"TAB1",#N/A,TRUE,"GENERAL";"TAB2",#N/A,TRUE,"GENERAL";"TAB3",#N/A,TRUE,"GENERAL";"TAB4",#N/A,TRUE,"GENERAL";"TAB5",#N/A,TRUE,"GENERAL"}</definedName>
    <definedName name="vvvvt" localSheetId="4" hidden="1">{"via1",#N/A,TRUE,"general";"via2",#N/A,TRUE,"general";"via3",#N/A,TRUE,"general"}</definedName>
    <definedName name="vvvvt" hidden="1">{"via1",#N/A,TRUE,"general";"via2",#N/A,TRUE,"general";"via3",#N/A,TRUE,"general"}</definedName>
    <definedName name="VVVVVV" localSheetId="4" hidden="1">{"TAB1",#N/A,TRUE,"GENERAL";"TAB2",#N/A,TRUE,"GENERAL";"TAB3",#N/A,TRUE,"GENERAL";"TAB4",#N/A,TRUE,"GENERAL";"TAB5",#N/A,TRUE,"GENERAL"}</definedName>
    <definedName name="VVVVVV" hidden="1">{"TAB1",#N/A,TRUE,"GENERAL";"TAB2",#N/A,TRUE,"GENERAL";"TAB3",#N/A,TRUE,"GENERAL";"TAB4",#N/A,TRUE,"GENERAL";"TAB5",#N/A,TRUE,"GENERAL"}</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vydfn">#REF!</definedName>
    <definedName name="vyhmv">#REF!</definedName>
    <definedName name="vymnv">#REF!</definedName>
    <definedName name="vynf">#REF!</definedName>
    <definedName name="vynv">#REF!</definedName>
    <definedName name="VZCASA">'[85]Estructuras Concreto'!$D$339</definedName>
    <definedName name="vzxdvzd">#REF!</definedName>
    <definedName name="w">'[405]Análisis Unit'!#REF!</definedName>
    <definedName name="W14.1.1">#REF!</definedName>
    <definedName name="w2w2w" localSheetId="4" hidden="1">{"via1",#N/A,TRUE,"general";"via2",#N/A,TRUE,"general";"via3",#N/A,TRUE,"general"}</definedName>
    <definedName name="w2w2w" hidden="1">{"via1",#N/A,TRUE,"general";"via2",#N/A,TRUE,"general";"via3",#N/A,TRUE,"general"}</definedName>
    <definedName name="WA">#N/A</definedName>
    <definedName name="WA_1">"[0]!err"</definedName>
    <definedName name="WA_10">"[0]!err"</definedName>
    <definedName name="WA_11">"[0]!err"</definedName>
    <definedName name="WA_12">"[0]!err"</definedName>
    <definedName name="WA_13">"[0]!err"</definedName>
    <definedName name="WA_4">#N/A</definedName>
    <definedName name="WA_5">"[0]!err"</definedName>
    <definedName name="WA_7">"[0]!err"</definedName>
    <definedName name="WAC">#REF!</definedName>
    <definedName name="WACC">#REF!</definedName>
    <definedName name="WAD">#REF!</definedName>
    <definedName name="WAD_1">#REF!</definedName>
    <definedName name="WAER4YTSDTGFYWUETYJ">#REF!</definedName>
    <definedName name="WAGE_RATE">#REF!</definedName>
    <definedName name="Wage0100">#REF!</definedName>
    <definedName name="Wage0200">#REF!</definedName>
    <definedName name="WART_e_MOT_10">#REF!</definedName>
    <definedName name="WART_E_MOT_100">#REF!</definedName>
    <definedName name="WART_E_MOT_1000">#REF!</definedName>
    <definedName name="WART_E_MOT_10000">#REF!</definedName>
    <definedName name="WART_E_MOT_15000">#REF!</definedName>
    <definedName name="WART_E_MOT_20000">#REF!</definedName>
    <definedName name="WART_E_MOT_250">#REF!</definedName>
    <definedName name="WART_E_MOT_3000">#REF!</definedName>
    <definedName name="WART_E_MOT_30000">#REF!</definedName>
    <definedName name="WART_E_MOT_500">#REF!</definedName>
    <definedName name="WART_E_MOT_5000">#REF!</definedName>
    <definedName name="WART_E_MOT_7500">#REF!</definedName>
    <definedName name="WART_OK_CUM_10">#REF!</definedName>
    <definedName name="WART_OK_CUM_100">#REF!</definedName>
    <definedName name="WART_OK_CUM_1000">#REF!</definedName>
    <definedName name="WART_OK_CUM_10000">#REF!</definedName>
    <definedName name="WART_OK_CUM_15000">#REF!</definedName>
    <definedName name="WART_OK_CUM_20000">#REF!</definedName>
    <definedName name="WART_OK_CUM_250">#REF!</definedName>
    <definedName name="WART_OK_CUM_3000">#REF!</definedName>
    <definedName name="WART_OK_CUM_30000">#REF!</definedName>
    <definedName name="WART_OK_CUM_500">#REF!</definedName>
    <definedName name="WART_OK_CUM_5000">#REF!</definedName>
    <definedName name="WART_OK_CUM_75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aydown">#REF!</definedName>
    <definedName name="waydown1">#REF!</definedName>
    <definedName name="WBS">'[692]2004'!#REF!</definedName>
    <definedName name="WC">#REF!</definedName>
    <definedName name="wcint">#REF!</definedName>
    <definedName name="WCmaximum_amount">#REF!</definedName>
    <definedName name="WContLab">#REF!</definedName>
    <definedName name="WContParts">#REF!</definedName>
    <definedName name="Wcut">#REF!</definedName>
    <definedName name="wd">#REF!</definedName>
    <definedName name="WDBIFG">'[693]CRA.MODI'!#REF!</definedName>
    <definedName name="WDD" localSheetId="4"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E">#N/A</definedName>
    <definedName name="WDFSDF">'[182]Res-Accide-10'!#REF!</definedName>
    <definedName name="wdw">[694]!absc</definedName>
    <definedName name="wdwd">[695]!absc</definedName>
    <definedName name="we">#REF!</definedName>
    <definedName name="wedw">#REF!</definedName>
    <definedName name="WEE">#REF!</definedName>
    <definedName name="wee_1">#REF!</definedName>
    <definedName name="weer">#REF!</definedName>
    <definedName name="wefewfew">#REF!</definedName>
    <definedName name="WEFWE">'[182]Res-Accide-10'!#REF!</definedName>
    <definedName name="wefwefew">#REF!</definedName>
    <definedName name="WEG">#REF!</definedName>
    <definedName name="wegh">#REF!</definedName>
    <definedName name="weh">#REF!</definedName>
    <definedName name="weight">#REF!</definedName>
    <definedName name="WEIGHT_UNIT">#REF!</definedName>
    <definedName name="weqf">#N/A</definedName>
    <definedName name="WER">'[182]Res-Accide-10'!$S$2:$S$7</definedName>
    <definedName name="werdfg">#REF!</definedName>
    <definedName name="WERE342">#N/A</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t">#N/A</definedName>
    <definedName name="WERTYUI">#REF!</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SW">#REF!</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etet">#N/A</definedName>
    <definedName name="wetwretd" localSheetId="4" hidden="1">{"via1",#N/A,TRUE,"general";"via2",#N/A,TRUE,"general";"via3",#N/A,TRUE,"general"}</definedName>
    <definedName name="wetwretd" hidden="1">{"via1",#N/A,TRUE,"general";"via2",#N/A,TRUE,"general";"via3",#N/A,TRUE,"general"}</definedName>
    <definedName name="WEU5TUY">#REF!</definedName>
    <definedName name="wew" localSheetId="4" hidden="1">{"via1",#N/A,TRUE,"general";"via2",#N/A,TRUE,"general";"via3",#N/A,TRUE,"general"}</definedName>
    <definedName name="wew" hidden="1">{"via1",#N/A,TRUE,"general";"via2",#N/A,TRUE,"general";"via3",#N/A,TRUE,"general"}</definedName>
    <definedName name="wewww">#REF!</definedName>
    <definedName name="WFEFWE">#N/A</definedName>
    <definedName name="wffag" localSheetId="4" hidden="1">{"via1",#N/A,TRUE,"general";"via2",#N/A,TRUE,"general";"via3",#N/A,TRUE,"general"}</definedName>
    <definedName name="wffag" hidden="1">{"via1",#N/A,TRUE,"general";"via2",#N/A,TRUE,"general";"via3",#N/A,TRUE,"general"}</definedName>
    <definedName name="wfwfewf">#REF!</definedName>
    <definedName name="wGE">#REF!</definedName>
    <definedName name="WGET">#REF!</definedName>
    <definedName name="whef">#REF!</definedName>
    <definedName name="will">#N/A</definedName>
    <definedName name="WILLIAM">#N/A</definedName>
    <definedName name="WILSON">'[182]Res-Accide-10'!#REF!</definedName>
    <definedName name="Wire">#REF!</definedName>
    <definedName name="wj">#REF!</definedName>
    <definedName name="wl">#REF!</definedName>
    <definedName name="WLube">#REF!</definedName>
    <definedName name="WOHaul">#REF!</definedName>
    <definedName name="Workers">#REF!</definedName>
    <definedName name="WorkingCapital_Commitment">#REF!</definedName>
    <definedName name="WorkingCapital_Spread">#REF!</definedName>
    <definedName name="WorksheetSubTotal">#REF!</definedName>
    <definedName name="WorksheetTotal">#REF!</definedName>
    <definedName name="WQ">#N/A</definedName>
    <definedName name="WQBQ">#REF!</definedName>
    <definedName name="wqd">#REF!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qwd">#REF!</definedName>
    <definedName name="WQWW">#REF!</definedName>
    <definedName name="WRandM">#REF!</definedName>
    <definedName name="WRITE" localSheetId="4" hidden="1">{#N/A,#N/A,FALSE,"CCTV"}</definedName>
    <definedName name="WRITE" hidden="1">{#N/A,#N/A,FALSE,"CCTV"}</definedName>
    <definedName name="wrn.???." localSheetId="4" hidden="1">{"DCF-???",#N/A,TRUE,"???";"FS-???",#N/A,TRUE,"???";"DCF-??",#N/A,TRUE,"??";"FS-??",#N/A,TRUE,"??";"DCF-??",#N/A,TRUE,"??";"FS-??",#N/A,TRUE,"??";"DCF-??",#N/A,TRUE,"??";"FS-??",#N/A,TRUE,"??";"DCF-??",#N/A,TRUE,"??";"FS-??",#N/A,TRUE,"??";"DCF-??",#N/A,TRUE,"??";"FS-??",#N/A,TRUE,"??";"DCF-??",#N/A,TRUE,"??";"FS-??",#N/A,TRUE,"??";"DCF-??",#N/A,TRUE,"??";"FS-??",#N/A,TRUE,"??";"DCF-??",#N/A,TRUE,"??";"FS-??",#N/A,TRUE,"??"}</definedName>
    <definedName name="wrn.???." hidden="1">{"DCF-???",#N/A,TRUE,"???";"FS-???",#N/A,TRUE,"???";"DCF-??",#N/A,TRUE,"??";"FS-??",#N/A,TRUE,"??";"DCF-??",#N/A,TRUE,"??";"FS-??",#N/A,TRUE,"??";"DCF-??",#N/A,TRUE,"??";"FS-??",#N/A,TRUE,"??";"DCF-??",#N/A,TRUE,"??";"FS-??",#N/A,TRUE,"??";"DCF-??",#N/A,TRUE,"??";"FS-??",#N/A,TRUE,"??";"DCF-??",#N/A,TRUE,"??";"FS-??",#N/A,TRUE,"??";"DCF-??",#N/A,TRUE,"??";"FS-??",#N/A,TRUE,"??";"DCF-??",#N/A,TRUE,"??";"FS-??",#N/A,TRUE,"??"}</definedName>
    <definedName name="wrn.actafabi." localSheetId="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ll._.Sheets." localSheetId="4" hidden="1">{#N/A,#N/A,FALSE,"1997 WW (Short)";#N/A,#N/A,FALSE,"1997 RF Mfg";#N/A,#N/A,FALSE,"Ancillary-CSM";#N/A,#N/A,FALSE,"1997 Service"}</definedName>
    <definedName name="wrn.All._.Sheets." hidden="1">{#N/A,#N/A,FALSE,"1997 WW (Short)";#N/A,#N/A,FALSE,"1997 RF Mfg";#N/A,#N/A,FALSE,"Ancillary-CSM";#N/A,#N/A,FALSE,"1997 Service"}</definedName>
    <definedName name="wrn.Analisi._.completa." localSheetId="4"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EXO1." localSheetId="4" hidden="1">{#N/A,#N/A,FALSE,"Costos Contables CIB A 12 1994";#N/A,#N/A,FALSE,"Cuadre Contab. y C. OP"}</definedName>
    <definedName name="wrn.ANEXO1." hidden="1">{#N/A,#N/A,FALSE,"Costos Contables CIB A 12 1994";#N/A,#N/A,FALSE,"Cuadre Contab. y C. OP"}</definedName>
    <definedName name="wrn.anexo5." localSheetId="4" hidden="1">{#N/A,#N/A,FALSE,"CIBHA05A";#N/A,#N/A,FALSE,"CIBHA05B"}</definedName>
    <definedName name="wrn.anexo5." hidden="1">{#N/A,#N/A,FALSE,"CIBHA05A";#N/A,#N/A,FALSE,"CIBHA05B"}</definedName>
    <definedName name="wrn.anexo6." localSheetId="4" hidden="1">{#N/A,#N/A,FALSE,"Costos Productos 6A";#N/A,#N/A,FALSE,"Costo Unitario Total H-94-12"}</definedName>
    <definedName name="wrn.anexo6." hidden="1">{#N/A,#N/A,FALSE,"Costos Productos 6A";#N/A,#N/A,FALSE,"Costo Unitario Total H-94-12"}</definedName>
    <definedName name="wrn.ar." localSheetId="4" hidden="1">{#N/A,#N/A,TRUE,"CODIGO DEPENDENCIA"}</definedName>
    <definedName name="wrn.ar." hidden="1">{#N/A,#N/A,TRUE,"CODIGO DEPENDENCIA"}</definedName>
    <definedName name="wrn.AR._.Meeting._.Schedules." localSheetId="4"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wrn.AR._.Meeting._.Schedules."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wrn.Asia." localSheetId="4"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Balance._.consolidado." localSheetId="4" hidden="1">{"Salida Balances",#N/A,TRUE,"Balance";"Salida Detalle Balance",#N/A,TRUE,"Balance"}</definedName>
    <definedName name="wrn.Balance._.consolidado." hidden="1">{"Salida Balances",#N/A,TRUE,"Balance";"Salida Detalle Balance",#N/A,TRUE,"Balance"}</definedName>
    <definedName name="wrn.BM." localSheetId="4" hidden="1">{#N/A,#N/A,FALSE,"CCTV"}</definedName>
    <definedName name="wrn.BM." hidden="1">{#N/A,#N/A,FALSE,"CCTV"}</definedName>
    <definedName name="wrn.CAR." localSheetId="4"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PG._.All._.Sheets." localSheetId="4" hidden="1">{#N/A,#N/A,FALSE,"Cover";#N/A,#N/A,FALSE,"Commentary";#N/A,#N/A,FALSE,"key ind";#N/A,#N/A,FALSE,"CIG RSB";#N/A,#N/A,FALSE,"4-up charts p.1";#N/A,#N/A,FALSE,"4-up charts p.2";#N/A,#N/A,FALSE,"Q1 Markets";#N/A,#N/A,FALSE,"Annual Mkts";#N/A,#N/A,FALSE," rate of ? qtr";#N/A,#N/A,FALSE,"Detail Rel rate of ? ";#N/A,#N/A,FALSE,"Q1 Products";#N/A,#N/A,FALSE,"Annual Products";#N/A,#N/A,FALSE,"SMUG";#N/A,#N/A,FALSE,"IDL Budgets";#N/A,#N/A,FALSE,"HC Trend";#N/A,#N/A,FALSE,"Functional HC ";#N/A,#N/A,FALSE,"Capital Expd";#N/A,#N/A,FALSE,"Capital CO";#N/A,#N/A,FALSE,"Inventory"}</definedName>
    <definedName name="wrn.CIPG._.All._.Sheets." hidden="1">{#N/A,#N/A,FALSE,"Cover";#N/A,#N/A,FALSE,"Commentary";#N/A,#N/A,FALSE,"key ind";#N/A,#N/A,FALSE,"CIG RSB";#N/A,#N/A,FALSE,"4-up charts p.1";#N/A,#N/A,FALSE,"4-up charts p.2";#N/A,#N/A,FALSE,"Q1 Markets";#N/A,#N/A,FALSE,"Annual Mkts";#N/A,#N/A,FALSE," rate of ? qtr";#N/A,#N/A,FALSE,"Detail Rel rate of ? ";#N/A,#N/A,FALSE,"Q1 Products";#N/A,#N/A,FALSE,"Annual Products";#N/A,#N/A,FALSE,"SMUG";#N/A,#N/A,FALSE,"IDL Budgets";#N/A,#N/A,FALSE,"HC Trend";#N/A,#N/A,FALSE,"Functional HC ";#N/A,#N/A,FALSE,"Capital Expd";#N/A,#N/A,FALSE,"Capital CO";#N/A,#N/A,FALSE,"Inventory"}</definedName>
    <definedName name="wrn.CIPG._.Black._.and._.White." localSheetId="4" hidden="1">{#N/A,#N/A,FALSE,"Cover";#N/A,#N/A,FALSE,"Commentary";#N/A,#N/A,FALSE,"key ind";#N/A,#N/A,FALSE,"CIG RSB";#N/A,#N/A,FALSE,"Q1 Markets";#N/A,#N/A,FALSE,"Annual Mkts";#N/A,#N/A,FALSE,"Q1 Products";#N/A,#N/A,FALSE,"Annual Products";#N/A,#N/A,FALSE,"SMUG";#N/A,#N/A,FALSE,"IDL Budgets";#N/A,#N/A,FALSE,"HC Trend";#N/A,#N/A,FALSE,"Functional HC ";#N/A,#N/A,FALSE,"Capital Expd";#N/A,#N/A,FALSE,"Capital CO"}</definedName>
    <definedName name="wrn.CIPG._.Black._.and._.White." hidden="1">{#N/A,#N/A,FALSE,"Cover";#N/A,#N/A,FALSE,"Commentary";#N/A,#N/A,FALSE,"key ind";#N/A,#N/A,FALSE,"CIG RSB";#N/A,#N/A,FALSE,"Q1 Markets";#N/A,#N/A,FALSE,"Annual Mkts";#N/A,#N/A,FALSE,"Q1 Products";#N/A,#N/A,FALSE,"Annual Products";#N/A,#N/A,FALSE,"SMUG";#N/A,#N/A,FALSE,"IDL Budgets";#N/A,#N/A,FALSE,"HC Trend";#N/A,#N/A,FALSE,"Functional HC ";#N/A,#N/A,FALSE,"Capital Expd";#N/A,#N/A,FALSE,"Capital CO"}</definedName>
    <definedName name="wrn.CIPG._.Color._.Charts." localSheetId="4" hidden="1">{#N/A,#N/A,FALSE,"4-up charts p.1";#N/A,#N/A,FALSE,"4-up charts p.2";#N/A,#N/A,FALSE," rate of ? qtr";#N/A,#N/A,FALSE,"Detail Rel rate of ? ";#N/A,#N/A,FALSE,"Inventory"}</definedName>
    <definedName name="wrn.CIPG._.Color._.Charts." hidden="1">{#N/A,#N/A,FALSE,"4-up charts p.1";#N/A,#N/A,FALSE,"4-up charts p.2";#N/A,#N/A,FALSE," rate of ? qtr";#N/A,#N/A,FALSE,"Detail Rel rate of ? ";#N/A,#N/A,FALSE,"Inventory"}</definedName>
    <definedName name="wrn.civil._.works." localSheetId="4" hidden="1">{#N/A,#N/A,TRUE,"1842CWN0"}</definedName>
    <definedName name="wrn.civil._.works." hidden="1">{#N/A,#N/A,TRUE,"1842CWN0"}</definedName>
    <definedName name="wrn.civil._.works._1" localSheetId="4" hidden="1">{#N/A,#N/A,TRUE,"1842CWN0"}</definedName>
    <definedName name="wrn.civil._.works._1" hidden="1">{#N/A,#N/A,TRUE,"1842CWN0"}</definedName>
    <definedName name="wrn.civil._.works._2" localSheetId="4" hidden="1">{#N/A,#N/A,TRUE,"1842CWN0"}</definedName>
    <definedName name="wrn.civil._.works._2" hidden="1">{#N/A,#N/A,TRUE,"1842CWN0"}</definedName>
    <definedName name="wrn.Cover." localSheetId="4"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4" hidden="1">{#N/A,#N/A,TRUE,"Main Issues";#N/A,#N/A,TRUE,"Income statement ($)"}</definedName>
    <definedName name="wrn.Danilo." hidden="1">{#N/A,#N/A,TRUE,"Main Issues";#N/A,#N/A,TRUE,"Income statement ($)"}</definedName>
    <definedName name="wrn.Datos._.sociales." localSheetId="4" hidden="1">{"Cuentas de Resultados",#N/A,FALSE,"PyG_social";"Detalle cuenta resultados",#N/A,FALSE,"PyG_social";"Detalle balance",#N/A,FALSE,"PyG_social";"Detalle hoja de tesorería",#N/A,FALSE,"PyG_social"}</definedName>
    <definedName name="wrn.Datos._.sociales." hidden="1">{"Cuentas de Resultados",#N/A,FALSE,"PyG_social";"Detalle cuenta resultados",#N/A,FALSE,"PyG_social";"Detalle balance",#N/A,FALSE,"PyG_social";"Detalle hoja de tesorería",#N/A,FALSE,"PyG_social"}</definedName>
    <definedName name="wrn.DCF????." localSheetId="4" hidden="1">{"DCF-???",#N/A,TRUE,"???";"DCF-??",#N/A,TRUE,"??";"DCF-??",#N/A,TRUE,"??";"DCF-??",#N/A,TRUE,"??";"DCF-??",#N/A,TRUE,"??";"DCF-??",#N/A,TRUE,"??";"DCF-??",#N/A,TRUE,"??";"DCF-??",#N/A,TRUE,"??";"DCF-??",#N/A,TRUE,"??"}</definedName>
    <definedName name="wrn.DCF????." hidden="1">{"DCF-???",#N/A,TRUE,"???";"DCF-??",#N/A,TRUE,"??";"DCF-??",#N/A,TRUE,"??";"DCF-??",#N/A,TRUE,"??";"DCF-??",#N/A,TRUE,"??";"DCF-??",#N/A,TRUE,"??";"DCF-??",#N/A,TRUE,"??";"DCF-??",#N/A,TRUE,"??";"DCF-??",#N/A,TRUE,"??"}</definedName>
    <definedName name="wrn.DCF一括印刷." localSheetId="4" hidden="1">{"DCF-北海道",#N/A,TRUE,"北海道";"DCF-東北",#N/A,TRUE,"東北";"DCF-東海",#N/A,TRUE,"東海";"DCF-北陸",#N/A,TRUE,"北陸";"DCF-関西",#N/A,TRUE,"関西";"DCF-中国",#N/A,TRUE,"中国";"DCF-四国",#N/A,TRUE,"四国";"DCF-九州",#N/A,TRUE,"九州";"DCF-連結",#N/A,TRUE,"連結"}</definedName>
    <definedName name="wrn.DCF一括印刷." hidden="1">{"DCF-北海道",#N/A,TRUE,"北海道";"DCF-東北",#N/A,TRUE,"東北";"DCF-東海",#N/A,TRUE,"東海";"DCF-北陸",#N/A,TRUE,"北陸";"DCF-関西",#N/A,TRUE,"関西";"DCF-中国",#N/A,TRUE,"中国";"DCF-四国",#N/A,TRUE,"四国";"DCF-九州",#N/A,TRUE,"九州";"DCF-連結",#N/A,TRUE,"連結"}</definedName>
    <definedName name="wrn.Detalle._.ajustes." localSheetId="4" hidden="1">{"ajustes",#N/A,FALSE,"PyG_Cons."}</definedName>
    <definedName name="wrn.Detalle._.ajustes." hidden="1">{"ajustes",#N/A,FALSE,"PyG_Cons."}</definedName>
    <definedName name="wrn.EAN2." localSheetId="4" hidden="1">{#N/A,#N/A,TRUE,"A"}</definedName>
    <definedName name="wrn.EAN2." hidden="1">{#N/A,#N/A,TRUE,"A"}</definedName>
    <definedName name="wrn.EAN3" localSheetId="4" hidden="1">{#N/A,#N/A,TRUE,"A"}</definedName>
    <definedName name="wrn.EAN3" hidden="1">{#N/A,#N/A,TRUE,"A"}</definedName>
    <definedName name="wrn.ESTADO._.REHABILITACION." localSheetId="4" hidden="1">{"PRES REHAB ARM-PER POR ITEMS  KM A KM",#N/A,TRUE,"Rehabilitacion Arm-Per"}</definedName>
    <definedName name="wrn.ESTADO._.REHABILITACION." hidden="1">{"PRES REHAB ARM-PER POR ITEMS  KM A KM",#N/A,TRUE,"Rehabilitacion Arm-Per"}</definedName>
    <definedName name="wrn.ESTADO._.REHABILITACION._1">#REF!</definedName>
    <definedName name="wrn.ESTADO._.REHABILITACION._1_1">#REF!</definedName>
    <definedName name="wrn.Europe." localSheetId="4"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4" hidden="1">{"FCB_ALL",#N/A,FALSE,"FCB"}</definedName>
    <definedName name="wrn.fcb2" hidden="1">{"FCB_ALL",#N/A,FALSE,"FCB"}</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ve." localSheetId="4" hidden="1">{#N/A,#N/A,TRUE,"5 year"}</definedName>
    <definedName name="wrn.five." hidden="1">{#N/A,#N/A,TRUE,"5 year"}</definedName>
    <definedName name="wrn.fixed._.assets." localSheetId="4" hidden="1">{#N/A,#N/A,TRUE,"fixed assets"}</definedName>
    <definedName name="wrn.fixed._.assets." hidden="1">{#N/A,#N/A,TRUE,"fixed assets"}</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4" hidden="1">{"VIA1",#N/A,TRUE,"formul";"VIA2",#N/A,TRUE,"formul";"VIA3",#N/A,TRUE,"formul"}</definedName>
    <definedName name="wrn.formu." hidden="1">{"VIA1",#N/A,TRUE,"formul";"VIA2",#N/A,TRUE,"formul";"VIA3",#N/A,TRUE,"formul"}</definedName>
    <definedName name="wrn.FS????." localSheetId="4" hidden="1">{"FS-???",#N/A,TRUE,"???";"FS-??",#N/A,TRUE,"??";"FS-??",#N/A,TRUE,"??";"FS-??",#N/A,TRUE,"??";"FS-??",#N/A,TRUE,"??";"FS-??",#N/A,TRUE,"??";"FS-??",#N/A,TRUE,"??";"FS-??",#N/A,TRUE,"??";"FS-??",#N/A,TRUE,"??"}</definedName>
    <definedName name="wrn.FS????." hidden="1">{"FS-???",#N/A,TRUE,"???";"FS-??",#N/A,TRUE,"??";"FS-??",#N/A,TRUE,"??";"FS-??",#N/A,TRUE,"??";"FS-??",#N/A,TRUE,"??";"FS-??",#N/A,TRUE,"??";"FS-??",#N/A,TRUE,"??";"FS-??",#N/A,TRUE,"??";"FS-??",#N/A,TRUE,"??"}</definedName>
    <definedName name="wrn.FS一括印刷." localSheetId="4" hidden="1">{"FS-北海道",#N/A,TRUE,"北海道";"FS-東北",#N/A,TRUE,"東北";"FS-東海",#N/A,TRUE,"東海";"FS-北陸",#N/A,TRUE,"北陸";"FS-関西",#N/A,TRUE,"関西";"FS-中国",#N/A,TRUE,"中国";"FS-四国",#N/A,TRUE,"四国";"FS-九州",#N/A,TRUE,"九州";"FS-連結",#N/A,TRUE,"連結"}</definedName>
    <definedName name="wrn.FS一括印刷." hidden="1">{"FS-北海道",#N/A,TRUE,"北海道";"FS-東北",#N/A,TRUE,"東北";"FS-東海",#N/A,TRUE,"東海";"FS-北陸",#N/A,TRUE,"北陸";"FS-関西",#N/A,TRUE,"関西";"FS-中国",#N/A,TRUE,"中国";"FS-四国",#N/A,TRUE,"四国";"FS-九州",#N/A,TRUE,"九州";"FS-連結",#N/A,TRUE,"連結"}</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4"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NERAL._1" localSheetId="4" hidden="1">{"TAB1",#N/A,TRUE,"GENERAL";"TAB2",#N/A,TRUE,"GENERAL";"TAB3",#N/A,TRUE,"GENERAL";"TAB4",#N/A,TRUE,"GENERAL";"TAB5",#N/A,TRUE,"GENERAL"}</definedName>
    <definedName name="wrn.GENERAL._1" hidden="1">{"TAB1",#N/A,TRUE,"GENERAL";"TAB2",#N/A,TRUE,"GENERAL";"TAB3",#N/A,TRUE,"GENERAL";"TAB4",#N/A,TRUE,"GENERAL";"TAB5",#N/A,TRUE,"GENERAL"}</definedName>
    <definedName name="wrn.GERENCIA." localSheetId="4" hidden="1">{#N/A,#N/A,TRUE,"INGENIERIA";#N/A,#N/A,TRUE,"COMPRAS";#N/A,#N/A,TRUE,"DIRECCION";#N/A,#N/A,TRUE,"RESUMEN"}</definedName>
    <definedName name="wrn.GERENCIA." hidden="1">{#N/A,#N/A,TRUE,"INGENIERIA";#N/A,#N/A,TRUE,"COMPRAS";#N/A,#N/A,TRUE,"DIRECCION";#N/A,#N/A,TRUE,"RESUMEN"}</definedName>
    <definedName name="wrn.GERENCIA._1" localSheetId="4" hidden="1">{#N/A,#N/A,TRUE,"INGENIERIA";#N/A,#N/A,TRUE,"COMPRAS";#N/A,#N/A,TRUE,"DIRECCION";#N/A,#N/A,TRUE,"RESUMEN"}</definedName>
    <definedName name="wrn.GERENCIA._1" hidden="1">{#N/A,#N/A,TRUE,"INGENIERIA";#N/A,#N/A,TRUE,"COMPRAS";#N/A,#N/A,TRUE,"DIRECCION";#N/A,#N/A,TRUE,"RESUMEN"}</definedName>
    <definedName name="wrn.GERENCIA._2" localSheetId="4" hidden="1">{#N/A,#N/A,TRUE,"INGENIERIA";#N/A,#N/A,TRUE,"COMPRAS";#N/A,#N/A,TRUE,"DIRECCION";#N/A,#N/A,TRUE,"RESUMEN"}</definedName>
    <definedName name="wrn.GERENCIA._2" hidden="1">{#N/A,#N/A,TRUE,"INGENIERIA";#N/A,#N/A,TRUE,"COMPRAS";#N/A,#N/A,TRUE,"DIRECCION";#N/A,#N/A,TRUE,"RESUMEN"}</definedName>
    <definedName name="wrn.GP." localSheetId="4"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HyCal._.I._.Mixing."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4"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 localSheetId="4" hidden="1">{"IMPRESION",#N/A,FALSE,"pequeño"}</definedName>
    <definedName name="wrn.IMPRESION." hidden="1">{"IMPRESION",#N/A,FALSE,"pequeño"}</definedName>
    <definedName name="wrn.Impresion._.Datos._.de._.las._.Curvas." localSheetId="4" hidden="1">{"Datos de las Curvas",#N/A,TRUE,"TABLA-CALCULOS"}</definedName>
    <definedName name="wrn.Impresion._.Datos._.de._.las._.Curvas." hidden="1">{"Datos de las Curvas",#N/A,TRUE,"TABLA-CALCULOS"}</definedName>
    <definedName name="wrn.INFOCIB." localSheetId="4"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localSheetId="4" hidden="1">{#N/A,#N/A,FALSE,"310.1";#N/A,#N/A,FALSE,"321.1";#N/A,#N/A,FALSE,"320.3";#N/A,#N/A,FALSE,"330.1"}</definedName>
    <definedName name="wrn.julio24." hidden="1">{#N/A,#N/A,FALSE,"310.1";#N/A,#N/A,FALSE,"321.1";#N/A,#N/A,FALSE,"320.3";#N/A,#N/A,FALSE,"330.1"}</definedName>
    <definedName name="wrn.Kr." localSheetId="4" hidden="1">{"krl1",#N/A,FALSE,"kr";"krl2",#N/A,FALSE,"kr";"compara",#N/A,FALSE,"kr";"desconp1",#N/A,FALSE,"kr";"desconp12",#N/A,FALSE,"kr";"krnp1",#N/A,FALSE,"kr";"krnp2",#N/A,FALSE,"kr";"krp12avg",#N/A,FALSE,"kr";"krp1avg",#N/A,FALSE,"kr"}</definedName>
    <definedName name="wrn.Kr." hidden="1">{"krl1",#N/A,FALSE,"kr";"krl2",#N/A,FALSE,"kr";"compara",#N/A,FALSE,"kr";"desconp1",#N/A,FALSE,"kr";"desconp12",#N/A,FALSE,"kr";"krnp1",#N/A,FALSE,"kr";"krnp2",#N/A,FALSE,"kr";"krp12avg",#N/A,FALSE,"kr";"krp1avg",#N/A,FALSE,"kr"}</definedName>
    <definedName name="wrn.listado." localSheetId="4" hidden="1">{#N/A,#N/A,FALSE,"PROPON.2001"}</definedName>
    <definedName name="wrn.listado." hidden="1">{#N/A,#N/A,FALSE,"PROPON.2001"}</definedName>
    <definedName name="wrn.LL0004A." localSheetId="4" hidden="1">{#N/A,#N/A,FALSE,"List. Tie-in's Rev. A Diesel";#N/A,#N/A,FALSE,"List. Tie-in's Rev. A Gasolina";#N/A,#N/A,FALSE,"List. Tie-in's Rev. A Crudo";#N/A,#N/A,FALSE,"List. Tie-in's Rev. A Fuel Oil"}</definedName>
    <definedName name="wrn.LL0004A." hidden="1">{#N/A,#N/A,FALSE,"List. Tie-in's Rev. A Diesel";#N/A,#N/A,FALSE,"List. Tie-in's Rev. A Gasolina";#N/A,#N/A,FALSE,"List. Tie-in's Rev. A Crudo";#N/A,#N/A,FALSE,"List. Tie-in's Rev. A Fuel Oil"}</definedName>
    <definedName name="wrn.Modello." localSheetId="4"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NoCal._.I._.Mixing."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BRASC." localSheetId="4"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4" hidden="1">{#N/A,#N/A,TRUE,"T1"}</definedName>
    <definedName name="wrn.OPERADORES." hidden="1">{#N/A,#N/A,TRUE,"T1"}</definedName>
    <definedName name="wrn.Outlook._.Report." localSheetId="4" hidden="1">{#N/A,#N/A,FALSE,"Outlook for Month ";#N/A,#N/A,FALSE,"Risk for Month ";#N/A,#N/A,FALSE,"Upside for Month"}</definedName>
    <definedName name="wrn.Outlook._.Report." hidden="1">{#N/A,#N/A,FALSE,"Outlook for Month ";#N/A,#N/A,FALSE,"Risk for Month ";#N/A,#N/A,FALSE,"Upside for Month"}</definedName>
    <definedName name="wrn.Output." localSheetId="4"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MC._.MARZO._.97." localSheetId="4" hidden="1">{#N/A,#N/A,FALSE,"Portada";#N/A,#N/A,FALSE,"Cotizaciones";#N/A,#N/A,FALSE,"Of_Merc_Lin";#N/A,#N/A,FALSE,"Productos";#N/A,#N/A,FALSE,"Aprov_Prod";#N/A,#N/A,FALSE,"CV_PetrocAlg";#N/A,#N/A,FALSE,"CVD (2)"}</definedName>
    <definedName name="wrn.PMC._.MARZO._.97." hidden="1">{#N/A,#N/A,FALSE,"Portada";#N/A,#N/A,FALSE,"Cotizaciones";#N/A,#N/A,FALSE,"Of_Merc_Lin";#N/A,#N/A,FALSE,"Productos";#N/A,#N/A,FALSE,"Aprov_Prod";#N/A,#N/A,FALSE,"CV_PetrocAlg";#N/A,#N/A,FALSE,"CVD (2)"}</definedName>
    <definedName name="wrn.precios." localSheetId="4"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4"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4" hidden="1">{#N/A,#N/A,FALSE,"Sheet1";#N/A,#N/A,FALSE,"Sheet2";#N/A,#N/A,FALSE,"Sheet3"}</definedName>
    <definedName name="wrn.PrintCurr." hidden="1">{#N/A,#N/A,FALSE,"Sheet1";#N/A,#N/A,FALSE,"Sheet2";#N/A,#N/A,FALSE,"Sheet3"}</definedName>
    <definedName name="wrn.PrintPrev1." localSheetId="4" hidden="1">{#N/A,#N/A,FALSE,"Sheet4";#N/A,#N/A,FALSE,"Sheet5";#N/A,#N/A,FALSE,"Sheet6"}</definedName>
    <definedName name="wrn.PrintPrev1." hidden="1">{#N/A,#N/A,FALSE,"Sheet4";#N/A,#N/A,FALSE,"Sheet5";#N/A,#N/A,FALSE,"Sheet6"}</definedName>
    <definedName name="wrn.PrintPrev2." localSheetId="4" hidden="1">{#N/A,#N/A,FALSE,"Sheet7";#N/A,#N/A,FALSE,"Sheet8";#N/A,#N/A,FALSE,"Sheet9"}</definedName>
    <definedName name="wrn.PrintPrev2." hidden="1">{#N/A,#N/A,FALSE,"Sheet7";#N/A,#N/A,FALSE,"Sheet8";#N/A,#N/A,FALSE,"Sheet9"}</definedName>
    <definedName name="wrn.procurement." localSheetId="4" hidden="1">{#N/A,#N/A,FALSE,"sumi ";#N/A,#N/A,FALSE,"RESUMEN"}</definedName>
    <definedName name="wrn.procurement." hidden="1">{#N/A,#N/A,FALSE,"sumi ";#N/A,#N/A,FALSE,"RESUMEN"}</definedName>
    <definedName name="wrn.PROGRAMA." localSheetId="4" hidden="1">{#N/A,#N/A,FALSE,"PORTADA";#N/A,#N/A,FALSE,"BRENTPC";#N/A,#N/A,FALSE,"REP1C";#N/A,#N/A,FALSE,"REP2";#N/A,#N/A,FALSE,"REP3";#N/A,#N/A,FALSE,"REAZP";#N/A,#N/A,FALSE,"CRUPC";#N/A,#N/A,FALSE,"ASESAP";#N/A,#N/A,FALSE,"SPOTP"}</definedName>
    <definedName name="wrn.PROGRAMA." hidden="1">{#N/A,#N/A,FALSE,"PORTADA";#N/A,#N/A,FALSE,"BRENTPC";#N/A,#N/A,FALSE,"REP1C";#N/A,#N/A,FALSE,"REP2";#N/A,#N/A,FALSE,"REP3";#N/A,#N/A,FALSE,"REAZP";#N/A,#N/A,FALSE,"CRUPC";#N/A,#N/A,FALSE,"ASESAP";#N/A,#N/A,FALSE,"SPOTP"}</definedName>
    <definedName name="wrn.PROYEC." localSheetId="4"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ALIADAD." localSheetId="4" hidden="1">{#N/A,#N/A,FALSE,"PORTADA";#N/A,#N/A,FALSE,"BRENTRC";#N/A,#N/A,FALSE,"REA1C";#N/A,#N/A,FALSE,"REA2";#N/A,#N/A,FALSE,"REA3";#N/A,#N/A,FALSE,"REAZR";#N/A,#N/A,FALSE,"CRURC";#N/A,#N/A,FALSE,"ASESAS";#N/A,#N/A,FALSE,"COSTO";#N/A,#N/A,FALSE,"SPOTR"}</definedName>
    <definedName name="wrn.REALIADAD." hidden="1">{#N/A,#N/A,FALSE,"PORTADA";#N/A,#N/A,FALSE,"BRENTRC";#N/A,#N/A,FALSE,"REA1C";#N/A,#N/A,FALSE,"REA2";#N/A,#N/A,FALSE,"REA3";#N/A,#N/A,FALSE,"REAZR";#N/A,#N/A,FALSE,"CRURC";#N/A,#N/A,FALSE,"ASESAS";#N/A,#N/A,FALSE,"COSTO";#N/A,#N/A,FALSE,"SPOTR"}</definedName>
    <definedName name="wrn.res7" localSheetId="4" hidden="1">{#N/A,#N/A,FALSE,"Hoja1";#N/A,#N/A,FALSE,"Hoja2"}</definedName>
    <definedName name="wrn.res7" hidden="1">{#N/A,#N/A,FALSE,"Hoja1";#N/A,#N/A,FALSE,"Hoja2"}</definedName>
    <definedName name="wrn.Restructuring._.Summaries." localSheetId="4" hidden="1">{#N/A,#N/A,TRUE,"Transaction Summary";#N/A,#N/A,TRUE,"Restructuring Sensitivities";#N/A,#N/A,TRUE,"DCF";#N/A,#N/A,TRUE,"IRR";#N/A,#N/A,TRUE,"Debt Capacity"}</definedName>
    <definedName name="wrn.Restructuring._.Summaries." localSheetId="8"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4" hidden="1">{"total",#N/A,FALSE,"TD 0% ";"total",#N/A,FALSE,"TD 12%";"total",#N/A,FALSE,"TD 10%"}</definedName>
    <definedName name="wrn.resumen." hidden="1">{"total",#N/A,FALSE,"TD 0% ";"total",#N/A,FALSE,"TD 12%";"total",#N/A,FALSE,"TD 10%"}</definedName>
    <definedName name="wrn.RPT." localSheetId="4" hidden="1">{#N/A,#N/A,FALSE,"TOTFINAL";#N/A,#N/A,FALSE,"FINPLAN";#N/A,#N/A,FALSE,"TOTMOTADJ";#N/A,#N/A,FALSE,"tieEQ";#N/A,#N/A,FALSE,"G";#N/A,#N/A,FALSE,"ELIMS";#N/A,#N/A,FALSE,"NEXTEL ADJ";#N/A,#N/A,FALSE,"MIMS";#N/A,#N/A,FALSE,"LMPS";#N/A,#N/A,FALSE,"CNSS";#N/A,#N/A,FALSE,"CSS";#N/A,#N/A,FALSE,"MCG";#N/A,#N/A,FALSE,"AECS";#N/A,#N/A,FALSE,"SPS";#N/A,#N/A,FALSE,"CORP"}</definedName>
    <definedName name="wrn.RPT." hidden="1">{#N/A,#N/A,FALSE,"TOTFINAL";#N/A,#N/A,FALSE,"FINPLAN";#N/A,#N/A,FALSE,"TOTMOTADJ";#N/A,#N/A,FALSE,"tieEQ";#N/A,#N/A,FALSE,"G";#N/A,#N/A,FALSE,"ELIMS";#N/A,#N/A,FALSE,"NEXTEL ADJ";#N/A,#N/A,FALSE,"MIMS";#N/A,#N/A,FALSE,"LMPS";#N/A,#N/A,FALSE,"CNSS";#N/A,#N/A,FALSE,"CSS";#N/A,#N/A,FALSE,"MCG";#N/A,#N/A,FALSE,"AECS";#N/A,#N/A,FALSE,"SPS";#N/A,#N/A,FALSE,"CORP"}</definedName>
    <definedName name="wrn.SENCILLO." localSheetId="4" hidden="1">{"PYGS",#N/A,FALSE,"PYG";"ACTIS",#N/A,FALSE,"BCE_GRAL-ACTIVO";"PASIS",#N/A,FALSE,"BCE_GRAL-PASIVO-PATRIM";"CAJAS",#N/A,FALSE,"CAJA"}</definedName>
    <definedName name="wrn.SENCILLO." hidden="1">{"PYGS",#N/A,FALSE,"PYG";"ACTIS",#N/A,FALSE,"BCE_GRAL-ACTIVO";"PASIS",#N/A,FALSE,"BCE_GRAL-PASIVO-PATRIM";"CAJAS",#N/A,FALSE,"CAJA"}</definedName>
    <definedName name="wrn.summary._.report." localSheetId="4" hidden="1">{#N/A,#N/A,TRUE,"Summary"}</definedName>
    <definedName name="wrn.summary._.report." hidden="1">{#N/A,#N/A,TRUE,"Summary"}</definedName>
    <definedName name="wrn.synt." localSheetId="4" hidden="1">{#N/A,#N/A,FALSE,"c_finanz";#N/A,#N/A,FALSE,"c_eco";#N/A,#N/A,FALSE,"investimenti";#N/A,#N/A,FALSE,"tir"}</definedName>
    <definedName name="wrn.synt." hidden="1">{#N/A,#N/A,FALSE,"c_finanz";#N/A,#N/A,FALSE,"c_eco";#N/A,#N/A,FALSE,"investimenti";#N/A,#N/A,FALSE,"tir"}</definedName>
    <definedName name="wrn.tables." localSheetId="4"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localSheetId="4" hidden="1">{"TDCOMPARAVENTAS",#N/A,FALSE,"Hoja1"}</definedName>
    <definedName name="wrn.TDCOMPARACIONVENTAS." hidden="1">{"TDCOMPARAVENTAS",#N/A,FALSE,"Hoja1"}</definedName>
    <definedName name="wrn.test." localSheetId="4" hidden="1">{"test2",#N/A,TRUE,"Prices"}</definedName>
    <definedName name="wrn.test." hidden="1">{"test2",#N/A,TRUE,"Prices"}</definedName>
    <definedName name="wrn.Total." localSheetId="4"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4"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hidden="1">{"via1",#N/A,TRUE,"general";"via2",#N/A,TRUE,"general";"via3",#N/A,TRUE,"general"}</definedName>
    <definedName name="wrn.via." localSheetId="4"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rn.via._1" localSheetId="4" hidden="1">{"via1",#N/A,TRUE,"general";"via2",#N/A,TRUE,"general";"via3",#N/A,TRUE,"general"}</definedName>
    <definedName name="wrn.via._1" hidden="1">{"via1",#N/A,TRUE,"general";"via2",#N/A,TRUE,"general";"via3",#N/A,TRUE,"general"}</definedName>
    <definedName name="wrn.교대." localSheetId="4"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全印刷." localSheetId="4" hidden="1">{"DCF-北海道",#N/A,TRUE,"北海道";"FS-北海道",#N/A,TRUE,"北海道";"DCF-東北",#N/A,TRUE,"東北";"FS-東北",#N/A,TRUE,"東北";"DCF-東海",#N/A,TRUE,"東海";"FS-東海",#N/A,TRUE,"東海";"DCF-北陸",#N/A,TRUE,"北陸";"FS-北陸",#N/A,TRUE,"北陸";"DCF-関西",#N/A,TRUE,"関西";"FS-関西",#N/A,TRUE,"関西";"DCF-中国",#N/A,TRUE,"中国";"FS-中国",#N/A,TRUE,"中国";"DCF-四国",#N/A,TRUE,"四国";"FS-四国",#N/A,TRUE,"四国";"DCF-九州",#N/A,TRUE,"九州";"FS-九州",#N/A,TRUE,"九州";"DCF-連結",#N/A,TRUE,"連結";"FS-連結",#N/A,TRUE,"連結"}</definedName>
    <definedName name="wrn.全印刷." hidden="1">{"DCF-北海道",#N/A,TRUE,"北海道";"FS-北海道",#N/A,TRUE,"北海道";"DCF-東北",#N/A,TRUE,"東北";"FS-東北",#N/A,TRUE,"東北";"DCF-東海",#N/A,TRUE,"東海";"FS-東海",#N/A,TRUE,"東海";"DCF-北陸",#N/A,TRUE,"北陸";"FS-北陸",#N/A,TRUE,"北陸";"DCF-関西",#N/A,TRUE,"関西";"FS-関西",#N/A,TRUE,"関西";"DCF-中国",#N/A,TRUE,"中国";"FS-中国",#N/A,TRUE,"中国";"DCF-四国",#N/A,TRUE,"四国";"FS-四国",#N/A,TRUE,"四国";"DCF-九州",#N/A,TRUE,"九州";"FS-九州",#N/A,TRUE,"九州";"DCF-連結",#N/A,TRUE,"連結";"FS-連結",#N/A,TRUE,"連結"}</definedName>
    <definedName name="WRNRES8" localSheetId="4" hidden="1">{#N/A,#N/A,FALSE,"Hoja1";#N/A,#N/A,FALSE,"Hoja2"}</definedName>
    <definedName name="WRNRES8" hidden="1">{#N/A,#N/A,FALSE,"Hoja1";#N/A,#N/A,FALSE,"Hoja2"}</definedName>
    <definedName name="WRTY">#REF!</definedName>
    <definedName name="ws">#REF!</definedName>
    <definedName name="wsdds" localSheetId="4" hidden="1">{"TAB1",#N/A,TRUE,"GENERAL";"TAB2",#N/A,TRUE,"GENERAL";"TAB3",#N/A,TRUE,"GENERAL";"TAB4",#N/A,TRUE,"GENERAL";"TAB5",#N/A,TRUE,"GENERAL"}</definedName>
    <definedName name="wsdds" hidden="1">{"TAB1",#N/A,TRUE,"GENERAL";"TAB2",#N/A,TRUE,"GENERAL";"TAB3",#N/A,TRUE,"GENERAL";"TAB4",#N/A,TRUE,"GENERAL";"TAB5",#N/A,TRUE,"GENERAL"}</definedName>
    <definedName name="wse">#REF!</definedName>
    <definedName name="WSERWEER">'[696]COSTOS OFICINA'!#REF!</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vu.oil." localSheetId="4"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localSheetId="4"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localSheetId="4"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_1">"[0]!err"</definedName>
    <definedName name="WW_10">"[0]!err"</definedName>
    <definedName name="WW_11">"[0]!err"</definedName>
    <definedName name="WW_12">"[0]!err"</definedName>
    <definedName name="WW_13">"[0]!err"</definedName>
    <definedName name="WW_4">#N/A</definedName>
    <definedName name="WW_5">"[0]!err"</definedName>
    <definedName name="WW_7">"[0]!err"</definedName>
    <definedName name="wwded3" localSheetId="4" hidden="1">{"via1",#N/A,TRUE,"general";"via2",#N/A,TRUE,"general";"via3",#N/A,TRUE,"general"}</definedName>
    <definedName name="wwded3" hidden="1">{"via1",#N/A,TRUE,"general";"via2",#N/A,TRUE,"general";"via3",#N/A,TRUE,"general"}</definedName>
    <definedName name="wwfac">#REF!</definedName>
    <definedName name="wwn.infocib" localSheetId="4"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qwqç">#REF!</definedName>
    <definedName name="WWW" hidden="1">#REF!</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WWWW">#N/A</definedName>
    <definedName name="WWWWWW">#REF!</definedName>
    <definedName name="wwwwwww">#REF!</definedName>
    <definedName name="WWWWWWWWQQQQQAAAAAAAAA">#REF!</definedName>
    <definedName name="wwwwwwwwww">#REF!</definedName>
    <definedName name="wwwwwwwwwwww">#REF!</definedName>
    <definedName name="wyty" localSheetId="4" hidden="1">{"via1",#N/A,TRUE,"general";"via2",#N/A,TRUE,"general";"via3",#N/A,TRUE,"general"}</definedName>
    <definedName name="wyty" hidden="1">{"via1",#N/A,TRUE,"general";"via2",#N/A,TRUE,"general";"via3",#N/A,TRUE,"general"}</definedName>
    <definedName name="x">[255]Parameters!$R$18</definedName>
    <definedName name="x_10">"[0]!err"</definedName>
    <definedName name="x_11">"[0]!err"</definedName>
    <definedName name="x_12">"[0]!err"</definedName>
    <definedName name="x_13">"[0]!err"</definedName>
    <definedName name="x_4">#N/A</definedName>
    <definedName name="x_5">"[0]!err"</definedName>
    <definedName name="x_7">"[0]!err"</definedName>
    <definedName name="X.X.X.X.X.X">#REF!</definedName>
    <definedName name="XA">[178]AUX!XFC1&amp;LEFT([178]AUX!XFD1,2)</definedName>
    <definedName name="xancho">'[697]Ctdad Obra'!$O$7</definedName>
    <definedName name="xb">#REF!</definedName>
    <definedName name="xbc">#REF!</definedName>
    <definedName name="xbfcv">#REF!</definedName>
    <definedName name="xbvasegeg">#REF!</definedName>
    <definedName name="XC">#REF!</definedName>
    <definedName name="xcbcgb">#REF!</definedName>
    <definedName name="xcbf">#REF!</definedName>
    <definedName name="xcbgb">#REF!</definedName>
    <definedName name="xcbgcb">#REF!</definedName>
    <definedName name="xcbgcgb">#REF!</definedName>
    <definedName name="xcbgfgg">#REF!</definedName>
    <definedName name="xcbggbggb">#REF!</definedName>
    <definedName name="xcbgtgbgb">#REF!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CDSDSFDSF">#REF!</definedName>
    <definedName name="xcgbcb">#REF!</definedName>
    <definedName name="xcgbgcb">#REF!</definedName>
    <definedName name="xcng">#REF!</definedName>
    <definedName name="xcngcn">#REF!</definedName>
    <definedName name="xcngxn">#REF!</definedName>
    <definedName name="xcngxng">#REF!</definedName>
    <definedName name="xcnng">#REF!</definedName>
    <definedName name="XCSAER">#REF!</definedName>
    <definedName name="XCVTRE">#REF!</definedName>
    <definedName name="xcxvdv">#REF!</definedName>
    <definedName name="XCZX">#REF!</definedName>
    <definedName name="XCZXC">#REF!</definedName>
    <definedName name="XD">#REF!</definedName>
    <definedName name="xdfb">#REF!</definedName>
    <definedName name="xdfgbdf">#REF!</definedName>
    <definedName name="xfgf">#REF!</definedName>
    <definedName name="XFS">#REF!</definedName>
    <definedName name="xfvxv">[689]PRESUPUESTO!$A$10:$F$205</definedName>
    <definedName name="xl">#REF!</definedName>
    <definedName name="xlargo">'[697]Ctdad Obra'!$N$7</definedName>
    <definedName name="XMesCalidades">#REF!</definedName>
    <definedName name="XMesNoFacturables">#REF!</definedName>
    <definedName name="XMesPersonalPromedio">#REF!</definedName>
    <definedName name="XMesProfesionales">#REF!</definedName>
    <definedName name="XMesTecnicos">#REF!</definedName>
    <definedName name="xngcgcnn">#REF!</definedName>
    <definedName name="xngcgncg">#REF!</definedName>
    <definedName name="xngcn">#REF!</definedName>
    <definedName name="xngcnx">#REF!</definedName>
    <definedName name="xngg">#REF!</definedName>
    <definedName name="xngnc">#REF!</definedName>
    <definedName name="xngncx">#REF!</definedName>
    <definedName name="XNJA" hidden="1">#REF!</definedName>
    <definedName name="XNXNXNXNXNX">#REF!</definedName>
    <definedName name="xo">#REF!</definedName>
    <definedName name="XON">[698]CUADRILLAS!$D$17</definedName>
    <definedName name="XPLOT" localSheetId="4" hidden="1">{"krl1",#N/A,FALSE,"kr";"krl2",#N/A,FALSE,"kr";"compara",#N/A,FALSE,"kr";"desconp1",#N/A,FALSE,"kr";"desconp12",#N/A,FALSE,"kr";"krnp1",#N/A,FALSE,"kr";"krnp2",#N/A,FALSE,"kr";"krp12avg",#N/A,FALSE,"kr";"krp1avg",#N/A,FALSE,"kr"}</definedName>
    <definedName name="XPLOT" hidden="1">{"krl1",#N/A,FALSE,"kr";"krl2",#N/A,FALSE,"kr";"compara",#N/A,FALSE,"kr";"desconp1",#N/A,FALSE,"kr";"desconp12",#N/A,FALSE,"kr";"krnp1",#N/A,FALSE,"kr";"krnp2",#N/A,FALSE,"kr";"krp12avg",#N/A,FALSE,"kr";"krp1avg",#N/A,FALSE,"kr"}</definedName>
    <definedName name="xpoxwojohchc">#REF!</definedName>
    <definedName name="XS">#REF!</definedName>
    <definedName name="XSA">#REF!</definedName>
    <definedName name="XSER">#REF!</definedName>
    <definedName name="XSM">#REF!</definedName>
    <definedName name="XSW" localSheetId="4" hidden="1">{#N/A,#N/A,TRUE,"1842CWN0"}</definedName>
    <definedName name="XSW" hidden="1">{#N/A,#N/A,TRUE,"1842CWN0"}</definedName>
    <definedName name="XSW_1" localSheetId="4" hidden="1">{#N/A,#N/A,TRUE,"1842CWN0"}</definedName>
    <definedName name="XSW_1" hidden="1">{#N/A,#N/A,TRUE,"1842CWN0"}</definedName>
    <definedName name="XSW_2" localSheetId="4" hidden="1">{#N/A,#N/A,TRUE,"1842CWN0"}</definedName>
    <definedName name="XSW_2" hidden="1">{#N/A,#N/A,TRUE,"1842CWN0"}</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vbfb">#REF!</definedName>
    <definedName name="xvbfr">#REF!</definedName>
    <definedName name="xvrcsdrasxz">#REF!</definedName>
    <definedName name="XWRT">#REF!</definedName>
    <definedName name="xx">#REF!</definedName>
    <definedName name="XX_51">#REF!</definedName>
    <definedName name="xxc">#N/A</definedName>
    <definedName name="xxfg" localSheetId="4" hidden="1">{"via1",#N/A,TRUE,"general";"via2",#N/A,TRUE,"general";"via3",#N/A,TRUE,"general"}</definedName>
    <definedName name="xxfg" hidden="1">{"via1",#N/A,TRUE,"general";"via2",#N/A,TRUE,"general";"via3",#N/A,TRUE,"general"}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sde">#REF!</definedName>
    <definedName name="XXXX" hidden="1">#REF!</definedName>
    <definedName name="xxxxx">#REF!</definedName>
    <definedName name="xxxxxds" localSheetId="4" hidden="1">{"via1",#N/A,TRUE,"general";"via2",#N/A,TRUE,"general";"via3",#N/A,TRUE,"general"}</definedName>
    <definedName name="xxxxxds" hidden="1">{"via1",#N/A,TRUE,"general";"via2",#N/A,TRUE,"general";"via3",#N/A,TRUE,"general"}</definedName>
    <definedName name="XXXXXX" localSheetId="4" hidden="1">{#N/A,#N/A,TRUE,"INGENIERIA";#N/A,#N/A,TRUE,"COMPRAS";#N/A,#N/A,TRUE,"DIRECCION";#N/A,#N/A,TRUE,"RESUMEN"}</definedName>
    <definedName name="XXXXXX" hidden="1">{#N/A,#N/A,TRUE,"INGENIERIA";#N/A,#N/A,TRUE,"COMPRAS";#N/A,#N/A,TRUE,"DIRECCION";#N/A,#N/A,TRUE,"RESUMEN"}</definedName>
    <definedName name="xxxxxxcxxxx" hidden="1">"C:\C-314\VOLUMENES\volfin4.mdb"</definedName>
    <definedName name="XXXXXXXX" localSheetId="4" hidden="1">{"via1",#N/A,TRUE,"general";"via2",#N/A,TRUE,"general";"via3",#N/A,TRUE,"general"}</definedName>
    <definedName name="XXXXXXXX" hidden="1">{"via1",#N/A,TRUE,"general";"via2",#N/A,TRUE,"general";"via3",#N/A,TRUE,"general"}</definedName>
    <definedName name="XXXXXXXXXX">[10]!ERR</definedName>
    <definedName name="xxxxxxxxxx29" localSheetId="4" hidden="1">{"via1",#N/A,TRUE,"general";"via2",#N/A,TRUE,"general";"via3",#N/A,TRUE,"general"}</definedName>
    <definedName name="xxxxxxxxxx29" hidden="1">{"via1",#N/A,TRUE,"general";"via2",#N/A,TRUE,"general";"via3",#N/A,TRUE,"general"}</definedName>
    <definedName name="XXXXXXXXXXX">#REF!</definedName>
    <definedName name="XXXXXXXXXXXX">#REF!</definedName>
    <definedName name="XXXXXXXXXXXXXX">#REF!</definedName>
    <definedName name="xxxxxxxxxxxxxxxxxxxxxxxxxxxxx">#REF!</definedName>
    <definedName name="xxyzabc" localSheetId="4" hidden="1">{"via1",#N/A,TRUE,"general";"via2",#N/A,TRUE,"general";"via3",#N/A,TRUE,"general"}</definedName>
    <definedName name="xxyzabc" hidden="1">{"via1",#N/A,TRUE,"general";"via2",#N/A,TRUE,"general";"via3",#N/A,TRUE,"general"}</definedName>
    <definedName name="xxzxsxsxsa">#REF!</definedName>
    <definedName name="xyz" hidden="1">#REF!</definedName>
    <definedName name="XZ">#N/A</definedName>
    <definedName name="xzczxczxc">#REF!</definedName>
    <definedName name="XZS" hidden="1">#REF!</definedName>
    <definedName name="XZXZV" localSheetId="4" hidden="1">{"via1",#N/A,TRUE,"general";"via2",#N/A,TRUE,"general";"via3",#N/A,TRUE,"general"}</definedName>
    <definedName name="XZXZV" hidden="1">{"via1",#N/A,TRUE,"general";"via2",#N/A,TRUE,"general";"via3",#N/A,TRUE,"general"}</definedName>
    <definedName name="XZXZX">#REF!</definedName>
    <definedName name="XZXZXZ">#REF!</definedName>
    <definedName name="y">#REF!</definedName>
    <definedName name="y_2">#N/A</definedName>
    <definedName name="y_4">#N/A</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4" hidden="1">{"via1",#N/A,TRUE,"general";"via2",#N/A,TRUE,"general";"via3",#N/A,TRUE,"general"}</definedName>
    <definedName name="y6y6" hidden="1">{"via1",#N/A,TRUE,"general";"via2",#N/A,TRUE,"general";"via3",#N/A,TRUE,"general"}</definedName>
    <definedName name="YA">VLOOKUP([343]PPTO!$F1,[178]APU!$G:$L,4,FALSE)</definedName>
    <definedName name="YB">VLOOKUP([343]PPTO!$F1,[178]APU!$G:$L,5,FALSE)</definedName>
    <definedName name="YC">VLOOKUP([343]PPTO!$F1,[178]APU!$G:$L,3,FALSE)</definedName>
    <definedName name="YD">VLOOKUP([343]PPTO!$F1,[178]APU!$G:$L,6,FALSE)</definedName>
    <definedName name="ydh">#REF!</definedName>
    <definedName name="yEAHHHHHHHH">#N/A</definedName>
    <definedName name="Year">#REF!</definedName>
    <definedName name="years">[279]ASSUMPTIONS!$H$7:$AP$7</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e200x160">#REF!</definedName>
    <definedName name="YEEW">#REF!</definedName>
    <definedName name="yery" localSheetId="4" hidden="1">{"via1",#N/A,TRUE,"general";"via2",#N/A,TRUE,"general";"via3",#N/A,TRUE,"general"}</definedName>
    <definedName name="yery" hidden="1">{"via1",#N/A,TRUE,"general";"via2",#N/A,TRUE,"general";"via3",#N/A,TRUE,"general"}</definedName>
    <definedName name="YES" hidden="1">'[497]OBRAS DE DRENAJE'!$A$16:$A$17,'[497]OBRAS DE DRENAJE'!$F$16:$F$17,'[497]OBRAS DE DRENAJE'!$A$19,'[497]OBRAS DE DRENAJE'!$F$19,'[497]OBRAS DE DRENAJE'!$A$21:$A$22,'[497]OBRAS DE DRENAJE'!$F$21:$F$22,'[497]OBRAS DE DRENAJE'!$A$24,'[497]OBRAS DE DRENAJE'!$F$24,'[497]OBRAS DE DRENAJE'!$A$26,'[497]OBRAS DE DRENAJE'!$A$28,'[497]OBRAS DE DRENAJE'!$F$28,'[497]OBRAS DE DRENAJE'!$A$30,'[497]OBRAS DE DRENAJE'!$F$30,'[497]OBRAS DE DRENAJE'!$A$32,'[497]OBRAS DE DRENAJE'!$F$32,'[497]OBRAS DE DRENAJE'!$A$34,'[497]OBRAS DE DRENAJE'!$F$34,'[497]OBRAS DE DRENAJE'!#REF!,'[497]OBRAS DE DRENAJE'!#REF!</definedName>
    <definedName name="YESDI">#REF!</definedName>
    <definedName name="yesno">'[341]REF - Listas'!$B$26:$B$27</definedName>
    <definedName name="YESO">#REF!</definedName>
    <definedName name="Yeso_11">#REF!</definedName>
    <definedName name="YESS">#N/A</definedName>
    <definedName name="YESSS">#N/A</definedName>
    <definedName name="YESSSS">#N/A</definedName>
    <definedName name="YESSSSS">#N/A</definedName>
    <definedName name="YESSSSSS">#N/A</definedName>
    <definedName name="YESSSSSSS">#N/A</definedName>
    <definedName name="YESSSSSSSS">#N/A</definedName>
    <definedName name="YESSSSSSSSS">#N/A</definedName>
    <definedName name="YESSSSSSSSSS">#N/A</definedName>
    <definedName name="YESSSSSSSSSSS">#N/A</definedName>
    <definedName name="YESSSSSSSSSSSS">#N/A</definedName>
    <definedName name="YESSSSSSSSSSSSS">#N/A</definedName>
    <definedName name="YESSSSSSSSSSSSSS">#N/A</definedName>
    <definedName name="YESSSSSSSSSSSSSSS">#N/A</definedName>
    <definedName name="YESSSSSSSSSSSSSSSS">#N/A</definedName>
    <definedName name="YH" localSheetId="4" hidden="1">{"TAB1",#N/A,TRUE,"GENERAL";"TAB2",#N/A,TRUE,"GENERAL";"TAB3",#N/A,TRUE,"GENERAL";"TAB4",#N/A,TRUE,"GENERAL";"TAB5",#N/A,TRUE,"GENERAL"}</definedName>
    <definedName name="YH" hidden="1">{"TAB1",#N/A,TRUE,"GENERAL";"TAB2",#N/A,TRUE,"GENERAL";"TAB3",#N/A,TRUE,"GENERAL";"TAB4",#N/A,TRUE,"GENERAL";"TAB5",#N/A,TRUE,"GENERAL"}</definedName>
    <definedName name="YHN">#REF!</definedName>
    <definedName name="YHT">#REF!</definedName>
    <definedName name="yhu" localSheetId="4" hidden="1">{#N/A,#N/A,TRUE,"A"}</definedName>
    <definedName name="yhu" hidden="1">{#N/A,#N/A,TRUE,"A"}</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#N/A</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jyuj">#REF!</definedName>
    <definedName name="YK" hidden="1">#REF!</definedName>
    <definedName name="YM">#REF!</definedName>
    <definedName name="yn">#REF!</definedName>
    <definedName name="YO" hidden="1">'[497]OBRAS DE DRENAJE'!$A$16:$A$17,'[497]OBRAS DE DRENAJE'!$F$16:$F$17,'[497]OBRAS DE DRENAJE'!$A$19,'[497]OBRAS DE DRENAJE'!$F$19,'[497]OBRAS DE DRENAJE'!$A$21:$A$22,'[497]OBRAS DE DRENAJE'!$F$21:$F$22,'[497]OBRAS DE DRENAJE'!$A$24,'[497]OBRAS DE DRENAJE'!$F$24,'[497]OBRAS DE DRENAJE'!$A$26,'[497]OBRAS DE DRENAJE'!$A$28,'[497]OBRAS DE DRENAJE'!$F$28,'[497]OBRAS DE DRENAJE'!$A$30,'[497]OBRAS DE DRENAJE'!$F$30,'[497]OBRAS DE DRENAJE'!$A$32,'[497]OBRAS DE DRENAJE'!$F$32,'[497]OBRAS DE DRENAJE'!$A$34,'[497]OBRAS DE DRENAJE'!$F$34,'[497]OBRAS DE DRENAJE'!#REF!,'[497]OBRAS DE DRENAJE'!#REF!</definedName>
    <definedName name="YOP">[214]PPTO!#REF!</definedName>
    <definedName name="yorlanys">#REF!</definedName>
    <definedName name="yoya">#REF!</definedName>
    <definedName name="YOYO">'[699]AISLAMIENTO CATEGORIAS II Y III'!$G$1:$I$65536</definedName>
    <definedName name="YQYQY">#REF!</definedName>
    <definedName name="yrdtytyt" localSheetId="4" hidden="1">{#N/A,#N/A,FALSE,"CCTV"}</definedName>
    <definedName name="yrdtytyt" hidden="1">{#N/A,#N/A,FALSE,"CCTV"}</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D_Days">#REF!</definedName>
    <definedName name="YTD.ROM1_PercentFed">#REF!</definedName>
    <definedName name="YTD.ROM2_PercentFed">#REF!</definedName>
    <definedName name="YTD.ROM3_PercentFed">#REF!</definedName>
    <definedName name="YTD.ROM4_PercentFed">#REF!</definedName>
    <definedName name="YTD.ROM5_PercentFed">#REF!</definedName>
    <definedName name="YTEY">#REF!</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1" localSheetId="4" hidden="1">{"TAB1",#N/A,TRUE,"GENERAL";"TAB2",#N/A,TRUE,"GENERAL";"TAB3",#N/A,TRUE,"GENERAL";"TAB4",#N/A,TRUE,"GENERAL";"TAB5",#N/A,TRUE,"GENERAL"}</definedName>
    <definedName name="yty1"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#REF!</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f" localSheetId="4" hidden="1">{"TAB1",#N/A,TRUE,"GENERAL";"TAB2",#N/A,TRUE,"GENERAL";"TAB3",#N/A,TRUE,"GENERAL";"TAB4",#N/A,TRUE,"GENERAL";"TAB5",#N/A,TRUE,"GENERAL"}</definedName>
    <definedName name="yuf"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YUI">#REF!</definedName>
    <definedName name="YUIYUI1">#REF!</definedName>
    <definedName name="yupi">#N/A</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UYUYHNBVVVCFDDDSAASXV">#REF!</definedName>
    <definedName name="yy">#REF!</definedName>
    <definedName name="YYBYYBBYY">#REF!</definedName>
    <definedName name="YYUI">#N/A</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 localSheetId="4" hidden="1">{#N/A,#N/A,FALSE,"Costos Productos 6A";#N/A,#N/A,FALSE,"Costo Unitario Total H-94-12"}</definedName>
    <definedName name="yyyyy" hidden="1">{#N/A,#N/A,FALSE,"Costos Productos 6A";#N/A,#N/A,FALSE,"Costo Unitario Total H-94-12"}</definedName>
    <definedName name="yyyyyf" localSheetId="4" hidden="1">{"via1",#N/A,TRUE,"general";"via2",#N/A,TRUE,"general";"via3",#N/A,TRUE,"general"}</definedName>
    <definedName name="yyyyyf" hidden="1">{"via1",#N/A,TRUE,"general";"via2",#N/A,TRUE,"general";"via3",#N/A,TRUE,"general"}</definedName>
    <definedName name="yyyyyy" hidden="1">[195]MI!#REF!</definedName>
    <definedName name="YYYYYYYYEWAZXCCCCCCCCC">#REF!</definedName>
    <definedName name="YYYYYYYYYYY" hidden="1">#REF!</definedName>
    <definedName name="yyyyyyyyyyyyyrrrrrrrrrrrrrrrrrrrrr">#REF!</definedName>
    <definedName name="yyyyyyyyyyyyyy">#REF!*#REF!</definedName>
    <definedName name="YYYYYYYYYYYYYYYYYYYYYYYYYYY">#REF!</definedName>
    <definedName name="ｚ" localSheetId="4" hidden="1">{"'下期集計（10.27迄・速報値）'!$Q$16"}</definedName>
    <definedName name="ｚ" hidden="1">{"'下期集計（10.27迄・速報値）'!$Q$16"}</definedName>
    <definedName name="Z_026CD6D7_F7CA_4BE8_B625_9A1778CFA739_.wvu.FilterData" hidden="1">#REF!</definedName>
    <definedName name="Z_026CD6D7_F7CA_4BE8_B625_9A1778CFA739_.wvu.PrintArea">#REF!</definedName>
    <definedName name="Z_026CD6D7_F7CA_4BE8_B625_9A1778CFA739_.wvu.PrintTitles">#REF!</definedName>
    <definedName name="Z_05670E35_1347_49D9_AD91_AA9A31A4EF61_.wvu.FilterData" hidden="1">#REF!</definedName>
    <definedName name="Z_05670E35_1347_49D9_AD91_AA9A31A4EF61_.wvu.PrintArea">#REF!</definedName>
    <definedName name="Z_05670E35_1347_49D9_AD91_AA9A31A4EF61_.wvu.PrintTitles">#REF!</definedName>
    <definedName name="Z_086A872D_15DF_436A_8459_CE22F6819FF4_.wvu.Rows" hidden="1">[93]Presentacion!#REF!</definedName>
    <definedName name="Z_0890F28A_A8C8_451C_A3E6_C3AFDD239B64_.wvu.FilterData" hidden="1">#REF!</definedName>
    <definedName name="Z_0890F28A_A8C8_451C_A3E6_C3AFDD239B64_.wvu.PrintArea">#REF!</definedName>
    <definedName name="Z_0890F28A_A8C8_451C_A3E6_C3AFDD239B64_.wvu.PrintTitles">#REF!</definedName>
    <definedName name="Z_0A4C2D72_EA87_11DA_B6F6_00609720E0A1_.wvu.FilterData" hidden="1">#REF!</definedName>
    <definedName name="Z_0A4C2D72_EA87_11DA_B6F6_00609720E0A1_.wvu.PrintArea">#REF!</definedName>
    <definedName name="Z_0A4C2D72_EA87_11DA_B6F6_00609720E0A1_.wvu.PrintTitles">#REF!</definedName>
    <definedName name="Z_0A4C2D73_EA87_11DA_B6F6_00609720E0A1_.wvu.FilterData" hidden="1">#REF!</definedName>
    <definedName name="Z_0A4C2D73_EA87_11DA_B6F6_00609720E0A1_.wvu.PrintArea">#REF!</definedName>
    <definedName name="Z_0A4C2D73_EA87_11DA_B6F6_00609720E0A1_.wvu.PrintTitles">#REF!</definedName>
    <definedName name="Z_0A4C2D74_EA87_11DA_B6F6_00609720E0A1_.wvu.FilterData" hidden="1">#REF!</definedName>
    <definedName name="Z_0A4C2D74_EA87_11DA_B6F6_00609720E0A1_.wvu.PrintArea">#REF!</definedName>
    <definedName name="Z_0A4C2D74_EA87_11DA_B6F6_00609720E0A1_.wvu.PrintTitles">#REF!</definedName>
    <definedName name="Z_0A4C2D75_EA87_11DA_B6F6_00609720E0A1_.wvu.FilterData" hidden="1">#REF!</definedName>
    <definedName name="Z_0A4C2D75_EA87_11DA_B6F6_00609720E0A1_.wvu.PrintArea">#REF!</definedName>
    <definedName name="Z_0A4C2D75_EA87_11DA_B6F6_00609720E0A1_.wvu.PrintTitles">#REF!</definedName>
    <definedName name="Z_0A4C2D76_EA87_11DA_B6F6_00609720E0A1_.wvu.FilterData" hidden="1">#REF!</definedName>
    <definedName name="Z_0A4C2D76_EA87_11DA_B6F6_00609720E0A1_.wvu.PrintArea">#REF!</definedName>
    <definedName name="Z_0A4C2D76_EA87_11DA_B6F6_00609720E0A1_.wvu.PrintTitles">#REF!</definedName>
    <definedName name="Z_0E0DE1F8_394A_4093_8E74_B2A631A3A88C_.wvu.FilterData" hidden="1">#REF!</definedName>
    <definedName name="Z_0E0DE1F8_394A_4093_8E74_B2A631A3A88C_.wvu.PrintArea">#REF!</definedName>
    <definedName name="Z_0E0DE1F8_394A_4093_8E74_B2A631A3A88C_.wvu.PrintTitles">#REF!</definedName>
    <definedName name="Z_18C710ED_70CF_48D0_92F5_038A88335068_.wvu.FilterData" hidden="1">#REF!</definedName>
    <definedName name="Z_18C710ED_70CF_48D0_92F5_038A88335068_.wvu.PrintArea">#REF!</definedName>
    <definedName name="Z_18C710ED_70CF_48D0_92F5_038A88335068_.wvu.PrintTitles">#REF!</definedName>
    <definedName name="Z_1F15347C_EA70_491F_A73D_DE5CDEF7875A_.wvu.PrintTitles" hidden="1">#REF!</definedName>
    <definedName name="Z_378D82E8_FE69_4712_AE73_9D578C4190DE_.wvu.FilterData" hidden="1">#REF!</definedName>
    <definedName name="Z_378D82E8_FE69_4712_AE73_9D578C4190DE_.wvu.PrintArea">#REF!</definedName>
    <definedName name="Z_378D82E8_FE69_4712_AE73_9D578C4190DE_.wvu.PrintTitles">#REF!</definedName>
    <definedName name="Z_381FCF61_DF95_4756_B103_A1118DFFDE02_.wvu.FilterData" hidden="1">#REF!</definedName>
    <definedName name="Z_381FCF61_DF95_4756_B103_A1118DFFDE02_.wvu.PrintArea">#REF!</definedName>
    <definedName name="Z_381FCF61_DF95_4756_B103_A1118DFFDE02_.wvu.PrintTitles">#REF!</definedName>
    <definedName name="Z_3B3C0CA1_2A9C_45FD_9823_50B200F6C0D1_.wvu.FilterData" hidden="1">#REF!</definedName>
    <definedName name="Z_3B3C0CA1_2A9C_45FD_9823_50B200F6C0D1_.wvu.PrintArea">#REF!</definedName>
    <definedName name="Z_3B3C0CA1_2A9C_45FD_9823_50B200F6C0D1_.wvu.PrintTitles">#REF!</definedName>
    <definedName name="Z_3E9430E5_6A83_435B_9E47_1B8F7E18D67C_.wvu.FilterData" hidden="1">#REF!</definedName>
    <definedName name="Z_3E9430E5_6A83_435B_9E47_1B8F7E18D67C_.wvu.PrintArea">#REF!</definedName>
    <definedName name="Z_3E9430E5_6A83_435B_9E47_1B8F7E18D67C_.wvu.PrintTitles">#REF!</definedName>
    <definedName name="Z_4A14CB5C_2287_4F6E_9A65_22F0A4D81D81_.wvu.FilterData" hidden="1">#REF!</definedName>
    <definedName name="Z_4A14CB5C_2287_4F6E_9A65_22F0A4D81D81_.wvu.PrintArea">#REF!</definedName>
    <definedName name="Z_4A14CB5C_2287_4F6E_9A65_22F0A4D81D81_.wvu.PrintTitles">#REF!</definedName>
    <definedName name="Z_4BBC24C4_A093_4EC9_8AFF_49C6F602CC39_.wvu.FilterData" hidden="1">#REF!</definedName>
    <definedName name="Z_4BBC24C4_A093_4EC9_8AFF_49C6F602CC39_.wvu.PrintArea">#REF!</definedName>
    <definedName name="Z_4BBC24C4_A093_4EC9_8AFF_49C6F602CC39_.wvu.PrintTitles">#REF!</definedName>
    <definedName name="Z_504A8F9D_2C46_439E_975A_DF1C1FA56E7B_.wvu.FilterData" hidden="1">#REF!</definedName>
    <definedName name="Z_504A8F9D_2C46_439E_975A_DF1C1FA56E7B_.wvu.PrintArea">#REF!</definedName>
    <definedName name="Z_504A8F9D_2C46_439E_975A_DF1C1FA56E7B_.wvu.PrintTitles">#REF!</definedName>
    <definedName name="Z_653348E7_CDAD_4F62_A236_641A4BB6425A_.wvu.FilterData" hidden="1">#REF!</definedName>
    <definedName name="Z_653348E7_CDAD_4F62_A236_641A4BB6425A_.wvu.PrintArea">#REF!</definedName>
    <definedName name="Z_653348E7_CDAD_4F62_A236_641A4BB6425A_.wvu.PrintTitles">#REF!</definedName>
    <definedName name="Z_68C48519_C8C2_4287_96F6_0F561F815CE8_.wvu.FilterData" hidden="1">#REF!</definedName>
    <definedName name="Z_68C48519_C8C2_4287_96F6_0F561F815CE8_.wvu.PrintArea">#REF!</definedName>
    <definedName name="Z_68C48519_C8C2_4287_96F6_0F561F815CE8_.wvu.PrintTitles">#REF!</definedName>
    <definedName name="Z_6BA141F2_E104_11DA_B6F6_00609720E0A1_.wvu.FilterData" hidden="1">#REF!</definedName>
    <definedName name="Z_6BA141F2_E104_11DA_B6F6_00609720E0A1_.wvu.PrintArea">#REF!</definedName>
    <definedName name="Z_6BA141F2_E104_11DA_B6F6_00609720E0A1_.wvu.PrintTitles">#REF!</definedName>
    <definedName name="Z_6BA141F3_E104_11DA_B6F6_00609720E0A1_.wvu.FilterData" hidden="1">#REF!</definedName>
    <definedName name="Z_6BA141F3_E104_11DA_B6F6_00609720E0A1_.wvu.PrintArea">#REF!</definedName>
    <definedName name="Z_6BA141F3_E104_11DA_B6F6_00609720E0A1_.wvu.PrintTitles">#REF!</definedName>
    <definedName name="Z_6BA141F4_E104_11DA_B6F6_00609720E0A1_.wvu.FilterData" hidden="1">#REF!</definedName>
    <definedName name="Z_6BA141F4_E104_11DA_B6F6_00609720E0A1_.wvu.PrintArea">#REF!</definedName>
    <definedName name="Z_6BA141F4_E104_11DA_B6F6_00609720E0A1_.wvu.PrintTitles">#REF!</definedName>
    <definedName name="Z_6BA141F5_E104_11DA_B6F6_00609720E0A1_.wvu.FilterData" hidden="1">#REF!</definedName>
    <definedName name="Z_6BA141F5_E104_11DA_B6F6_00609720E0A1_.wvu.PrintArea">#REF!</definedName>
    <definedName name="Z_6BA141F5_E104_11DA_B6F6_00609720E0A1_.wvu.PrintTitles">#REF!</definedName>
    <definedName name="Z_6BA141F6_E104_11DA_B6F6_00609720E0A1_.wvu.FilterData" hidden="1">#REF!</definedName>
    <definedName name="Z_6BA141F6_E104_11DA_B6F6_00609720E0A1_.wvu.PrintArea">#REF!</definedName>
    <definedName name="Z_6BA141F6_E104_11DA_B6F6_00609720E0A1_.wvu.PrintTitles">#REF!</definedName>
    <definedName name="Z_726673D2_C579_4EF3_83C7_45DC3792EA6A_.wvu.FilterData" hidden="1">#REF!</definedName>
    <definedName name="Z_726673D2_C579_4EF3_83C7_45DC3792EA6A_.wvu.PrintArea">#REF!</definedName>
    <definedName name="Z_726673D2_C579_4EF3_83C7_45DC3792EA6A_.wvu.PrintTitles">#REF!</definedName>
    <definedName name="Z_729969D8_DFDA_47B9_ADA2_E05CF62B3DEF_.wvu.FilterData" hidden="1">#REF!</definedName>
    <definedName name="Z_729969D8_DFDA_47B9_ADA2_E05CF62B3DEF_.wvu.PrintArea">#REF!</definedName>
    <definedName name="Z_729969D8_DFDA_47B9_ADA2_E05CF62B3DEF_.wvu.PrintTitles">#REF!</definedName>
    <definedName name="Z_75EDDC88_CA8C_4671_911D_25D74F37EC47_.wvu.FilterData" hidden="1">#REF!</definedName>
    <definedName name="Z_75EDDC88_CA8C_4671_911D_25D74F37EC47_.wvu.PrintArea">#REF!</definedName>
    <definedName name="Z_75EDDC88_CA8C_4671_911D_25D74F37EC47_.wvu.PrintTitles">#REF!</definedName>
    <definedName name="Z_80573755_2D8B_4158_BD3A_CC331B950748_.wvu.FilterData" hidden="1">#REF!</definedName>
    <definedName name="Z_80573755_2D8B_4158_BD3A_CC331B950748_.wvu.PrintArea">#REF!</definedName>
    <definedName name="Z_80573755_2D8B_4158_BD3A_CC331B950748_.wvu.PrintTitles">#REF!</definedName>
    <definedName name="Z_9C7B0D6D_4DDE_4C72_B23F_2E183F63ECB1_.wvu.FilterData" hidden="1">#REF!</definedName>
    <definedName name="Z_9C7B0D6D_4DDE_4C72_B23F_2E183F63ECB1_.wvu.PrintArea">#REF!</definedName>
    <definedName name="Z_9C7B0D6D_4DDE_4C72_B23F_2E183F63ECB1_.wvu.PrintTitles">#REF!</definedName>
    <definedName name="Z_9C8B6436_249F_426A_96DC_EEE5E7CB7D1B_.wvu.FilterData" hidden="1">#REF!</definedName>
    <definedName name="Z_9C8B6436_249F_426A_96DC_EEE5E7CB7D1B_.wvu.PrintArea">#REF!</definedName>
    <definedName name="Z_9C8B6436_249F_426A_96DC_EEE5E7CB7D1B_.wvu.PrintTitles">#REF!</definedName>
    <definedName name="Z_9FCFD0D5_270B_4F36_B422_02EF7A3700B8_.wvu.FilterData" hidden="1">#REF!</definedName>
    <definedName name="Z_9FCFD0D5_270B_4F36_B422_02EF7A3700B8_.wvu.PrintArea">#REF!</definedName>
    <definedName name="Z_9FCFD0D5_270B_4F36_B422_02EF7A3700B8_.wvu.PrintTitles">#REF!</definedName>
    <definedName name="Z_9FE8FF3F_4486_44D6_9AFB_43CC5B824BF9_.wvu.FilterData" hidden="1">#REF!</definedName>
    <definedName name="Z_9FE8FF3F_4486_44D6_9AFB_43CC5B824BF9_.wvu.PrintArea">#REF!</definedName>
    <definedName name="Z_9FE8FF3F_4486_44D6_9AFB_43CC5B824BF9_.wvu.PrintTitles">#REF!</definedName>
    <definedName name="Z_A3DE26BA_CF48_4654_9BE9_FAEB3C301C95_.wvu.FilterData" hidden="1">#REF!</definedName>
    <definedName name="Z_A3DE26BA_CF48_4654_9BE9_FAEB3C301C95_.wvu.PrintArea">#REF!</definedName>
    <definedName name="Z_A3DE26BA_CF48_4654_9BE9_FAEB3C301C95_.wvu.PrintTitles">#REF!</definedName>
    <definedName name="Z_AAA1DD33_F1E3_423A_B1F2_E8567F4D95A5_.wvu.FilterData" hidden="1">#REF!</definedName>
    <definedName name="Z_AAA1DD33_F1E3_423A_B1F2_E8567F4D95A5_.wvu.PrintArea">#REF!</definedName>
    <definedName name="Z_AAA1DD33_F1E3_423A_B1F2_E8567F4D95A5_.wvu.PrintTitles">#REF!</definedName>
    <definedName name="Z_B4899972_EBDC_11DA_B6F6_00609720E0A1_.wvu.FilterData" hidden="1">#REF!</definedName>
    <definedName name="Z_B4899972_EBDC_11DA_B6F6_00609720E0A1_.wvu.PrintArea">#REF!</definedName>
    <definedName name="Z_B4899972_EBDC_11DA_B6F6_00609720E0A1_.wvu.PrintTitles">#REF!</definedName>
    <definedName name="Z_B4899973_EBDC_11DA_B6F6_00609720E0A1_.wvu.FilterData" hidden="1">#REF!</definedName>
    <definedName name="Z_B4899973_EBDC_11DA_B6F6_00609720E0A1_.wvu.PrintArea">#REF!</definedName>
    <definedName name="Z_B4899973_EBDC_11DA_B6F6_00609720E0A1_.wvu.PrintTitles">#REF!</definedName>
    <definedName name="Z_B4899974_EBDC_11DA_B6F6_00609720E0A1_.wvu.FilterData" hidden="1">#REF!</definedName>
    <definedName name="Z_B4899974_EBDC_11DA_B6F6_00609720E0A1_.wvu.PrintArea">#REF!</definedName>
    <definedName name="Z_B4899974_EBDC_11DA_B6F6_00609720E0A1_.wvu.PrintTitles">#REF!</definedName>
    <definedName name="Z_B4899975_EBDC_11DA_B6F6_00609720E0A1_.wvu.FilterData" hidden="1">#REF!</definedName>
    <definedName name="Z_B4899975_EBDC_11DA_B6F6_00609720E0A1_.wvu.PrintArea">#REF!</definedName>
    <definedName name="Z_B4899975_EBDC_11DA_B6F6_00609720E0A1_.wvu.PrintTitles">#REF!</definedName>
    <definedName name="Z_B4899976_EBDC_11DA_B6F6_00609720E0A1_.wvu.FilterData" hidden="1">#REF!</definedName>
    <definedName name="Z_B4899976_EBDC_11DA_B6F6_00609720E0A1_.wvu.PrintArea">#REF!</definedName>
    <definedName name="Z_B4899976_EBDC_11DA_B6F6_00609720E0A1_.wvu.PrintTitles">#REF!</definedName>
    <definedName name="Z_C24E6469_C4CC_430B_8814_72DD019DF2C8_.wvu.FilterData" hidden="1">#REF!</definedName>
    <definedName name="Z_C24E6469_C4CC_430B_8814_72DD019DF2C8_.wvu.PrintArea">#REF!</definedName>
    <definedName name="Z_C24E6469_C4CC_430B_8814_72DD019DF2C8_.wvu.PrintTitles">#REF!</definedName>
    <definedName name="Z_CA61CA57_E7CE_4A4D_974A_F3124BCA2797_.wvu.FilterData" hidden="1">#REF!</definedName>
    <definedName name="Z_CA61CA57_E7CE_4A4D_974A_F3124BCA2797_.wvu.PrintArea">#REF!</definedName>
    <definedName name="Z_CA61CA57_E7CE_4A4D_974A_F3124BCA2797_.wvu.PrintTitles">#REF!</definedName>
    <definedName name="Z_D55C8B2E_861A_459E_9D09_3AF38A1DE99E_.wvu.Rows" hidden="1">[93]Presentacion!#REF!</definedName>
    <definedName name="Z_DA4D5A8F_12FA_42F5_A8BB_526600E97433_.wvu.FilterData" hidden="1">#REF!</definedName>
    <definedName name="Z_DA4D5A8F_12FA_42F5_A8BB_526600E97433_.wvu.PrintArea">#REF!</definedName>
    <definedName name="Z_DA4D5A8F_12FA_42F5_A8BB_526600E97433_.wvu.PrintTitles">#REF!</definedName>
    <definedName name="Z_DFB4C5EB_A8D3_475E_B627_EA98F95F9220_.wvu.FilterData" hidden="1">#REF!</definedName>
    <definedName name="Z_DFB4C5EB_A8D3_475E_B627_EA98F95F9220_.wvu.PrintArea">#REF!</definedName>
    <definedName name="Z_DFB4C5EB_A8D3_475E_B627_EA98F95F9220_.wvu.PrintTitles">#REF!</definedName>
    <definedName name="Z_EFB04AA6_723C_11D6_BF85_0050DA064609_.wvu.FilterData" hidden="1">#REF!</definedName>
    <definedName name="Z_F2B990A1_57B3_4766_8C3D_4D3A5265BAEF_.wvu.FilterData" hidden="1">#REF!</definedName>
    <definedName name="Z_F2B990A1_57B3_4766_8C3D_4D3A5265BAEF_.wvu.PrintArea">#REF!</definedName>
    <definedName name="Z_F2B990A1_57B3_4766_8C3D_4D3A5265BAEF_.wvu.PrintTitles">#REF!</definedName>
    <definedName name="Z_F540D718_D9AA_403F_AE49_60D937FD77E5_.wvu.Rows" hidden="1">[93]Presentacion!#REF!</definedName>
    <definedName name="Z_F9482E1F_92B8_43D8_949A_7DDCF2E63A19_.wvu.FilterData" hidden="1">#REF!</definedName>
    <definedName name="Z_F9482E1F_92B8_43D8_949A_7DDCF2E63A19_.wvu.PrintArea">#REF!</definedName>
    <definedName name="Z_F9482E1F_92B8_43D8_949A_7DDCF2E63A19_.wvu.PrintTitles">#REF!</definedName>
    <definedName name="Z_L_I_T_E_N">#N/A</definedName>
    <definedName name="Z0">#REF!</definedName>
    <definedName name="ZA">[10]!ERR</definedName>
    <definedName name="ZACCA">#REF!</definedName>
    <definedName name="ZACU">#REF!</definedName>
    <definedName name="ZACWER">#REF!</definedName>
    <definedName name="ZAFCE">#REF!</definedName>
    <definedName name="Zap1">[50]Sábana!#REF!</definedName>
    <definedName name="Zap2">[50]Sábana!#REF!</definedName>
    <definedName name="Zap3">[50]Sábana!#REF!</definedName>
    <definedName name="ZAPATA">#REF!</definedName>
    <definedName name="ZAPATA_11">#REF!</definedName>
    <definedName name="ZAPATA1.">#REF!</definedName>
    <definedName name="ZAPATA1616">#REF!</definedName>
    <definedName name="ZAPATA22">#REF!</definedName>
    <definedName name="ZAPATA88">#REF!</definedName>
    <definedName name="zapatacorrida">[123]APU!$G$459</definedName>
    <definedName name="ZAQ" localSheetId="4" hidden="1">{#N/A,#N/A,TRUE,"INGENIERIA";#N/A,#N/A,TRUE,"COMPRAS";#N/A,#N/A,TRUE,"DIRECCION";#N/A,#N/A,TRUE,"RESUMEN"}</definedName>
    <definedName name="ZAQ" hidden="1">{#N/A,#N/A,TRUE,"INGENIERIA";#N/A,#N/A,TRUE,"COMPRAS";#N/A,#N/A,TRUE,"DIRECCION";#N/A,#N/A,TRUE,"RESUMEN"}</definedName>
    <definedName name="ZAQ_1" localSheetId="4" hidden="1">{#N/A,#N/A,TRUE,"INGENIERIA";#N/A,#N/A,TRUE,"COMPRAS";#N/A,#N/A,TRUE,"DIRECCION";#N/A,#N/A,TRUE,"RESUMEN"}</definedName>
    <definedName name="ZAQ_1" hidden="1">{#N/A,#N/A,TRUE,"INGENIERIA";#N/A,#N/A,TRUE,"COMPRAS";#N/A,#N/A,TRUE,"DIRECCION";#N/A,#N/A,TRUE,"RESUMEN"}</definedName>
    <definedName name="ZAQ_2" localSheetId="4" hidden="1">{#N/A,#N/A,TRUE,"INGENIERIA";#N/A,#N/A,TRUE,"COMPRAS";#N/A,#N/A,TRUE,"DIRECCION";#N/A,#N/A,TRUE,"RESUMEN"}</definedName>
    <definedName name="ZAQ_2" hidden="1">{#N/A,#N/A,TRUE,"INGENIERIA";#N/A,#N/A,TRUE,"COMPRAS";#N/A,#N/A,TRUE,"DIRECCION";#N/A,#N/A,TRUE,"RESUMEN"}</definedName>
    <definedName name="ZASA">#REF!</definedName>
    <definedName name="ZASDEW">#REF!</definedName>
    <definedName name="ZAZA">#REF!</definedName>
    <definedName name="ZAZASDFG">#REF!</definedName>
    <definedName name="ZAZE">#REF!</definedName>
    <definedName name="ZAZI">#REF!</definedName>
    <definedName name="ZAZL">#REF!</definedName>
    <definedName name="ZAZO">#REF!</definedName>
    <definedName name="ZAZU">#REF!</definedName>
    <definedName name="ZAZW">#REF!</definedName>
    <definedName name="ZAZXCV">#REF!</definedName>
    <definedName name="ZAZXCVB">#REF!</definedName>
    <definedName name="zc">#REF!</definedName>
    <definedName name="ZCBVBNBG">#REF!</definedName>
    <definedName name="zd">#REF!</definedName>
    <definedName name="zdervr" localSheetId="4" hidden="1">{"via1",#N/A,TRUE,"general";"via2",#N/A,TRUE,"general";"via3",#N/A,TRUE,"general"}</definedName>
    <definedName name="zdervr" hidden="1">{"via1",#N/A,TRUE,"general";"via2",#N/A,TRUE,"general";"via3",#N/A,TRUE,"general"}</definedName>
    <definedName name="ZDF">#REF!</definedName>
    <definedName name="zdr">#REF!</definedName>
    <definedName name="zdsfds">#REF!</definedName>
    <definedName name="zdvzdz">#REF!</definedName>
    <definedName name="zdvzvd">#REF!</definedName>
    <definedName name="zdvzvz">#REF!</definedName>
    <definedName name="zdvzxvz">#REF!</definedName>
    <definedName name="Zeit10">#REF!</definedName>
    <definedName name="Zeit100">#REF!</definedName>
    <definedName name="Zeit1000">#REF!</definedName>
    <definedName name="Zeit10000">#REF!</definedName>
    <definedName name="Zeit15000">#REF!</definedName>
    <definedName name="Zeit20000">#REF!</definedName>
    <definedName name="Zeit250">#REF!</definedName>
    <definedName name="Zeit3000">#REF!</definedName>
    <definedName name="Zeit30000">#REF!</definedName>
    <definedName name="Zeit500">#REF!</definedName>
    <definedName name="Zeit5000">#REF!</definedName>
    <definedName name="Zeit7500">#REF!</definedName>
    <definedName name="ZEZO">#REF!</definedName>
    <definedName name="ZHF">#REF!</definedName>
    <definedName name="ZIPA">[700]vcpred!$B$9:$AA$323</definedName>
    <definedName name="ZONA1">#REF!</definedName>
    <definedName name="ZONA3">#REF!</definedName>
    <definedName name="ZONA4">#REF!</definedName>
    <definedName name="zonas_verdes">#REF!</definedName>
    <definedName name="ZQWR">#REF!</definedName>
    <definedName name="ZSFB">#N/A</definedName>
    <definedName name="zsfdgasdsz">#REF!</definedName>
    <definedName name="zvczxvbzcxbv">[10]!ERR</definedName>
    <definedName name="zvdvd">#REF!</definedName>
    <definedName name="zvdza">#N/A</definedName>
    <definedName name="zvdzdvdz">#REF!</definedName>
    <definedName name="zvdzdzd">#REF!</definedName>
    <definedName name="zvdzvd">#REF!</definedName>
    <definedName name="zvzddv">#REF!</definedName>
    <definedName name="zvzdvz">#REF!</definedName>
    <definedName name="zvzdzv">#REF!</definedName>
    <definedName name="zvzdzxv">#REF!</definedName>
    <definedName name="zvzvdzx">#REF!</definedName>
    <definedName name="ZW">#REF!</definedName>
    <definedName name="zx">#REF!</definedName>
    <definedName name="ZXASD">#REF!</definedName>
    <definedName name="ZXASDFRE">#REF!</definedName>
    <definedName name="ZXCÑLK">#REF!</definedName>
    <definedName name="ZXCV">#REF!</definedName>
    <definedName name="ZXCVBNMN">#REF!</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dvzxvd">#REF!</definedName>
    <definedName name="zxsdftyu" localSheetId="4" hidden="1">{"via1",#N/A,TRUE,"general";"via2",#N/A,TRUE,"general";"via3",#N/A,TRUE,"general"}</definedName>
    <definedName name="zxsdftyu" hidden="1">{"via1",#N/A,TRUE,"general";"via2",#N/A,TRUE,"general";"via3",#N/A,TRUE,"general"}</definedName>
    <definedName name="ZXVU">#REF!</definedName>
    <definedName name="zxvxczv" localSheetId="4" hidden="1">{"via1",#N/A,TRUE,"general";"via2",#N/A,TRUE,"general";"via3",#N/A,TRUE,"general"}</definedName>
    <definedName name="zxvxczv" hidden="1">{"via1",#N/A,TRUE,"general";"via2",#N/A,TRUE,"general";"via3",#N/A,TRUE,"general"}</definedName>
    <definedName name="zxvzdvz">#REF!</definedName>
    <definedName name="ZXZXZ">#REF!</definedName>
    <definedName name="ZXZXZX">#REF!</definedName>
    <definedName name="zz">#REF!</definedName>
    <definedName name="ZZZ" hidden="1">#REF!</definedName>
    <definedName name="ZZZZX">[10]!ERR</definedName>
    <definedName name="ZZZZZ">#REF!</definedName>
    <definedName name="ZZZZZZ">#REF!</definedName>
    <definedName name="ZZZZZZZZZZZ">'[261]A. P. U.'!#REF!</definedName>
    <definedName name="건">#N/A</definedName>
    <definedName name="ㄴㄴㄴ">#N/A</definedName>
    <definedName name="ㄴㄴㄴㄴㅇ">#N/A</definedName>
    <definedName name="ㄴㅁㅁㄴㄴㅁ">#N/A</definedName>
    <definedName name="ㄴㅁㅇㄹ" localSheetId="4" hidden="1">{#N/A,#N/A,FALSE,"CCTV"}</definedName>
    <definedName name="ㄴㅁㅇㄹ" hidden="1">{#N/A,#N/A,FALSE,"CCTV"}</definedName>
    <definedName name="ㄷㄷ">#N/A</definedName>
    <definedName name="ㄹㄹㄹㄹㅀㅎ">#N/A</definedName>
    <definedName name="ㅁ">#N/A</definedName>
    <definedName name="ㅁㄴㅁㅁ">#N/A</definedName>
    <definedName name="ㅂ">#N/A</definedName>
    <definedName name="ㅂㅂㅂ">#N/A</definedName>
    <definedName name="ㅂㅂㅂㅂㅂ">#N/A</definedName>
    <definedName name="발표양식">#N/A</definedName>
    <definedName name="수">#N/A</definedName>
    <definedName name="수수">#N/A</definedName>
    <definedName name="수수수">#N/A</definedName>
    <definedName name="수수실적7월">#N/A</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이름" localSheetId="4" hidden="1">{#N/A,#N/A,FALSE,"CCTV"}</definedName>
    <definedName name="이름" hidden="1">{#N/A,#N/A,FALSE,"CCTV"}</definedName>
    <definedName name="ㅈㄷㅈㄷ">#N/A</definedName>
    <definedName name="전">#N/A</definedName>
    <definedName name="전기">#N/A</definedName>
    <definedName name="클_레_임">#N/A</definedName>
    <definedName name="토">#N/A</definedName>
    <definedName name="ㅍㅍㅍ">#N/A</definedName>
    <definedName name="플">#N/A</definedName>
    <definedName name="ㅎㅎ">#N/A</definedName>
    <definedName name="ㅏㅏㅏㅏㅏ">#N/A</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あ" localSheetId="4" hidden="1">{"'下期集計（10.27迄・速報値）'!$Q$16"}</definedName>
    <definedName name="あ" hidden="1">{"'下期集計（10.27迄・速報値）'!$Q$16"}</definedName>
    <definedName name="あああ" localSheetId="4" hidden="1">{"'下期集計（10.27迄・速報値）'!$Q$16"}</definedName>
    <definedName name="あああ" hidden="1">{"'下期集計（10.27迄・速報値）'!$Q$16"}</definedName>
    <definedName name="ｼｰﾄ" hidden="1">[701]計算過程シート!#REF!</definedName>
    <definedName name="なんで" localSheetId="4" hidden="1">{"'下期集計（10.27迄・速報値）'!$Q$16"}</definedName>
    <definedName name="なんで" hidden="1">{"'下期集計（10.27迄・速報値）'!$Q$16"}</definedName>
    <definedName name="なんなの" localSheetId="4" hidden="1">{"'下期集計（10.27迄・速報値）'!$Q$16"}</definedName>
    <definedName name="なんなの" hidden="1">{"'下期集計（10.27迄・速報値）'!$Q$16"}</definedName>
    <definedName name="一括" localSheetId="4" hidden="1">{"DCF-北海道",#N/A,TRUE,"北海道";"DCF-東北",#N/A,TRUE,"東北";"DCF-東海",#N/A,TRUE,"東海";"DCF-北陸",#N/A,TRUE,"北陸";"DCF-関西",#N/A,TRUE,"関西";"DCF-中国",#N/A,TRUE,"中国";"DCF-四国",#N/A,TRUE,"四国";"DCF-九州",#N/A,TRUE,"九州";"DCF-連結",#N/A,TRUE,"連結"}</definedName>
    <definedName name="一括" hidden="1">{"DCF-北海道",#N/A,TRUE,"北海道";"DCF-東北",#N/A,TRUE,"東北";"DCF-東海",#N/A,TRUE,"東海";"DCF-北陸",#N/A,TRUE,"北陸";"DCF-関西",#N/A,TRUE,"関西";"DCF-中国",#N/A,TRUE,"中国";"DCF-四国",#N/A,TRUE,"四国";"DCF-九州",#N/A,TRUE,"九州";"DCF-連結",#N/A,TRUE,"連結"}</definedName>
    <definedName name="印刷" localSheetId="4" hidden="1">{"DCF-北海道",#N/A,TRUE,"北海道";"DCF-東北",#N/A,TRUE,"東北";"DCF-東海",#N/A,TRUE,"東海";"DCF-北陸",#N/A,TRUE,"北陸";"DCF-関西",#N/A,TRUE,"関西";"DCF-中国",#N/A,TRUE,"中国";"DCF-四国",#N/A,TRUE,"四国";"DCF-九州",#N/A,TRUE,"九州";"DCF-連結",#N/A,TRUE,"連結"}</definedName>
    <definedName name="印刷" hidden="1">{"DCF-北海道",#N/A,TRUE,"北海道";"DCF-東北",#N/A,TRUE,"東北";"DCF-東海",#N/A,TRUE,"東海";"DCF-北陸",#N/A,TRUE,"北陸";"DCF-関西",#N/A,TRUE,"関西";"DCF-中国",#N/A,TRUE,"中国";"DCF-四国",#N/A,TRUE,"四国";"DCF-九州",#N/A,TRUE,"九州";"DCF-連結",#N/A,TRUE,"連結"}</definedName>
    <definedName name="合____計">#N/A</definedName>
    <definedName name="完工工事_計">#N/A</definedName>
    <definedName name="年間収支買掛" localSheetId="4" hidden="1">{"'下期集計（10.27迄・速報値）'!$Q$16"}</definedName>
    <definedName name="年間収支買掛" hidden="1">{"'下期集計（10.27迄・速報値）'!$Q$16"}</definedName>
    <definedName name="年間資金収支あ" localSheetId="4" hidden="1">{"'下期集計（10.27迄・速報値）'!$Q$16"}</definedName>
    <definedName name="年間資金収支あ" hidden="1">{"'下期集計（10.27迄・速報値）'!$Q$16"}</definedName>
    <definedName name="新規工事_計">#N/A</definedName>
    <definedName name="日繰06" localSheetId="4" hidden="1">{"'下期集計（10.27迄・速報値）'!$Q$16"}</definedName>
    <definedName name="日繰06" hidden="1">{"'下期集計（10.27迄・速報値）'!$Q$16"}</definedName>
    <definedName name="系統出資金" localSheetId="4" hidden="1">{"DCF-北海道",#N/A,TRUE,"北海道";"DCF-東北",#N/A,TRUE,"東北";"DCF-東海",#N/A,TRUE,"東海";"DCF-北陸",#N/A,TRUE,"北陸";"DCF-関西",#N/A,TRUE,"関西";"DCF-中国",#N/A,TRUE,"中国";"DCF-四国",#N/A,TRUE,"四国";"DCF-九州",#N/A,TRUE,"九州";"DCF-連結",#N/A,TRUE,"連結"}</definedName>
    <definedName name="系統出資金" hidden="1">{"DCF-北海道",#N/A,TRUE,"北海道";"DCF-東北",#N/A,TRUE,"東北";"DCF-東海",#N/A,TRUE,"東海";"DCF-北陸",#N/A,TRUE,"北陸";"DCF-関西",#N/A,TRUE,"関西";"DCF-中国",#N/A,TRUE,"中国";"DCF-四国",#N/A,TRUE,"四国";"DCF-九州",#N/A,TRUE,"九州";"DCF-連結",#N/A,TRUE,"連結"}</definedName>
    <definedName name="系統外出資金" localSheetId="4" hidden="1">{"DCF-北海道",#N/A,TRUE,"北海道";"DCF-東北",#N/A,TRUE,"東北";"DCF-東海",#N/A,TRUE,"東海";"DCF-北陸",#N/A,TRUE,"北陸";"DCF-関西",#N/A,TRUE,"関西";"DCF-中国",#N/A,TRUE,"中国";"DCF-四国",#N/A,TRUE,"四国";"DCF-九州",#N/A,TRUE,"九州";"DCF-連結",#N/A,TRUE,"連結"}</definedName>
    <definedName name="系統外出資金" hidden="1">{"DCF-北海道",#N/A,TRUE,"北海道";"DCF-東北",#N/A,TRUE,"東北";"DCF-東海",#N/A,TRUE,"東海";"DCF-北陸",#N/A,TRUE,"北陸";"DCF-関西",#N/A,TRUE,"関西";"DCF-中国",#N/A,TRUE,"中国";"DCF-四国",#N/A,TRUE,"四国";"DCF-九州",#N/A,TRUE,"九州";"DCF-連結",#N/A,TRUE,"連結"}</definedName>
    <definedName name="要処理資産②" localSheetId="4" hidden="1">{"'下期集計（10.27迄・速報値）'!$Q$16"}</definedName>
    <definedName name="要処理資産②" hidden="1">{"'下期集計（10.27迄・速報値）'!$Q$16"}</definedName>
    <definedName name="評価対象" hidden="1">[701]計算過程シート!#REF!</definedName>
    <definedName name="資金" localSheetId="4" hidden="1">{"'下期集計（10.27迄・速報値）'!$Q$16"}</definedName>
    <definedName name="資金" hidden="1">{"'下期集計（10.27迄・速報値）'!$Q$16"}</definedName>
    <definedName name="金利体系" localSheetId="4" hidden="1">{"'下期集計（10.27迄・速報値）'!$Q$16"}</definedName>
    <definedName name="金利体系" hidden="1">{"'下期集計（10.27迄・速報値）'!$Q$16"}</definedName>
    <definedName name="関連" localSheetId="4" hidden="1">{"'下期集計（10.27迄・速報値）'!$Q$16"}</definedName>
    <definedName name="関連" hidden="1">{"'下期集計（10.27迄・速報値）'!$Q$16"}</definedName>
  </definedNames>
  <calcPr calcId="191028"/>
  <pivotCaches>
    <pivotCache cacheId="2" r:id="rId72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24" i="11" l="1"/>
  <c r="I8" i="11"/>
  <c r="I9" i="11"/>
  <c r="I14" i="11" s="1"/>
  <c r="I10" i="11"/>
  <c r="I11" i="11"/>
  <c r="I12" i="11"/>
  <c r="I7" i="11"/>
  <c r="I17" i="11"/>
  <c r="I15" i="11"/>
  <c r="I6" i="11"/>
  <c r="J6" i="11" s="1"/>
  <c r="J7" i="11"/>
  <c r="I16" i="11" l="1"/>
  <c r="F16" i="21" l="1"/>
  <c r="M17" i="11"/>
  <c r="G12" i="36"/>
  <c r="G11" i="36"/>
  <c r="G10" i="36"/>
  <c r="K92" i="15"/>
  <c r="M102" i="15"/>
  <c r="B15" i="36"/>
  <c r="M100" i="15"/>
  <c r="M101" i="15"/>
  <c r="M103" i="15"/>
  <c r="M104" i="15"/>
  <c r="E256" i="31"/>
  <c r="E215" i="31"/>
  <c r="E216" i="31"/>
  <c r="E217" i="31"/>
  <c r="E218" i="31"/>
  <c r="E219" i="31"/>
  <c r="E220" i="31"/>
  <c r="E221" i="31"/>
  <c r="E222" i="31"/>
  <c r="E223" i="31"/>
  <c r="E224" i="31"/>
  <c r="E225" i="31"/>
  <c r="E226" i="31"/>
  <c r="E227" i="31"/>
  <c r="E228" i="31"/>
  <c r="E229" i="31"/>
  <c r="E230" i="31"/>
  <c r="E231" i="31"/>
  <c r="E232" i="31"/>
  <c r="E233" i="31"/>
  <c r="E234" i="31"/>
  <c r="E235" i="31"/>
  <c r="E236" i="31"/>
  <c r="E237" i="31"/>
  <c r="E238" i="31"/>
  <c r="E239" i="31"/>
  <c r="E240" i="31"/>
  <c r="E241" i="31"/>
  <c r="E242" i="31"/>
  <c r="E243" i="31"/>
  <c r="E244" i="31"/>
  <c r="E245" i="31"/>
  <c r="E246" i="31"/>
  <c r="E247" i="31"/>
  <c r="E248" i="31"/>
  <c r="E249" i="31"/>
  <c r="E250" i="31"/>
  <c r="E251" i="31"/>
  <c r="E252" i="31"/>
  <c r="E253" i="31"/>
  <c r="E254" i="31"/>
  <c r="E255" i="31"/>
  <c r="E214" i="31"/>
  <c r="E195" i="31"/>
  <c r="E196" i="31"/>
  <c r="E197" i="31"/>
  <c r="E198" i="31"/>
  <c r="E199" i="31"/>
  <c r="E200" i="31"/>
  <c r="E201" i="31"/>
  <c r="E202" i="31"/>
  <c r="E203" i="31"/>
  <c r="E204" i="31"/>
  <c r="E205" i="31"/>
  <c r="E206" i="31"/>
  <c r="E207" i="31"/>
  <c r="E208" i="31"/>
  <c r="E209" i="31"/>
  <c r="E210" i="31"/>
  <c r="E211" i="31"/>
  <c r="E212" i="31"/>
  <c r="E194" i="31"/>
  <c r="E174" i="31"/>
  <c r="E175" i="31"/>
  <c r="E176" i="31"/>
  <c r="E177" i="31"/>
  <c r="E178" i="31"/>
  <c r="E179" i="31"/>
  <c r="E180" i="31"/>
  <c r="E181" i="31"/>
  <c r="E182" i="31"/>
  <c r="E183" i="31"/>
  <c r="E184" i="31"/>
  <c r="E185" i="31"/>
  <c r="E186" i="31"/>
  <c r="E187" i="31"/>
  <c r="E188" i="31"/>
  <c r="E189" i="31"/>
  <c r="E190" i="31"/>
  <c r="E191" i="31"/>
  <c r="E192" i="31"/>
  <c r="E173" i="31"/>
  <c r="E125" i="31"/>
  <c r="E126" i="31"/>
  <c r="E127" i="31"/>
  <c r="E128" i="31"/>
  <c r="E129" i="31"/>
  <c r="E130" i="31"/>
  <c r="E131" i="31"/>
  <c r="E132" i="31"/>
  <c r="E133" i="31"/>
  <c r="E134" i="31"/>
  <c r="E135" i="31"/>
  <c r="E136" i="31"/>
  <c r="E137" i="31"/>
  <c r="E138" i="31"/>
  <c r="E139" i="31"/>
  <c r="E140" i="31"/>
  <c r="E141" i="31"/>
  <c r="E142" i="31"/>
  <c r="E143" i="31"/>
  <c r="E144" i="31"/>
  <c r="E145" i="31"/>
  <c r="E146" i="31"/>
  <c r="E147" i="31"/>
  <c r="E148" i="31"/>
  <c r="E149" i="31"/>
  <c r="E150" i="31"/>
  <c r="E151" i="31"/>
  <c r="E152" i="31"/>
  <c r="E153" i="31"/>
  <c r="E154" i="31"/>
  <c r="E155" i="31"/>
  <c r="E156" i="31"/>
  <c r="E157" i="31"/>
  <c r="E158" i="31"/>
  <c r="E159" i="31"/>
  <c r="E160" i="31"/>
  <c r="E161" i="31"/>
  <c r="E162" i="31"/>
  <c r="E163" i="31"/>
  <c r="E164" i="31"/>
  <c r="E165" i="31"/>
  <c r="E166" i="31"/>
  <c r="E167" i="31"/>
  <c r="E168" i="31"/>
  <c r="E169" i="31"/>
  <c r="E170" i="31"/>
  <c r="E124" i="31"/>
  <c r="E80" i="31"/>
  <c r="E81" i="31"/>
  <c r="E82" i="31"/>
  <c r="E83" i="31"/>
  <c r="E84" i="31"/>
  <c r="E85" i="31"/>
  <c r="E86" i="31"/>
  <c r="E87" i="31"/>
  <c r="E88" i="31"/>
  <c r="E89" i="31"/>
  <c r="E90" i="31"/>
  <c r="E91" i="31"/>
  <c r="E92" i="31"/>
  <c r="E93" i="31"/>
  <c r="E94" i="31"/>
  <c r="E95" i="31"/>
  <c r="E96" i="31"/>
  <c r="E97" i="31"/>
  <c r="E98" i="31"/>
  <c r="E99" i="31"/>
  <c r="E100" i="31"/>
  <c r="E101" i="31"/>
  <c r="E102" i="31"/>
  <c r="E103" i="31"/>
  <c r="E104" i="31"/>
  <c r="E105" i="31"/>
  <c r="E106" i="31"/>
  <c r="E107" i="31"/>
  <c r="E108" i="31"/>
  <c r="E109" i="31"/>
  <c r="E110" i="31"/>
  <c r="E111" i="31"/>
  <c r="E112" i="31"/>
  <c r="E113" i="31"/>
  <c r="E114" i="31"/>
  <c r="E115" i="31"/>
  <c r="E116" i="31"/>
  <c r="E117" i="31"/>
  <c r="E118" i="31"/>
  <c r="E119" i="31"/>
  <c r="E120" i="31"/>
  <c r="E121" i="31"/>
  <c r="E122" i="31"/>
  <c r="E79" i="31"/>
  <c r="E62" i="31"/>
  <c r="E63" i="31"/>
  <c r="E64" i="31"/>
  <c r="E65" i="31"/>
  <c r="E66" i="31"/>
  <c r="E67" i="31"/>
  <c r="E68" i="31"/>
  <c r="E69" i="31"/>
  <c r="E70" i="31"/>
  <c r="E71" i="31"/>
  <c r="E72" i="31"/>
  <c r="E73" i="31"/>
  <c r="E74" i="31"/>
  <c r="E75" i="31"/>
  <c r="E76" i="31"/>
  <c r="E77" i="31"/>
  <c r="E61" i="31"/>
  <c r="E13" i="31"/>
  <c r="E14" i="31"/>
  <c r="E15" i="31"/>
  <c r="E16" i="31"/>
  <c r="E17" i="31"/>
  <c r="E18" i="31"/>
  <c r="E19" i="31"/>
  <c r="E20" i="31"/>
  <c r="E21" i="31"/>
  <c r="E22" i="31"/>
  <c r="E23" i="31"/>
  <c r="E24" i="31"/>
  <c r="E25" i="31"/>
  <c r="E26" i="31"/>
  <c r="E27" i="31"/>
  <c r="E28" i="31"/>
  <c r="E29" i="31"/>
  <c r="E30" i="31"/>
  <c r="E31" i="31"/>
  <c r="E32" i="31"/>
  <c r="E33" i="31"/>
  <c r="E34" i="31"/>
  <c r="E35" i="31"/>
  <c r="E36" i="31"/>
  <c r="E37" i="31"/>
  <c r="E38" i="31"/>
  <c r="E39" i="31"/>
  <c r="E40" i="31"/>
  <c r="E41" i="31"/>
  <c r="E42" i="31"/>
  <c r="E43" i="31"/>
  <c r="E44" i="31"/>
  <c r="E45" i="31"/>
  <c r="E46" i="31"/>
  <c r="E47" i="31"/>
  <c r="E48" i="31"/>
  <c r="E49" i="31"/>
  <c r="E50" i="31"/>
  <c r="E51" i="31"/>
  <c r="E52" i="31"/>
  <c r="E53" i="31"/>
  <c r="E54" i="31"/>
  <c r="E55" i="31"/>
  <c r="E56" i="31"/>
  <c r="E57" i="31"/>
  <c r="E58" i="31"/>
  <c r="E59" i="31"/>
  <c r="E12" i="31"/>
  <c r="M96" i="15"/>
  <c r="M98" i="15"/>
  <c r="M99" i="15"/>
  <c r="K91" i="15"/>
  <c r="K11" i="15"/>
  <c r="K10" i="15"/>
  <c r="K9" i="15"/>
  <c r="K8" i="15"/>
  <c r="K7" i="15"/>
  <c r="B61" i="31"/>
  <c r="D7" i="11" s="1"/>
  <c r="C61" i="31"/>
  <c r="B15" i="51"/>
  <c r="A4" i="53"/>
  <c r="D7" i="53"/>
  <c r="D6" i="53"/>
  <c r="D5" i="53"/>
  <c r="A5" i="53"/>
  <c r="I11" i="21"/>
  <c r="E12" i="47"/>
  <c r="E13" i="47"/>
  <c r="E11" i="47"/>
  <c r="F45" i="52"/>
  <c r="G45" i="52"/>
  <c r="H45" i="52"/>
  <c r="E45" i="52"/>
  <c r="E34" i="52"/>
  <c r="E30" i="52"/>
  <c r="H34" i="52"/>
  <c r="G34" i="52"/>
  <c r="F34" i="52"/>
  <c r="F26" i="52"/>
  <c r="E26" i="52"/>
  <c r="E20" i="52" s="1"/>
  <c r="E31" i="52" s="1"/>
  <c r="E24" i="52"/>
  <c r="F24" i="52" s="1"/>
  <c r="H16" i="52"/>
  <c r="G16" i="52"/>
  <c r="F16" i="52"/>
  <c r="E16" i="52"/>
  <c r="H11" i="52"/>
  <c r="G11" i="52"/>
  <c r="F11" i="52"/>
  <c r="E11" i="52"/>
  <c r="D6" i="52"/>
  <c r="D5" i="52"/>
  <c r="D7" i="47"/>
  <c r="F12" i="47"/>
  <c r="F13" i="47"/>
  <c r="F11" i="47"/>
  <c r="A12" i="47"/>
  <c r="A13" i="47"/>
  <c r="A11" i="47"/>
  <c r="G49" i="31" l="1"/>
  <c r="G53" i="31"/>
  <c r="G91" i="31"/>
  <c r="G93" i="31"/>
  <c r="G135" i="31"/>
  <c r="G140" i="31"/>
  <c r="G232" i="31"/>
  <c r="G51" i="31"/>
  <c r="G141" i="31"/>
  <c r="G227" i="31"/>
  <c r="G233" i="31"/>
  <c r="G52" i="31"/>
  <c r="G50" i="31"/>
  <c r="G86" i="31"/>
  <c r="G90" i="31"/>
  <c r="G92" i="31"/>
  <c r="G139" i="31"/>
  <c r="G142" i="31"/>
  <c r="G234" i="31"/>
  <c r="G231" i="31"/>
  <c r="G12" i="47"/>
  <c r="G13" i="47"/>
  <c r="G11" i="47"/>
  <c r="H11" i="47" s="1"/>
  <c r="E11" i="53"/>
  <c r="F16" i="47"/>
  <c r="F17" i="21"/>
  <c r="F19" i="21"/>
  <c r="F18" i="47"/>
  <c r="G24" i="52"/>
  <c r="F20" i="52"/>
  <c r="F31" i="52" s="1"/>
  <c r="F50" i="52" s="1"/>
  <c r="F51" i="52" s="1"/>
  <c r="H30" i="52"/>
  <c r="G30" i="52"/>
  <c r="F30" i="52"/>
  <c r="E50" i="52"/>
  <c r="E51" i="52" s="1"/>
  <c r="I11" i="47" l="1"/>
  <c r="K16" i="51"/>
  <c r="F11" i="53"/>
  <c r="G11" i="53"/>
  <c r="H24" i="52"/>
  <c r="H20" i="52" s="1"/>
  <c r="H31" i="52" s="1"/>
  <c r="H50" i="52" s="1"/>
  <c r="H51" i="52" s="1"/>
  <c r="G20" i="52"/>
  <c r="G31" i="52" s="1"/>
  <c r="G50" i="52" s="1"/>
  <c r="G51" i="52" s="1"/>
  <c r="E11" i="48"/>
  <c r="G16" i="47"/>
  <c r="R17" i="31"/>
  <c r="R16" i="31"/>
  <c r="R13" i="31"/>
  <c r="R12" i="31"/>
  <c r="R11" i="31"/>
  <c r="Q16" i="31"/>
  <c r="Q15" i="31"/>
  <c r="Q14" i="31"/>
  <c r="Q13" i="31"/>
  <c r="Q12" i="31"/>
  <c r="Q18" i="31"/>
  <c r="P19" i="31"/>
  <c r="S19" i="31" s="1"/>
  <c r="T19" i="31" s="1"/>
  <c r="P16" i="31"/>
  <c r="P15" i="31"/>
  <c r="P14" i="31"/>
  <c r="P13" i="31"/>
  <c r="P12" i="31"/>
  <c r="P18" i="31"/>
  <c r="S18" i="31" s="1"/>
  <c r="T18" i="31" s="1"/>
  <c r="O17" i="31"/>
  <c r="O16" i="31"/>
  <c r="O15" i="31"/>
  <c r="O14" i="31"/>
  <c r="O13" i="31"/>
  <c r="O12" i="31"/>
  <c r="O11" i="31"/>
  <c r="N17" i="31"/>
  <c r="S17" i="31" s="1"/>
  <c r="T17" i="31" s="1"/>
  <c r="N16" i="31"/>
  <c r="N13" i="31"/>
  <c r="N12" i="31"/>
  <c r="N11" i="31"/>
  <c r="M16" i="31"/>
  <c r="M12" i="31"/>
  <c r="M11" i="31"/>
  <c r="L16" i="31"/>
  <c r="S16" i="31" s="1"/>
  <c r="T16" i="31" s="1"/>
  <c r="L15" i="31"/>
  <c r="S15" i="31" s="1"/>
  <c r="T15" i="31" s="1"/>
  <c r="L14" i="31"/>
  <c r="S14" i="31" s="1"/>
  <c r="T14" i="31" s="1"/>
  <c r="I208" i="31"/>
  <c r="I209" i="31"/>
  <c r="I210" i="31"/>
  <c r="I211" i="31"/>
  <c r="I212" i="31"/>
  <c r="I119" i="31"/>
  <c r="I120" i="31"/>
  <c r="I79" i="31"/>
  <c r="I126" i="31"/>
  <c r="I128" i="31"/>
  <c r="I160" i="31"/>
  <c r="I165" i="31"/>
  <c r="I169" i="31"/>
  <c r="I170" i="31"/>
  <c r="I171" i="31"/>
  <c r="I174" i="31"/>
  <c r="I187" i="31"/>
  <c r="I188" i="31"/>
  <c r="I190" i="31"/>
  <c r="I191" i="31"/>
  <c r="I192" i="31"/>
  <c r="I173" i="31"/>
  <c r="I222" i="31"/>
  <c r="I61" i="31"/>
  <c r="I71" i="31"/>
  <c r="I76" i="31"/>
  <c r="L13" i="31"/>
  <c r="L12" i="31"/>
  <c r="L11" i="31"/>
  <c r="G18" i="47"/>
  <c r="G12" i="21"/>
  <c r="B14" i="51"/>
  <c r="B13" i="51"/>
  <c r="B10" i="51"/>
  <c r="B12" i="51"/>
  <c r="B11" i="51"/>
  <c r="F10" i="53" l="1"/>
  <c r="F12" i="53" s="1"/>
  <c r="H11" i="53"/>
  <c r="K15" i="51" s="1"/>
  <c r="S11" i="31"/>
  <c r="T11" i="31" s="1"/>
  <c r="S12" i="31"/>
  <c r="T12" i="31" s="1"/>
  <c r="S13" i="31"/>
  <c r="T13" i="31" s="1"/>
  <c r="L15" i="51" l="1"/>
  <c r="E15" i="51"/>
  <c r="F15" i="51" s="1"/>
  <c r="G15" i="51" s="1"/>
  <c r="H15" i="51" s="1"/>
  <c r="I15" i="51" s="1"/>
  <c r="J15" i="51" s="1"/>
  <c r="M15" i="51" s="1"/>
  <c r="C7" i="21"/>
  <c r="C5" i="21"/>
  <c r="D5" i="47"/>
  <c r="C250" i="46"/>
  <c r="D6" i="36"/>
  <c r="B3" i="36"/>
  <c r="A4" i="47" s="1"/>
  <c r="D4" i="36"/>
  <c r="D10" i="32"/>
  <c r="D12" i="32"/>
  <c r="F13" i="32"/>
  <c r="C5" i="32"/>
  <c r="B5" i="32"/>
  <c r="A5" i="47" s="1"/>
  <c r="C7" i="32"/>
  <c r="D6" i="31"/>
  <c r="C6" i="32" s="1"/>
  <c r="C6" i="21" s="1"/>
  <c r="F215" i="31"/>
  <c r="I215" i="31" s="1"/>
  <c r="F216" i="31"/>
  <c r="I216" i="31" s="1"/>
  <c r="F217" i="31"/>
  <c r="I217" i="31" s="1"/>
  <c r="F218" i="31"/>
  <c r="I218" i="31" s="1"/>
  <c r="F219" i="31"/>
  <c r="I219" i="31" s="1"/>
  <c r="F220" i="31"/>
  <c r="I220" i="31" s="1"/>
  <c r="F221" i="31"/>
  <c r="I221" i="31" s="1"/>
  <c r="F223" i="31"/>
  <c r="I223" i="31" s="1"/>
  <c r="F224" i="31"/>
  <c r="F225" i="31"/>
  <c r="I225" i="31" s="1"/>
  <c r="F226" i="31"/>
  <c r="I226" i="31" s="1"/>
  <c r="I227" i="31"/>
  <c r="F228" i="31"/>
  <c r="I228" i="31" s="1"/>
  <c r="F229" i="31"/>
  <c r="I229" i="31" s="1"/>
  <c r="I230" i="31"/>
  <c r="I231" i="31"/>
  <c r="I232" i="31"/>
  <c r="F233" i="31"/>
  <c r="I233" i="31" s="1"/>
  <c r="F234" i="31"/>
  <c r="I234" i="31" s="1"/>
  <c r="F235" i="31"/>
  <c r="I235" i="31" s="1"/>
  <c r="F236" i="31"/>
  <c r="I236" i="31" s="1"/>
  <c r="F237" i="31"/>
  <c r="I237" i="31" s="1"/>
  <c r="F238" i="31"/>
  <c r="I238" i="31" s="1"/>
  <c r="F239" i="31"/>
  <c r="I239" i="31" s="1"/>
  <c r="F240" i="31"/>
  <c r="F241" i="31"/>
  <c r="I241" i="31" s="1"/>
  <c r="F242" i="31"/>
  <c r="I242" i="31" s="1"/>
  <c r="I243" i="31"/>
  <c r="I244" i="31"/>
  <c r="F245" i="31"/>
  <c r="I245" i="31" s="1"/>
  <c r="F246" i="31"/>
  <c r="I246" i="31" s="1"/>
  <c r="F247" i="31"/>
  <c r="I247" i="31" s="1"/>
  <c r="F248" i="31"/>
  <c r="F249" i="31"/>
  <c r="I249" i="31" s="1"/>
  <c r="F250" i="31"/>
  <c r="F251" i="31"/>
  <c r="I251" i="31" s="1"/>
  <c r="F252" i="31"/>
  <c r="I252" i="31" s="1"/>
  <c r="F253" i="31"/>
  <c r="I253" i="31" s="1"/>
  <c r="F254" i="31"/>
  <c r="I254" i="31" s="1"/>
  <c r="F255" i="31"/>
  <c r="I255" i="31" s="1"/>
  <c r="F256" i="31"/>
  <c r="I256" i="31" s="1"/>
  <c r="F214" i="31"/>
  <c r="I214" i="31" s="1"/>
  <c r="F195" i="31"/>
  <c r="I195" i="31" s="1"/>
  <c r="F196" i="31"/>
  <c r="I196" i="31" s="1"/>
  <c r="F197" i="31"/>
  <c r="I197" i="31" s="1"/>
  <c r="F198" i="31"/>
  <c r="I198" i="31" s="1"/>
  <c r="F199" i="31"/>
  <c r="I199" i="31" s="1"/>
  <c r="F200" i="31"/>
  <c r="I200" i="31" s="1"/>
  <c r="F201" i="31"/>
  <c r="I201" i="31" s="1"/>
  <c r="F202" i="31"/>
  <c r="I202" i="31" s="1"/>
  <c r="F203" i="31"/>
  <c r="I203" i="31" s="1"/>
  <c r="F204" i="31"/>
  <c r="I204" i="31" s="1"/>
  <c r="F205" i="31"/>
  <c r="I205" i="31" s="1"/>
  <c r="F206" i="31"/>
  <c r="I206" i="31" s="1"/>
  <c r="F207" i="31"/>
  <c r="I207" i="31" s="1"/>
  <c r="F194" i="31"/>
  <c r="I194" i="31" s="1"/>
  <c r="F175" i="31"/>
  <c r="I175" i="31" s="1"/>
  <c r="F176" i="31"/>
  <c r="I176" i="31" s="1"/>
  <c r="F177" i="31"/>
  <c r="I177" i="31" s="1"/>
  <c r="F178" i="31"/>
  <c r="I178" i="31" s="1"/>
  <c r="F179" i="31"/>
  <c r="I179" i="31" s="1"/>
  <c r="F180" i="31"/>
  <c r="I180" i="31" s="1"/>
  <c r="F181" i="31"/>
  <c r="I181" i="31" s="1"/>
  <c r="F182" i="31"/>
  <c r="I182" i="31" s="1"/>
  <c r="F183" i="31"/>
  <c r="I183" i="31" s="1"/>
  <c r="F184" i="31"/>
  <c r="I184" i="31" s="1"/>
  <c r="F185" i="31"/>
  <c r="I185" i="31" s="1"/>
  <c r="F186" i="31"/>
  <c r="I186" i="31" s="1"/>
  <c r="F189" i="31"/>
  <c r="I189" i="31" s="1"/>
  <c r="F125" i="31"/>
  <c r="I125" i="31" s="1"/>
  <c r="F127" i="31"/>
  <c r="I127" i="31" s="1"/>
  <c r="F129" i="31"/>
  <c r="I129" i="31" s="1"/>
  <c r="F130" i="31"/>
  <c r="I130" i="31" s="1"/>
  <c r="F131" i="31"/>
  <c r="I131" i="31" s="1"/>
  <c r="F132" i="31"/>
  <c r="I132" i="31" s="1"/>
  <c r="F133" i="31"/>
  <c r="I133" i="31" s="1"/>
  <c r="F134" i="31"/>
  <c r="I134" i="31" s="1"/>
  <c r="I135" i="31"/>
  <c r="F136" i="31"/>
  <c r="I136" i="31" s="1"/>
  <c r="F137" i="31"/>
  <c r="I137" i="31" s="1"/>
  <c r="F138" i="31"/>
  <c r="I138" i="31" s="1"/>
  <c r="F139" i="31"/>
  <c r="I139" i="31" s="1"/>
  <c r="I140" i="31"/>
  <c r="F141" i="31"/>
  <c r="I141" i="31" s="1"/>
  <c r="F142" i="31"/>
  <c r="I142" i="31" s="1"/>
  <c r="F143" i="31"/>
  <c r="I143" i="31" s="1"/>
  <c r="F144" i="31"/>
  <c r="I144" i="31" s="1"/>
  <c r="F145" i="31"/>
  <c r="I145" i="31" s="1"/>
  <c r="F146" i="31"/>
  <c r="I146" i="31" s="1"/>
  <c r="F147" i="31"/>
  <c r="I147" i="31" s="1"/>
  <c r="F148" i="31"/>
  <c r="I148" i="31" s="1"/>
  <c r="F149" i="31"/>
  <c r="I149" i="31" s="1"/>
  <c r="F150" i="31"/>
  <c r="I150" i="31" s="1"/>
  <c r="I151" i="31"/>
  <c r="I152" i="31"/>
  <c r="F153" i="31"/>
  <c r="I153" i="31" s="1"/>
  <c r="F154" i="31"/>
  <c r="I154" i="31" s="1"/>
  <c r="F155" i="31"/>
  <c r="I155" i="31" s="1"/>
  <c r="F156" i="31"/>
  <c r="I156" i="31" s="1"/>
  <c r="F157" i="31"/>
  <c r="I157" i="31" s="1"/>
  <c r="F158" i="31"/>
  <c r="I158" i="31" s="1"/>
  <c r="F159" i="31"/>
  <c r="I159" i="31" s="1"/>
  <c r="F161" i="31"/>
  <c r="I161" i="31" s="1"/>
  <c r="F162" i="31"/>
  <c r="I162" i="31" s="1"/>
  <c r="F163" i="31"/>
  <c r="I163" i="31" s="1"/>
  <c r="F164" i="31"/>
  <c r="I164" i="31" s="1"/>
  <c r="F166" i="31"/>
  <c r="I166" i="31" s="1"/>
  <c r="F167" i="31"/>
  <c r="I167" i="31" s="1"/>
  <c r="F168" i="31"/>
  <c r="I168" i="31" s="1"/>
  <c r="F124" i="31"/>
  <c r="I124" i="31" s="1"/>
  <c r="F80" i="31"/>
  <c r="I80" i="31" s="1"/>
  <c r="F81" i="31"/>
  <c r="I81" i="31" s="1"/>
  <c r="F82" i="31"/>
  <c r="I82" i="31" s="1"/>
  <c r="F83" i="31"/>
  <c r="I83" i="31" s="1"/>
  <c r="F84" i="31"/>
  <c r="I84" i="31" s="1"/>
  <c r="F85" i="31"/>
  <c r="I85" i="31" s="1"/>
  <c r="I86" i="31"/>
  <c r="F87" i="31"/>
  <c r="I87" i="31" s="1"/>
  <c r="F88" i="31"/>
  <c r="I88" i="31" s="1"/>
  <c r="F89" i="31"/>
  <c r="I89" i="31" s="1"/>
  <c r="F90" i="31"/>
  <c r="I90" i="31" s="1"/>
  <c r="I91" i="31"/>
  <c r="F92" i="31"/>
  <c r="I92" i="31" s="1"/>
  <c r="F93" i="31"/>
  <c r="I93" i="31" s="1"/>
  <c r="I94" i="31"/>
  <c r="F95" i="31"/>
  <c r="I95" i="31" s="1"/>
  <c r="F96" i="31"/>
  <c r="I96" i="31" s="1"/>
  <c r="F97" i="31"/>
  <c r="I97" i="31" s="1"/>
  <c r="F98" i="31"/>
  <c r="I98" i="31" s="1"/>
  <c r="F99" i="31"/>
  <c r="I99" i="31" s="1"/>
  <c r="F100" i="31"/>
  <c r="I100" i="31" s="1"/>
  <c r="I101" i="31"/>
  <c r="I102" i="31"/>
  <c r="F103" i="31"/>
  <c r="I103" i="31" s="1"/>
  <c r="F104" i="31"/>
  <c r="I104" i="31" s="1"/>
  <c r="F105" i="31"/>
  <c r="I105" i="31" s="1"/>
  <c r="F106" i="31"/>
  <c r="I106" i="31" s="1"/>
  <c r="F107" i="31"/>
  <c r="I107" i="31" s="1"/>
  <c r="F108" i="31"/>
  <c r="I108" i="31" s="1"/>
  <c r="F109" i="31"/>
  <c r="I109" i="31" s="1"/>
  <c r="F110" i="31"/>
  <c r="I110" i="31" s="1"/>
  <c r="F111" i="31"/>
  <c r="I111" i="31" s="1"/>
  <c r="F112" i="31"/>
  <c r="I112" i="31" s="1"/>
  <c r="F113" i="31"/>
  <c r="I113" i="31" s="1"/>
  <c r="F114" i="31"/>
  <c r="I114" i="31" s="1"/>
  <c r="F115" i="31"/>
  <c r="I115" i="31" s="1"/>
  <c r="F116" i="31"/>
  <c r="I116" i="31" s="1"/>
  <c r="F117" i="31"/>
  <c r="I117" i="31" s="1"/>
  <c r="F118" i="31"/>
  <c r="I118" i="31" s="1"/>
  <c r="F121" i="31"/>
  <c r="I121" i="31" s="1"/>
  <c r="F122" i="31"/>
  <c r="I122" i="31" s="1"/>
  <c r="F63" i="31"/>
  <c r="I63" i="31" s="1"/>
  <c r="F64" i="31"/>
  <c r="I64" i="31" s="1"/>
  <c r="F65" i="31"/>
  <c r="I65" i="31" s="1"/>
  <c r="F66" i="31"/>
  <c r="I66" i="31" s="1"/>
  <c r="F67" i="31"/>
  <c r="I67" i="31" s="1"/>
  <c r="F68" i="31"/>
  <c r="I68" i="31" s="1"/>
  <c r="F69" i="31"/>
  <c r="I69" i="31" s="1"/>
  <c r="F70" i="31"/>
  <c r="I70" i="31" s="1"/>
  <c r="F72" i="31"/>
  <c r="I72" i="31" s="1"/>
  <c r="F73" i="31"/>
  <c r="I73" i="31" s="1"/>
  <c r="F74" i="31"/>
  <c r="I74" i="31" s="1"/>
  <c r="F75" i="31"/>
  <c r="I75" i="31" s="1"/>
  <c r="F77" i="31"/>
  <c r="I77" i="31" s="1"/>
  <c r="I62" i="31"/>
  <c r="A17" i="48"/>
  <c r="A13" i="48"/>
  <c r="A14" i="48" s="1"/>
  <c r="A9" i="48"/>
  <c r="A10" i="48" s="1"/>
  <c r="A5" i="48"/>
  <c r="D18" i="48"/>
  <c r="G7" i="48"/>
  <c r="G14" i="36"/>
  <c r="G15" i="36"/>
  <c r="H15" i="36" s="1"/>
  <c r="E16" i="32"/>
  <c r="F16" i="32" s="1"/>
  <c r="E10" i="32"/>
  <c r="E15" i="32"/>
  <c r="F15" i="32" s="1"/>
  <c r="E14" i="32"/>
  <c r="F14" i="32" s="1"/>
  <c r="K86" i="15"/>
  <c r="K87" i="15"/>
  <c r="K88" i="15"/>
  <c r="K85" i="15"/>
  <c r="K73" i="15"/>
  <c r="K74" i="15"/>
  <c r="K75" i="15"/>
  <c r="K15" i="15"/>
  <c r="K76" i="15"/>
  <c r="G192" i="31" s="1"/>
  <c r="K77" i="15"/>
  <c r="K68" i="15"/>
  <c r="K45" i="15"/>
  <c r="K46" i="15"/>
  <c r="K47" i="15"/>
  <c r="K48" i="15"/>
  <c r="K49" i="15"/>
  <c r="K50" i="15"/>
  <c r="K51" i="15"/>
  <c r="K52" i="15"/>
  <c r="K53" i="15"/>
  <c r="K54" i="15"/>
  <c r="K55" i="15"/>
  <c r="K56" i="15"/>
  <c r="G190" i="31" s="1"/>
  <c r="K69" i="15"/>
  <c r="G191" i="31" s="1"/>
  <c r="K16" i="15"/>
  <c r="K17" i="15"/>
  <c r="K18" i="15"/>
  <c r="K19" i="15"/>
  <c r="G174" i="31" s="1"/>
  <c r="K71" i="15"/>
  <c r="K20" i="15"/>
  <c r="K13" i="15"/>
  <c r="G55" i="31" s="1"/>
  <c r="H55" i="31" s="1"/>
  <c r="K14" i="15"/>
  <c r="G56" i="31" s="1"/>
  <c r="H56" i="31" s="1"/>
  <c r="K21" i="15"/>
  <c r="G59" i="31" s="1"/>
  <c r="H59" i="31" s="1"/>
  <c r="K22" i="15"/>
  <c r="K61" i="15"/>
  <c r="K23" i="15"/>
  <c r="K12" i="15"/>
  <c r="K24" i="15"/>
  <c r="K78" i="15"/>
  <c r="K62" i="15"/>
  <c r="K25" i="15"/>
  <c r="K63" i="15"/>
  <c r="K64" i="15"/>
  <c r="K65" i="15"/>
  <c r="K26" i="15"/>
  <c r="K79" i="15"/>
  <c r="K80" i="15"/>
  <c r="K66" i="15"/>
  <c r="K67" i="15"/>
  <c r="K81" i="15"/>
  <c r="K57" i="15"/>
  <c r="K58" i="15"/>
  <c r="K59" i="15"/>
  <c r="K60" i="15"/>
  <c r="G12" i="31" s="1"/>
  <c r="H12" i="31" s="1"/>
  <c r="K27" i="15"/>
  <c r="G173" i="31" s="1"/>
  <c r="H173" i="31" s="1"/>
  <c r="K82" i="15"/>
  <c r="K28" i="15"/>
  <c r="K29" i="15"/>
  <c r="K30" i="15"/>
  <c r="K31" i="15"/>
  <c r="K32" i="15"/>
  <c r="K33" i="15"/>
  <c r="K34" i="15"/>
  <c r="K4" i="15"/>
  <c r="K5" i="15"/>
  <c r="K6" i="15"/>
  <c r="K35" i="15"/>
  <c r="K36" i="15"/>
  <c r="K37" i="15"/>
  <c r="K38" i="15"/>
  <c r="G169" i="31" s="1"/>
  <c r="H169" i="31" s="1"/>
  <c r="K39" i="15"/>
  <c r="G170" i="31" s="1"/>
  <c r="H170" i="31" s="1"/>
  <c r="K40" i="15"/>
  <c r="G160" i="31" s="1"/>
  <c r="K41" i="15"/>
  <c r="K42" i="15"/>
  <c r="G208" i="31" s="1"/>
  <c r="H208" i="31" s="1"/>
  <c r="K43" i="15"/>
  <c r="G210" i="31" s="1"/>
  <c r="K44" i="15"/>
  <c r="G209" i="31" s="1"/>
  <c r="H209" i="31" s="1"/>
  <c r="K72" i="15"/>
  <c r="C214" i="31"/>
  <c r="C194" i="31"/>
  <c r="C173" i="31"/>
  <c r="C124" i="31"/>
  <c r="C79" i="31"/>
  <c r="C12" i="31"/>
  <c r="D20" i="48"/>
  <c r="B18" i="48" s="1"/>
  <c r="A6" i="48"/>
  <c r="A2" i="48"/>
  <c r="A3" i="48" s="1"/>
  <c r="H18" i="36"/>
  <c r="H17" i="36"/>
  <c r="G19" i="21"/>
  <c r="G17" i="21"/>
  <c r="G11" i="21"/>
  <c r="H11" i="21" s="1"/>
  <c r="K17" i="51" s="1"/>
  <c r="G13" i="21"/>
  <c r="G14" i="21"/>
  <c r="B16" i="32"/>
  <c r="D171" i="31"/>
  <c r="F11" i="11"/>
  <c r="F10" i="11"/>
  <c r="F12" i="11"/>
  <c r="F9" i="11"/>
  <c r="F8" i="11"/>
  <c r="F7" i="11"/>
  <c r="F6" i="11"/>
  <c r="D12" i="11"/>
  <c r="D11" i="11"/>
  <c r="D10" i="11"/>
  <c r="D9" i="11"/>
  <c r="D8" i="11"/>
  <c r="D6" i="11"/>
  <c r="D97" i="15"/>
  <c r="M97" i="15" s="1"/>
  <c r="E11" i="32" s="1"/>
  <c r="F11" i="32" s="1"/>
  <c r="J70" i="15"/>
  <c r="K70" i="15" s="1"/>
  <c r="G194" i="31" l="1"/>
  <c r="G182" i="31"/>
  <c r="G80" i="31"/>
  <c r="G129" i="31"/>
  <c r="G21" i="31"/>
  <c r="G214" i="31"/>
  <c r="G68" i="31"/>
  <c r="G57" i="31"/>
  <c r="G125" i="31"/>
  <c r="G175" i="31"/>
  <c r="G113" i="31"/>
  <c r="G196" i="31"/>
  <c r="G73" i="31"/>
  <c r="G219" i="31"/>
  <c r="G19" i="31"/>
  <c r="G69" i="31"/>
  <c r="G183" i="31"/>
  <c r="G197" i="31"/>
  <c r="G220" i="31"/>
  <c r="G181" i="31"/>
  <c r="G81" i="31"/>
  <c r="G18" i="31"/>
  <c r="G195" i="31"/>
  <c r="G215" i="31"/>
  <c r="G67" i="31"/>
  <c r="G124" i="31"/>
  <c r="G130" i="31"/>
  <c r="G187" i="31"/>
  <c r="G76" i="31"/>
  <c r="G120" i="31"/>
  <c r="G223" i="31"/>
  <c r="G22" i="31"/>
  <c r="G82" i="31"/>
  <c r="G131" i="31"/>
  <c r="G83" i="31"/>
  <c r="G132" i="31"/>
  <c r="G224" i="31"/>
  <c r="G23" i="31"/>
  <c r="G24" i="31"/>
  <c r="G225" i="31"/>
  <c r="G84" i="31"/>
  <c r="G133" i="31"/>
  <c r="G200" i="31"/>
  <c r="G177" i="31"/>
  <c r="G121" i="31"/>
  <c r="G63" i="31"/>
  <c r="G14" i="31"/>
  <c r="G150" i="31"/>
  <c r="G65" i="31"/>
  <c r="G179" i="31"/>
  <c r="G100" i="31"/>
  <c r="G202" i="31"/>
  <c r="G34" i="31"/>
  <c r="G242" i="31"/>
  <c r="G222" i="31"/>
  <c r="G128" i="31"/>
  <c r="G188" i="31"/>
  <c r="F18" i="21"/>
  <c r="G18" i="21" s="1"/>
  <c r="F17" i="47"/>
  <c r="G17" i="47" s="1"/>
  <c r="G85" i="31"/>
  <c r="G201" i="31"/>
  <c r="G64" i="31"/>
  <c r="G178" i="31"/>
  <c r="G134" i="31"/>
  <c r="G25" i="31"/>
  <c r="G226" i="31"/>
  <c r="G79" i="31"/>
  <c r="G61" i="31"/>
  <c r="H61" i="31" s="1"/>
  <c r="G136" i="31"/>
  <c r="G87" i="31"/>
  <c r="G54" i="31"/>
  <c r="G228" i="31"/>
  <c r="G229" i="31"/>
  <c r="G26" i="31"/>
  <c r="G88" i="31"/>
  <c r="G137" i="31"/>
  <c r="G138" i="31"/>
  <c r="G89" i="31"/>
  <c r="G230" i="31"/>
  <c r="G27" i="31"/>
  <c r="G28" i="31"/>
  <c r="G94" i="31"/>
  <c r="G235" i="31"/>
  <c r="G143" i="31"/>
  <c r="G29" i="31"/>
  <c r="G144" i="31"/>
  <c r="G236" i="31"/>
  <c r="G95" i="31"/>
  <c r="G96" i="31"/>
  <c r="G30" i="31"/>
  <c r="G145" i="31"/>
  <c r="G237" i="31"/>
  <c r="G31" i="31"/>
  <c r="G238" i="31"/>
  <c r="G97" i="31"/>
  <c r="G146" i="31"/>
  <c r="G239" i="31"/>
  <c r="G77" i="31"/>
  <c r="G98" i="31"/>
  <c r="G189" i="31"/>
  <c r="G198" i="31"/>
  <c r="G148" i="31"/>
  <c r="G32" i="31"/>
  <c r="G149" i="31"/>
  <c r="G99" i="31"/>
  <c r="G240" i="31"/>
  <c r="G33" i="31"/>
  <c r="G101" i="31"/>
  <c r="G35" i="31"/>
  <c r="G151" i="31"/>
  <c r="G243" i="31"/>
  <c r="G244" i="31"/>
  <c r="G152" i="31"/>
  <c r="G102" i="31"/>
  <c r="G36" i="31"/>
  <c r="G153" i="31"/>
  <c r="G103" i="31"/>
  <c r="G245" i="31"/>
  <c r="G37" i="31"/>
  <c r="G154" i="31"/>
  <c r="G246" i="31"/>
  <c r="G38" i="31"/>
  <c r="G104" i="31"/>
  <c r="G155" i="31"/>
  <c r="G247" i="31"/>
  <c r="G105" i="31"/>
  <c r="G39" i="31"/>
  <c r="G156" i="31"/>
  <c r="G248" i="31"/>
  <c r="G106" i="31"/>
  <c r="G40" i="31"/>
  <c r="G107" i="31"/>
  <c r="G41" i="31"/>
  <c r="G249" i="31"/>
  <c r="G157" i="31"/>
  <c r="G108" i="31"/>
  <c r="G161" i="31"/>
  <c r="G250" i="31"/>
  <c r="G42" i="31"/>
  <c r="G212" i="31"/>
  <c r="G126" i="31"/>
  <c r="G70" i="31"/>
  <c r="G221" i="31"/>
  <c r="G20" i="31"/>
  <c r="G127" i="31"/>
  <c r="G186" i="31"/>
  <c r="G207" i="31"/>
  <c r="G119" i="31"/>
  <c r="G71" i="31"/>
  <c r="H71" i="31" s="1"/>
  <c r="G112" i="31"/>
  <c r="G17" i="31"/>
  <c r="G159" i="31"/>
  <c r="G185" i="31"/>
  <c r="G206" i="31"/>
  <c r="G74" i="31"/>
  <c r="G217" i="31"/>
  <c r="G162" i="31"/>
  <c r="G43" i="31"/>
  <c r="G109" i="31"/>
  <c r="G251" i="31"/>
  <c r="G110" i="31"/>
  <c r="G163" i="31"/>
  <c r="G44" i="31"/>
  <c r="G252" i="31"/>
  <c r="G164" i="31"/>
  <c r="G45" i="31"/>
  <c r="G253" i="31"/>
  <c r="G115" i="31"/>
  <c r="G116" i="31"/>
  <c r="G254" i="31"/>
  <c r="G46" i="31"/>
  <c r="G166" i="31"/>
  <c r="G255" i="31"/>
  <c r="G47" i="31"/>
  <c r="G167" i="31"/>
  <c r="G117" i="31"/>
  <c r="G118" i="31"/>
  <c r="G48" i="31"/>
  <c r="G256" i="31"/>
  <c r="G168" i="31"/>
  <c r="G184" i="31"/>
  <c r="G158" i="31"/>
  <c r="G216" i="31"/>
  <c r="G72" i="31"/>
  <c r="G16" i="31"/>
  <c r="G111" i="31"/>
  <c r="G205" i="31"/>
  <c r="G66" i="31"/>
  <c r="G203" i="31"/>
  <c r="G218" i="31"/>
  <c r="G122" i="31"/>
  <c r="G180" i="31"/>
  <c r="G15" i="31"/>
  <c r="G211" i="31"/>
  <c r="G165" i="31"/>
  <c r="G147" i="31"/>
  <c r="G114" i="31"/>
  <c r="G204" i="31"/>
  <c r="G58" i="31"/>
  <c r="G241" i="31"/>
  <c r="G75" i="31"/>
  <c r="G171" i="31"/>
  <c r="E171" i="31"/>
  <c r="G62" i="31"/>
  <c r="G13" i="31"/>
  <c r="G176" i="31"/>
  <c r="G199" i="31"/>
  <c r="H249" i="31"/>
  <c r="H157" i="31"/>
  <c r="H156" i="31"/>
  <c r="G16" i="21"/>
  <c r="F15" i="47"/>
  <c r="G15" i="47" s="1"/>
  <c r="G14" i="47" s="1"/>
  <c r="H212" i="31"/>
  <c r="H126" i="31"/>
  <c r="H221" i="31"/>
  <c r="H207" i="31"/>
  <c r="H186" i="31"/>
  <c r="H127" i="31"/>
  <c r="H206" i="31"/>
  <c r="H185" i="31"/>
  <c r="H159" i="31"/>
  <c r="H74" i="31"/>
  <c r="H205" i="31"/>
  <c r="H16" i="31"/>
  <c r="H40" i="31"/>
  <c r="H41" i="31"/>
  <c r="H251" i="31"/>
  <c r="H217" i="31"/>
  <c r="H112" i="31"/>
  <c r="H38" i="31"/>
  <c r="H39" i="31"/>
  <c r="H73" i="31"/>
  <c r="H125" i="31"/>
  <c r="H187" i="31"/>
  <c r="H76" i="31"/>
  <c r="H222" i="31"/>
  <c r="H128" i="31"/>
  <c r="H77" i="31"/>
  <c r="H198" i="31"/>
  <c r="H189" i="31"/>
  <c r="H148" i="31"/>
  <c r="H149" i="31"/>
  <c r="H240" i="31"/>
  <c r="H33" i="31"/>
  <c r="H243" i="31"/>
  <c r="H151" i="31"/>
  <c r="H244" i="31"/>
  <c r="H152" i="31"/>
  <c r="H35" i="31"/>
  <c r="H245" i="31"/>
  <c r="H153" i="31"/>
  <c r="H36" i="31"/>
  <c r="H246" i="31"/>
  <c r="H154" i="31"/>
  <c r="H37" i="31"/>
  <c r="H247" i="31"/>
  <c r="H155" i="31"/>
  <c r="H42" i="31"/>
  <c r="H252" i="31"/>
  <c r="H43" i="31"/>
  <c r="H253" i="31"/>
  <c r="H184" i="31"/>
  <c r="H158" i="31"/>
  <c r="H72" i="31"/>
  <c r="H218" i="31"/>
  <c r="H180" i="31"/>
  <c r="H147" i="31"/>
  <c r="H75" i="31"/>
  <c r="H20" i="31"/>
  <c r="H214" i="31"/>
  <c r="H182" i="31"/>
  <c r="H194" i="31"/>
  <c r="H175" i="31"/>
  <c r="H196" i="31"/>
  <c r="H220" i="31"/>
  <c r="H197" i="31"/>
  <c r="H183" i="31"/>
  <c r="H124" i="31"/>
  <c r="H181" i="31"/>
  <c r="H195" i="31"/>
  <c r="H63" i="31"/>
  <c r="H200" i="31"/>
  <c r="H177" i="31"/>
  <c r="H179" i="31"/>
  <c r="H150" i="31"/>
  <c r="H201" i="31"/>
  <c r="H178" i="31"/>
  <c r="H134" i="31"/>
  <c r="H142" i="31"/>
  <c r="H234" i="31"/>
  <c r="H27" i="31"/>
  <c r="H235" i="31"/>
  <c r="H143" i="31"/>
  <c r="H28" i="31"/>
  <c r="H236" i="31"/>
  <c r="H144" i="31"/>
  <c r="H45" i="31"/>
  <c r="H167" i="31"/>
  <c r="H46" i="31"/>
  <c r="H168" i="31"/>
  <c r="H111" i="31"/>
  <c r="H216" i="31"/>
  <c r="H211" i="31"/>
  <c r="H165" i="31"/>
  <c r="H58" i="31"/>
  <c r="H114" i="31"/>
  <c r="H241" i="31"/>
  <c r="H13" i="31"/>
  <c r="H176" i="31"/>
  <c r="H18" i="31"/>
  <c r="H32" i="31"/>
  <c r="H34" i="31"/>
  <c r="H57" i="31"/>
  <c r="H219" i="31"/>
  <c r="H113" i="31"/>
  <c r="H17" i="31"/>
  <c r="H215" i="31"/>
  <c r="H21" i="31"/>
  <c r="H223" i="31"/>
  <c r="H22" i="31"/>
  <c r="H224" i="31"/>
  <c r="H23" i="31"/>
  <c r="H133" i="31"/>
  <c r="H225" i="31"/>
  <c r="H100" i="31"/>
  <c r="H242" i="31"/>
  <c r="H24" i="31"/>
  <c r="H226" i="31"/>
  <c r="H53" i="31"/>
  <c r="H227" i="31"/>
  <c r="H228" i="31"/>
  <c r="H54" i="31"/>
  <c r="H25" i="31"/>
  <c r="H229" i="31"/>
  <c r="H26" i="31"/>
  <c r="H230" i="31"/>
  <c r="H47" i="31"/>
  <c r="H231" i="31"/>
  <c r="H48" i="31"/>
  <c r="H232" i="31"/>
  <c r="H92" i="31"/>
  <c r="H51" i="31"/>
  <c r="H233" i="31"/>
  <c r="H50" i="31"/>
  <c r="H52" i="31"/>
  <c r="H29" i="31"/>
  <c r="H237" i="31"/>
  <c r="H30" i="31"/>
  <c r="H238" i="31"/>
  <c r="H31" i="31"/>
  <c r="H239" i="31"/>
  <c r="H44" i="31"/>
  <c r="H166" i="31"/>
  <c r="H15" i="31"/>
  <c r="H203" i="31"/>
  <c r="F10" i="32"/>
  <c r="G10" i="47"/>
  <c r="H250" i="31"/>
  <c r="I250" i="31"/>
  <c r="I248" i="31"/>
  <c r="I240" i="31"/>
  <c r="I224" i="31"/>
  <c r="B4" i="36"/>
  <c r="D6" i="47"/>
  <c r="D5" i="36"/>
  <c r="A5" i="21"/>
  <c r="I12" i="31"/>
  <c r="I37" i="31"/>
  <c r="I13" i="31"/>
  <c r="I22" i="31"/>
  <c r="I54" i="31"/>
  <c r="I23" i="31"/>
  <c r="I47" i="31"/>
  <c r="I25" i="31"/>
  <c r="I41" i="31"/>
  <c r="I14" i="31"/>
  <c r="I53" i="31"/>
  <c r="I38" i="31"/>
  <c r="I15" i="31"/>
  <c r="I16" i="31"/>
  <c r="I17" i="31"/>
  <c r="I24" i="31"/>
  <c r="I32" i="31"/>
  <c r="I40" i="31"/>
  <c r="I48" i="31"/>
  <c r="I56" i="31"/>
  <c r="I57" i="31"/>
  <c r="I18" i="31"/>
  <c r="I19" i="31"/>
  <c r="I26" i="31"/>
  <c r="I34" i="31"/>
  <c r="I42" i="31"/>
  <c r="I50" i="31"/>
  <c r="I58" i="31"/>
  <c r="I27" i="31"/>
  <c r="I35" i="31"/>
  <c r="I43" i="31"/>
  <c r="I51" i="31"/>
  <c r="I59" i="31"/>
  <c r="I20" i="31"/>
  <c r="I28" i="31"/>
  <c r="I36" i="31"/>
  <c r="I44" i="31"/>
  <c r="I52" i="31"/>
  <c r="I21" i="31"/>
  <c r="I29" i="31"/>
  <c r="I45" i="31"/>
  <c r="I30" i="31"/>
  <c r="I46" i="31"/>
  <c r="I31" i="31"/>
  <c r="I39" i="31"/>
  <c r="I55" i="31"/>
  <c r="I33" i="31"/>
  <c r="I49" i="31"/>
  <c r="G10" i="21"/>
  <c r="H16" i="36"/>
  <c r="H210" i="31"/>
  <c r="H192" i="31"/>
  <c r="H174" i="31"/>
  <c r="H190" i="31"/>
  <c r="H191" i="31"/>
  <c r="H141" i="31"/>
  <c r="H135" i="31"/>
  <c r="H140" i="31"/>
  <c r="H139" i="31"/>
  <c r="H160" i="31"/>
  <c r="H49" i="31"/>
  <c r="H93" i="31"/>
  <c r="H90" i="31"/>
  <c r="H86" i="31"/>
  <c r="H91" i="31"/>
  <c r="A18" i="48"/>
  <c r="E12" i="32"/>
  <c r="H248" i="31" l="1"/>
  <c r="H256" i="31"/>
  <c r="H254" i="31"/>
  <c r="H204" i="31"/>
  <c r="H255" i="31"/>
  <c r="H199" i="31"/>
  <c r="H202" i="31"/>
  <c r="H188" i="31"/>
  <c r="H131" i="31"/>
  <c r="H130" i="31"/>
  <c r="H162" i="31"/>
  <c r="H145" i="31"/>
  <c r="H137" i="31"/>
  <c r="H129" i="31"/>
  <c r="H161" i="31"/>
  <c r="H171" i="31"/>
  <c r="H146" i="31"/>
  <c r="H138" i="31"/>
  <c r="H164" i="31"/>
  <c r="H132" i="31"/>
  <c r="H163" i="31"/>
  <c r="H136" i="31"/>
  <c r="H85" i="31"/>
  <c r="H69" i="31"/>
  <c r="H68" i="31"/>
  <c r="H64" i="31"/>
  <c r="H122" i="31"/>
  <c r="H98" i="31"/>
  <c r="H19" i="31"/>
  <c r="H79" i="31"/>
  <c r="H115" i="31"/>
  <c r="H103" i="31"/>
  <c r="H94" i="31"/>
  <c r="H102" i="31"/>
  <c r="H67" i="31"/>
  <c r="H121" i="31"/>
  <c r="H109" i="31"/>
  <c r="H101" i="31"/>
  <c r="H84" i="31"/>
  <c r="H110" i="31"/>
  <c r="H66" i="31"/>
  <c r="H120" i="31"/>
  <c r="H108" i="31"/>
  <c r="H99" i="31"/>
  <c r="H83" i="31"/>
  <c r="H119" i="31"/>
  <c r="H82" i="31"/>
  <c r="H107" i="31"/>
  <c r="H118" i="31"/>
  <c r="H106" i="31"/>
  <c r="H97" i="31"/>
  <c r="H89" i="31"/>
  <c r="H81" i="31"/>
  <c r="H62" i="31"/>
  <c r="H117" i="31"/>
  <c r="H105" i="31"/>
  <c r="H96" i="31"/>
  <c r="H88" i="31"/>
  <c r="H80" i="31"/>
  <c r="H70" i="31"/>
  <c r="H116" i="31"/>
  <c r="H104" i="31"/>
  <c r="H95" i="31"/>
  <c r="H87" i="31"/>
  <c r="H65" i="31"/>
  <c r="H14" i="31"/>
  <c r="G19" i="47"/>
  <c r="F12" i="32"/>
  <c r="F17" i="32" s="1"/>
  <c r="G15" i="11" s="1"/>
  <c r="H15" i="11" s="1"/>
  <c r="H193" i="31"/>
  <c r="G10" i="11" s="1"/>
  <c r="H10" i="11" s="1"/>
  <c r="H60" i="31"/>
  <c r="G6" i="11" s="1"/>
  <c r="H6" i="11" s="1"/>
  <c r="H172" i="31"/>
  <c r="H123" i="31"/>
  <c r="G8" i="11" s="1"/>
  <c r="H8" i="11" s="1"/>
  <c r="H78" i="31"/>
  <c r="G7" i="11" s="1"/>
  <c r="H7" i="11" s="1"/>
  <c r="H257" i="31"/>
  <c r="H213" i="31"/>
  <c r="G11" i="11" s="1"/>
  <c r="H11" i="11" s="1"/>
  <c r="G20" i="47" l="1"/>
  <c r="G21" i="47" s="1"/>
  <c r="L16" i="51" s="1"/>
  <c r="L12" i="51"/>
  <c r="J12" i="51" s="1"/>
  <c r="M12" i="51" s="1"/>
  <c r="G12" i="11"/>
  <c r="H12" i="11" s="1"/>
  <c r="H258" i="31"/>
  <c r="G9" i="11"/>
  <c r="H9" i="11" s="1"/>
  <c r="E16" i="51" l="1"/>
  <c r="H259" i="31"/>
  <c r="H260" i="31" s="1"/>
  <c r="H13" i="11"/>
  <c r="F16" i="51" l="1"/>
  <c r="G16" i="51" s="1"/>
  <c r="J16" i="51" s="1"/>
  <c r="H16" i="51"/>
  <c r="I16" i="51" s="1"/>
  <c r="M16" i="51"/>
  <c r="H14" i="11"/>
  <c r="G15" i="21"/>
  <c r="G20" i="21" s="1"/>
  <c r="H16" i="11" l="1"/>
  <c r="L11" i="51"/>
  <c r="H22" i="11"/>
  <c r="H25" i="11" s="1"/>
  <c r="G11" i="51" l="1"/>
  <c r="E11" i="51"/>
  <c r="F11" i="51"/>
  <c r="J11" i="11"/>
  <c r="J8" i="11"/>
  <c r="J9" i="11"/>
  <c r="J10" i="11"/>
  <c r="J12" i="11"/>
  <c r="L17" i="51"/>
  <c r="J15" i="11"/>
  <c r="D7" i="31"/>
  <c r="E17" i="51" l="1"/>
  <c r="F17" i="51" s="1"/>
  <c r="G17" i="51" s="1"/>
  <c r="H17" i="51" s="1"/>
  <c r="I17" i="51" s="1"/>
  <c r="J17" i="51" s="1"/>
  <c r="M17" i="51" s="1"/>
  <c r="M11" i="51"/>
  <c r="J14" i="11"/>
  <c r="J16" i="11" s="1"/>
  <c r="H10" i="36"/>
  <c r="H12" i="36" l="1"/>
  <c r="H11" i="36"/>
  <c r="H9" i="36" l="1"/>
  <c r="Q42" i="20" l="1"/>
  <c r="Q54" i="20" s="1"/>
  <c r="Q58" i="20" s="1"/>
  <c r="G42" i="20"/>
  <c r="M40" i="20"/>
  <c r="C40" i="20"/>
  <c r="Q38" i="20"/>
  <c r="G38" i="20"/>
  <c r="Q37" i="20"/>
  <c r="M36" i="20" s="1"/>
  <c r="B37" i="20"/>
  <c r="G37" i="20" s="1"/>
  <c r="C36" i="20" s="1"/>
  <c r="N35" i="20"/>
  <c r="Q35" i="20" s="1"/>
  <c r="D35" i="20"/>
  <c r="G35" i="20" s="1"/>
  <c r="N34" i="20"/>
  <c r="Q34" i="20" s="1"/>
  <c r="D34" i="20"/>
  <c r="G34" i="20" s="1"/>
  <c r="G32" i="20"/>
  <c r="Q31" i="20"/>
  <c r="M30" i="20" s="1"/>
  <c r="G31" i="20"/>
  <c r="C30" i="20" s="1"/>
  <c r="Q29" i="20"/>
  <c r="M26" i="20" s="1"/>
  <c r="G29" i="20"/>
  <c r="C26" i="20" s="1"/>
  <c r="D27" i="20"/>
  <c r="G27" i="20" s="1"/>
  <c r="Q25" i="20"/>
  <c r="D25" i="20"/>
  <c r="G25" i="20" s="1"/>
  <c r="Q24" i="20"/>
  <c r="D24" i="20"/>
  <c r="G24" i="20" s="1"/>
  <c r="D23" i="20"/>
  <c r="G23" i="20" s="1"/>
  <c r="Q22" i="20"/>
  <c r="D22" i="20"/>
  <c r="G22" i="20" s="1"/>
  <c r="Q21" i="20"/>
  <c r="D21" i="20"/>
  <c r="G21" i="20" s="1"/>
  <c r="Q20" i="20"/>
  <c r="D20" i="20"/>
  <c r="G20" i="20" s="1"/>
  <c r="Q19" i="20"/>
  <c r="D19" i="20"/>
  <c r="G19" i="20" s="1"/>
  <c r="Q16" i="20"/>
  <c r="Q15" i="20"/>
  <c r="D15" i="20"/>
  <c r="G15" i="20" s="1"/>
  <c r="C14" i="20" s="1"/>
  <c r="L10" i="20"/>
  <c r="B10" i="20"/>
  <c r="L8" i="20"/>
  <c r="B8" i="20"/>
  <c r="A8" i="20"/>
  <c r="Q48" i="20" l="1"/>
  <c r="Q49" i="20" s="1"/>
  <c r="M14" i="20"/>
  <c r="M18" i="20"/>
  <c r="N33" i="20"/>
  <c r="Q59" i="20"/>
  <c r="Q46" i="20"/>
  <c r="Q50" i="20" s="1"/>
  <c r="Q56" i="20"/>
  <c r="Q57" i="20" s="1"/>
  <c r="G56" i="20"/>
  <c r="G57" i="20" s="1"/>
  <c r="G48" i="20"/>
  <c r="G49" i="20" s="1"/>
  <c r="G46" i="20"/>
  <c r="G50" i="20" s="1"/>
  <c r="G54" i="20"/>
  <c r="G58" i="20" s="1"/>
  <c r="D33" i="20"/>
  <c r="C18" i="20"/>
  <c r="G47" i="20"/>
  <c r="G55" i="20"/>
  <c r="Q47" i="20"/>
  <c r="Q55" i="20"/>
  <c r="Q51" i="20" l="1"/>
  <c r="G51" i="20"/>
  <c r="G59" i="20"/>
  <c r="F11" i="20" l="1"/>
  <c r="J158" i="17" l="1"/>
  <c r="H157" i="17"/>
  <c r="H156" i="17"/>
  <c r="H155" i="17"/>
  <c r="H154" i="17"/>
  <c r="H153" i="17"/>
  <c r="H152" i="17"/>
  <c r="H151" i="17"/>
  <c r="H150" i="17"/>
  <c r="H149" i="17"/>
  <c r="H148" i="17"/>
  <c r="H147" i="17"/>
  <c r="H146" i="17"/>
  <c r="H145" i="17"/>
  <c r="H144" i="17"/>
  <c r="H143" i="17"/>
  <c r="H142" i="17"/>
  <c r="H141" i="17"/>
  <c r="H140" i="17"/>
  <c r="H139" i="17"/>
  <c r="H138" i="17"/>
  <c r="H137" i="17"/>
  <c r="H136" i="17"/>
  <c r="H135" i="17"/>
  <c r="H134" i="17"/>
  <c r="H133" i="17"/>
  <c r="H132" i="17"/>
  <c r="H131" i="17"/>
  <c r="H130" i="17"/>
  <c r="H129" i="17"/>
  <c r="H128" i="17"/>
  <c r="H127" i="17"/>
  <c r="H126" i="17"/>
  <c r="H125" i="17"/>
  <c r="H124" i="17"/>
  <c r="H123" i="17"/>
  <c r="H122" i="17"/>
  <c r="H121" i="17"/>
  <c r="H120" i="17"/>
  <c r="H119" i="17"/>
  <c r="H118" i="17"/>
  <c r="H117" i="17"/>
  <c r="H116" i="17"/>
  <c r="H115" i="17"/>
  <c r="H114" i="17"/>
  <c r="H113" i="17"/>
  <c r="H112" i="17"/>
  <c r="H111" i="17"/>
  <c r="H110" i="17"/>
  <c r="H109" i="17"/>
  <c r="H108" i="17"/>
  <c r="H107" i="17"/>
  <c r="H106" i="17"/>
  <c r="H105" i="17"/>
  <c r="H104" i="17"/>
  <c r="H103" i="17"/>
  <c r="H102" i="17"/>
  <c r="H101" i="17"/>
  <c r="H100" i="17"/>
  <c r="H99" i="17"/>
  <c r="H98" i="17"/>
  <c r="H97" i="17"/>
  <c r="H96" i="17"/>
  <c r="H95" i="17"/>
  <c r="H94" i="17"/>
  <c r="H93" i="17"/>
  <c r="H92" i="17"/>
  <c r="H91" i="17"/>
  <c r="H90" i="17"/>
  <c r="H89" i="17"/>
  <c r="H88" i="17"/>
  <c r="H87" i="17"/>
  <c r="J78" i="17"/>
  <c r="J77" i="17"/>
  <c r="J76" i="17"/>
  <c r="J75" i="17"/>
  <c r="J74" i="17"/>
  <c r="J73" i="17"/>
  <c r="J72" i="17"/>
  <c r="J71" i="17"/>
  <c r="J70" i="17"/>
  <c r="J69" i="17"/>
  <c r="J68" i="17"/>
  <c r="J67" i="17"/>
  <c r="J66" i="17"/>
  <c r="J65" i="17"/>
  <c r="J64" i="17"/>
  <c r="J63" i="17"/>
  <c r="J62" i="17"/>
  <c r="J61" i="17"/>
  <c r="J60" i="17"/>
  <c r="J59" i="17"/>
  <c r="J58" i="17"/>
  <c r="J57" i="17"/>
  <c r="J56" i="17"/>
  <c r="J55" i="17"/>
  <c r="J54" i="17"/>
  <c r="J53" i="17"/>
  <c r="J52" i="17"/>
  <c r="J51" i="17"/>
  <c r="J50" i="17"/>
  <c r="J49" i="17"/>
  <c r="J48" i="17"/>
  <c r="J47" i="17"/>
  <c r="J46" i="17"/>
  <c r="J45" i="17"/>
  <c r="J44" i="17"/>
  <c r="J43" i="17"/>
  <c r="J42" i="17"/>
  <c r="J41" i="17"/>
  <c r="J40" i="17"/>
  <c r="J39" i="17"/>
  <c r="J38" i="17"/>
  <c r="J37" i="17"/>
  <c r="J36" i="17"/>
  <c r="J35" i="17"/>
  <c r="J34" i="17"/>
  <c r="J33" i="17"/>
  <c r="J32" i="17"/>
  <c r="J31" i="17"/>
  <c r="J30" i="17"/>
  <c r="J29" i="17"/>
  <c r="J28" i="17"/>
  <c r="J27" i="17"/>
  <c r="J26" i="17"/>
  <c r="J25" i="17"/>
  <c r="J24" i="17"/>
  <c r="J23" i="17"/>
  <c r="J22" i="17"/>
  <c r="J21" i="17"/>
  <c r="J20" i="17"/>
  <c r="J19" i="17"/>
  <c r="J18" i="17"/>
  <c r="J17" i="17"/>
  <c r="J16" i="17"/>
  <c r="J15" i="17"/>
  <c r="J14" i="17"/>
  <c r="J13" i="17"/>
  <c r="J12" i="17"/>
  <c r="J11" i="17"/>
  <c r="J10" i="17"/>
  <c r="J9" i="17"/>
  <c r="J8" i="17"/>
  <c r="J79" i="17" l="1"/>
  <c r="H14" i="36" l="1"/>
  <c r="H13" i="36" s="1"/>
  <c r="L17" i="11" l="1"/>
  <c r="H19" i="36"/>
  <c r="G17" i="11" s="1"/>
  <c r="H17" i="11" s="1"/>
  <c r="I18" i="11" l="1"/>
  <c r="I20" i="11" s="1"/>
  <c r="H18" i="11"/>
  <c r="H20" i="11" s="1"/>
  <c r="J26" i="11" s="1"/>
  <c r="L14" i="51"/>
  <c r="L19" i="51" s="1"/>
  <c r="J17" i="11" l="1"/>
  <c r="J18" i="11" s="1"/>
  <c r="J20" i="11" s="1"/>
  <c r="K17" i="11"/>
  <c r="H14" i="51"/>
  <c r="G14" i="51"/>
  <c r="I14" i="51"/>
  <c r="G23" i="11"/>
  <c r="L21" i="51"/>
  <c r="M14" i="51" l="1"/>
  <c r="M19" i="51" s="1"/>
  <c r="M21" i="51"/>
  <c r="J27"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9" authorId="0" shapeId="0" xr:uid="{00000000-0006-0000-0E00-000008000000}">
      <text>
        <r>
          <rPr>
            <b/>
            <sz val="9"/>
            <color indexed="81"/>
            <rFont val="Tahoma"/>
            <family val="2"/>
          </rPr>
          <t>user:</t>
        </r>
        <r>
          <rPr>
            <sz val="9"/>
            <color indexed="81"/>
            <rFont val="Tahoma"/>
            <family val="2"/>
          </rPr>
          <t xml:space="preserve">
Aplica para cuando el evento se programa para una larga jornada y se requiere brindar una atención a los invitados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minambiente</author>
    <author>user</author>
    <author>Preferred Customer</author>
  </authors>
  <commentList>
    <comment ref="A14" authorId="0" shapeId="0" xr:uid="{00000000-0006-0000-1700-000001000000}">
      <text>
        <r>
          <rPr>
            <sz val="8"/>
            <color indexed="81"/>
            <rFont val="Tahoma"/>
            <family val="2"/>
          </rPr>
          <t xml:space="preserve">Corresponde a los equipos requeridos para la instalación de parcelas y levantamiento de información en  campo. 
Ej: GPS, Cámaras fotográficas, Tamanúa, Brújulas, etc.
</t>
        </r>
      </text>
    </comment>
    <comment ref="K14" authorId="0" shapeId="0" xr:uid="{00000000-0006-0000-1700-000002000000}">
      <text>
        <r>
          <rPr>
            <sz val="8"/>
            <color indexed="81"/>
            <rFont val="Tahoma"/>
            <family val="2"/>
          </rPr>
          <t xml:space="preserve">Corresponde a los equipos requeridos para la instalación de parcelas y levantamiento de información en  campo. 
Ej: GPS, Cámaras fotográficas, Tamanúa, Brújulas, etc.
</t>
        </r>
      </text>
    </comment>
    <comment ref="A18" authorId="1" shapeId="0" xr:uid="{00000000-0006-0000-1700-000003000000}">
      <text>
        <r>
          <rPr>
            <b/>
            <sz val="9"/>
            <color indexed="81"/>
            <rFont val="Tahoma"/>
            <family val="2"/>
          </rPr>
          <t>user:</t>
        </r>
        <r>
          <rPr>
            <sz val="9"/>
            <color indexed="81"/>
            <rFont val="Tahoma"/>
            <family val="2"/>
          </rPr>
          <t xml:space="preserve">
Corresponde al equipo profesional encargado de la instalación y levantamiento de la información de las parcelas en campo, así como del análisis y procesamiento de la información</t>
        </r>
      </text>
    </comment>
    <comment ref="K18" authorId="1" shapeId="0" xr:uid="{00000000-0006-0000-1700-000004000000}">
      <text>
        <r>
          <rPr>
            <b/>
            <sz val="9"/>
            <color indexed="81"/>
            <rFont val="Tahoma"/>
            <family val="2"/>
          </rPr>
          <t>user:</t>
        </r>
        <r>
          <rPr>
            <sz val="9"/>
            <color indexed="81"/>
            <rFont val="Tahoma"/>
            <family val="2"/>
          </rPr>
          <t xml:space="preserve">
Corresponde al equipo profesional encargado de la instalación y levantamiento de la información de las parcelas en campo, así como del análisis y procesamiento de la información</t>
        </r>
      </text>
    </comment>
    <comment ref="L19" authorId="2" shapeId="0" xr:uid="{00000000-0006-0000-1700-000005000000}">
      <text>
        <r>
          <rPr>
            <sz val="8"/>
            <color indexed="10"/>
            <rFont val="Tahoma"/>
            <family val="2"/>
          </rPr>
          <t>Escriba el número de Profesionales a Contratar.</t>
        </r>
        <r>
          <rPr>
            <sz val="8"/>
            <color indexed="81"/>
            <rFont val="Tahoma"/>
            <family val="2"/>
          </rPr>
          <t xml:space="preserve">
</t>
        </r>
      </text>
    </comment>
    <comment ref="L24" authorId="2" shapeId="0" xr:uid="{00000000-0006-0000-1700-000006000000}">
      <text>
        <r>
          <rPr>
            <sz val="8"/>
            <color indexed="10"/>
            <rFont val="Tahoma"/>
            <family val="2"/>
          </rPr>
          <t>Escriba el número de Profesionales a Contratar.</t>
        </r>
        <r>
          <rPr>
            <sz val="8"/>
            <color indexed="81"/>
            <rFont val="Tahoma"/>
            <family val="2"/>
          </rPr>
          <t xml:space="preserve">
</t>
        </r>
      </text>
    </comment>
  </commentList>
</comments>
</file>

<file path=xl/sharedStrings.xml><?xml version="1.0" encoding="utf-8"?>
<sst xmlns="http://schemas.openxmlformats.org/spreadsheetml/2006/main" count="1415" uniqueCount="511">
  <si>
    <t>FORTALECIMIENTO ECONÓMICO DEL SECTOR DE ARTESANIAS DE LAS COMUNIDADES INDÍGENAS MOKANA EN LOS MUNICIPIOS DE BARANOA, GALAPA, USIACURÍ, TUBARÁ Y PUERTO COLOMBIA, EN EL DEPARTAMENTO DEL ATLÁNTICO</t>
  </si>
  <si>
    <t>Fecha de Formulación:</t>
  </si>
  <si>
    <t>Ítem</t>
  </si>
  <si>
    <t>Objetivo</t>
  </si>
  <si>
    <t>Actividades</t>
  </si>
  <si>
    <t>Producto</t>
  </si>
  <si>
    <t>Unidad de medida</t>
  </si>
  <si>
    <t>Cantidad</t>
  </si>
  <si>
    <t>Costo Unitario</t>
  </si>
  <si>
    <t>Valor total</t>
  </si>
  <si>
    <t>Administración</t>
  </si>
  <si>
    <t>Valor total + Adnimistración</t>
  </si>
  <si>
    <t>1.1. Entregar materiales e insumos para la formación y elaboración de los productos artesanales</t>
  </si>
  <si>
    <t>Unidad</t>
  </si>
  <si>
    <t xml:space="preserve">Trasnporte insumos </t>
  </si>
  <si>
    <t>TOTAL ACTIVIDAD 1.1</t>
  </si>
  <si>
    <t>TOTAL COMPONENTE 1</t>
  </si>
  <si>
    <t>Fortalecer el conocimiento y saber ancestral para la
producción artesanal</t>
  </si>
  <si>
    <t>2.1.  Realizar escuelas de formación para transferir conocimientos</t>
  </si>
  <si>
    <t>TOTAL COMPONENTE 2</t>
  </si>
  <si>
    <t>TOTAL COSTOS DIRECTOS</t>
  </si>
  <si>
    <t>TOTAL COSTOS INDIRECTOS</t>
  </si>
  <si>
    <t xml:space="preserve">TOTAL COSTO DEL PROYECTO </t>
  </si>
  <si>
    <t>PROVEEDOR</t>
  </si>
  <si>
    <t>La Casa de los Cordones Barranquilla</t>
  </si>
  <si>
    <t>Hilos Venus</t>
  </si>
  <si>
    <t>M-F-D</t>
  </si>
  <si>
    <t>CASA DEL TEJIDO</t>
  </si>
  <si>
    <t>COMUNIDAD INDÍGENA MOKANÁ</t>
  </si>
  <si>
    <t>PROMEDIO</t>
  </si>
  <si>
    <t>ITEM</t>
  </si>
  <si>
    <t>DESCRIPCION</t>
  </si>
  <si>
    <t>UNIDAD DE MEDIDA</t>
  </si>
  <si>
    <t>VALOR UNITARIO INCLUIDO IVA</t>
  </si>
  <si>
    <t>INSUMOS</t>
  </si>
  <si>
    <t>Mostasilla check</t>
  </si>
  <si>
    <t>UN</t>
  </si>
  <si>
    <t>Aguja Mostomulls</t>
  </si>
  <si>
    <t>Marco para Segueta Amarillo y Negro Joni</t>
  </si>
  <si>
    <t>Mortuto (1kg)</t>
  </si>
  <si>
    <t>KG</t>
  </si>
  <si>
    <t>Hilo Grolne 7.0/</t>
  </si>
  <si>
    <t>Hilo Macrame</t>
  </si>
  <si>
    <t>Lija de agua #150 omega</t>
  </si>
  <si>
    <t>Vinilo Concentrado Azul 125 cc</t>
  </si>
  <si>
    <t>Vinilo Concentrado Amarillo 125 cc</t>
  </si>
  <si>
    <t>Vinilo Concentrado Negro 125 cc</t>
  </si>
  <si>
    <t>Vinilo Concentrado Blanco 125 cc</t>
  </si>
  <si>
    <t>ML</t>
  </si>
  <si>
    <t>Laca de Secado Rápido Aerosol Transparente 330ml Fx Arte</t>
  </si>
  <si>
    <t>Pinceles Surtidos para manuealidades (Paquete de 10)</t>
  </si>
  <si>
    <t>Barniz al Agua Mate 100ml F x Arte</t>
  </si>
  <si>
    <t>Bejuco de Cadena (1kg)</t>
  </si>
  <si>
    <t>Hilo Coreano 0.8</t>
  </si>
  <si>
    <t>Pigmentos (100g)</t>
  </si>
  <si>
    <t>G</t>
  </si>
  <si>
    <t>Palma de Iraca (1kg)</t>
  </si>
  <si>
    <t>Totuma (1 unidad grande)</t>
  </si>
  <si>
    <t>Herramientas Básicas (Set)</t>
  </si>
  <si>
    <t>Set de regla</t>
  </si>
  <si>
    <t>Kit Artesanal para Mochila</t>
  </si>
  <si>
    <t>Compás</t>
  </si>
  <si>
    <t>Transportador</t>
  </si>
  <si>
    <t>Papel (Resma de 500h) 2.5 KG</t>
  </si>
  <si>
    <t>Engrudo (1kg)</t>
  </si>
  <si>
    <t>Fibras Naturales (1kg)</t>
  </si>
  <si>
    <t>Tintes (Industriales y naturales, 1 unidad de 100g/ml)</t>
  </si>
  <si>
    <t>G/ML</t>
  </si>
  <si>
    <t>Periegrafador</t>
  </si>
  <si>
    <t>Cuerda 9,3 Color *100</t>
  </si>
  <si>
    <t>Aguja Crochet Kit</t>
  </si>
  <si>
    <t>KIT</t>
  </si>
  <si>
    <t>Piola Currican Kliche</t>
  </si>
  <si>
    <t>Pita</t>
  </si>
  <si>
    <t>ROLLOS</t>
  </si>
  <si>
    <t>TIJERA MULTIUSO 7.5</t>
  </si>
  <si>
    <t>Peine y punzón</t>
  </si>
  <si>
    <t>Cinta Métrica</t>
  </si>
  <si>
    <t>Bastidor/Telar sencillo</t>
  </si>
  <si>
    <t>Pegantes</t>
  </si>
  <si>
    <t>Recipientes tintura</t>
  </si>
  <si>
    <t>Guantes y Protección</t>
  </si>
  <si>
    <t>Lijas</t>
  </si>
  <si>
    <t>ALIMENTACIÓN</t>
  </si>
  <si>
    <t>Desayuno típico de la región</t>
  </si>
  <si>
    <t>Almuerzo típico de la región</t>
  </si>
  <si>
    <t>TRANSPORTE</t>
  </si>
  <si>
    <t>Viaje</t>
  </si>
  <si>
    <t xml:space="preserve">Transporte Terrestre para llevar los insumos desde Barranquilla hasta las comunidades </t>
  </si>
  <si>
    <t>Servicio de Transporte Servicio Especial (incluido conductor, combustible, costos de mantenimiento y otros costos de desplazamiento)</t>
  </si>
  <si>
    <t>Servicio / mes</t>
  </si>
  <si>
    <t>Arriendo de oficinas (incluiye servicios públicos: energía, acueducto y alcantarillado, internet y comunicaciones)</t>
  </si>
  <si>
    <t>ELEMENTOS LOGÍSTICOS</t>
  </si>
  <si>
    <t>HOTEL CARIBE PLAZA</t>
  </si>
  <si>
    <t>GHL HOTEL BARRANQUILLA</t>
  </si>
  <si>
    <t>LACHOS LR</t>
  </si>
  <si>
    <t>Alquiler de Salón para la Feria en Barranquilla</t>
  </si>
  <si>
    <t>Pendones publicitarios tipo araña 60 x 160 cm y 200 x 100 cm en material baner con estructura en aluminio</t>
  </si>
  <si>
    <t>Elaboración de cartillas ful lcolor en laser papel bond tamaño carta, 21*27cm</t>
  </si>
  <si>
    <t>Cartillas</t>
  </si>
  <si>
    <t>Hospedaje con alimentación para las personas que van a acompañar la feria</t>
  </si>
  <si>
    <t>Día</t>
  </si>
  <si>
    <t xml:space="preserve">Cuñas radiales para invitar a la feria </t>
  </si>
  <si>
    <t xml:space="preserve">LISTADO DE INSUMOS </t>
  </si>
  <si>
    <t>FORTALECIMIENTO ECONÓMICO DEL SECTOR DE ARTESANIAS DE LAS COMUNIDADES INDÍGENAS MOCANA EN LOS MUNICIPIOS DE BARANOA, GALAPA Y PUERTO COLOMBIA, EN EL DEPARTAMENTO DEL ATLÁNTICO</t>
  </si>
  <si>
    <t xml:space="preserve"># </t>
  </si>
  <si>
    <t>Comunidad</t>
  </si>
  <si>
    <t>Familias beneficiarias</t>
  </si>
  <si>
    <t>Oficio / Línea artesanal</t>
  </si>
  <si>
    <t>Insumos y herramientas requeridas</t>
  </si>
  <si>
    <t>Usiacurí</t>
  </si>
  <si>
    <t>Artesanías en palma de iraca</t>
  </si>
  <si>
    <t>Rollos de alambre (calibre 22 a 8)</t>
  </si>
  <si>
    <t>Tintes industriales y naturales</t>
  </si>
  <si>
    <t>Puerto Colombia</t>
  </si>
  <si>
    <t>Mochila de carga, conchas de mar y totumo</t>
  </si>
  <si>
    <t>Kit artesanal para mochila</t>
  </si>
  <si>
    <t xml:space="preserve">Mototool con fresa </t>
  </si>
  <si>
    <t>Pintura acrílica</t>
  </si>
  <si>
    <t xml:space="preserve">Pital </t>
  </si>
  <si>
    <t>Mochilas, totuma y cestas en bejuco de cadena</t>
  </si>
  <si>
    <t>Bejuco de cadena</t>
  </si>
  <si>
    <t>Baranoa</t>
  </si>
  <si>
    <t>Artesanías en fibras y tejidos varios</t>
  </si>
  <si>
    <t>Hilos</t>
  </si>
  <si>
    <t>Herramientas básicas</t>
  </si>
  <si>
    <t>Galapa</t>
  </si>
  <si>
    <t>Papel maché para elaboración de máscaras</t>
  </si>
  <si>
    <t>Engrudo</t>
  </si>
  <si>
    <t>Pigmentos</t>
  </si>
  <si>
    <t>Pinturas acrílicas</t>
  </si>
  <si>
    <t xml:space="preserve"> Pinceles</t>
  </si>
  <si>
    <t>Moldes</t>
  </si>
  <si>
    <t>Sibarco</t>
  </si>
  <si>
    <t>Mochilas, totuma y productos mixtos</t>
  </si>
  <si>
    <t>Mortuto</t>
  </si>
  <si>
    <t>Fibras naturales</t>
  </si>
  <si>
    <t>Tintes</t>
  </si>
  <si>
    <t>Insumos básicos</t>
  </si>
  <si>
    <t>Tubará</t>
  </si>
  <si>
    <t>Mochilas y totumos</t>
  </si>
  <si>
    <t>Palma de iraca</t>
  </si>
  <si>
    <t>Papel maché</t>
  </si>
  <si>
    <t>Totuma</t>
  </si>
  <si>
    <t>kits de mochila</t>
  </si>
  <si>
    <r>
      <rPr>
        <b/>
        <sz val="8"/>
        <rFont val="Arial Narrow"/>
        <family val="2"/>
      </rPr>
      <t>Vigencia</t>
    </r>
    <r>
      <rPr>
        <sz val="8"/>
        <rFont val="Arial Narrow"/>
        <family val="2"/>
      </rPr>
      <t>: 3/06/2025</t>
    </r>
  </si>
  <si>
    <t>SISTEMA A IMPLEMENTAR:</t>
  </si>
  <si>
    <t>Entidad Formuladora</t>
  </si>
  <si>
    <t>NOMBRE DEL PROYECTO:</t>
  </si>
  <si>
    <t>CATEGORIA DE INVERSIÓN</t>
  </si>
  <si>
    <t>1. COSTOS DIRECTOS</t>
  </si>
  <si>
    <t>(0% costos directos)</t>
  </si>
  <si>
    <t xml:space="preserve"> 1.1. MATERIALES E INSUMOS </t>
  </si>
  <si>
    <t>TOTAL UNIDAD PRODUCTIVA</t>
  </si>
  <si>
    <t>Guantes y protección</t>
  </si>
  <si>
    <t>SUBTOTAL INSUMOS</t>
  </si>
  <si>
    <t>COSTO TOTAL ACTIVIDAD</t>
  </si>
  <si>
    <t>MINISTERIO DE AMBIENTE Y DESARROLLO SOSTENIBLE</t>
  </si>
  <si>
    <t>ESTABLECIMIENTO PARA PROYECTOS DE RESTAURACIÓN</t>
  </si>
  <si>
    <r>
      <rPr>
        <b/>
        <sz val="8"/>
        <rFont val="Arial Narrow"/>
        <family val="2"/>
      </rPr>
      <t>Versión:</t>
    </r>
    <r>
      <rPr>
        <sz val="8"/>
        <rFont val="Arial Narrow"/>
        <family val="2"/>
      </rPr>
      <t xml:space="preserve"> 1</t>
    </r>
  </si>
  <si>
    <t>Valor  Unitario                          ($)</t>
  </si>
  <si>
    <t>Valor Total/Ha                               ($)</t>
  </si>
  <si>
    <t>UND</t>
  </si>
  <si>
    <t xml:space="preserve">Alquiler lugar para realizar la feria </t>
  </si>
  <si>
    <t>DIA</t>
  </si>
  <si>
    <t xml:space="preserve">Hospedaje de 17 personas por 5 dias </t>
  </si>
  <si>
    <t xml:space="preserve">Transporte mercancia especializado </t>
  </si>
  <si>
    <t>VIAJE</t>
  </si>
  <si>
    <t xml:space="preserve">Transporte ida y vuelta </t>
  </si>
  <si>
    <t>PASAJE</t>
  </si>
  <si>
    <r>
      <rPr>
        <b/>
        <sz val="8"/>
        <rFont val="Arial Narrow"/>
        <family val="2"/>
      </rPr>
      <t>Código:</t>
    </r>
    <r>
      <rPr>
        <sz val="8"/>
        <rFont val="Arial Narrow"/>
        <family val="2"/>
      </rPr>
      <t xml:space="preserve"> F-E-GIP-53</t>
    </r>
  </si>
  <si>
    <t>DESCRIPCIÓN</t>
  </si>
  <si>
    <t>UNIDAD</t>
  </si>
  <si>
    <t>CANTIDAD</t>
  </si>
  <si>
    <t>COSTO UNITARIO</t>
  </si>
  <si>
    <t>VALOR TOTAL UN EVENTO ($)</t>
  </si>
  <si>
    <t>Desayuno (Porcion de 100 g de proteina, porcion de 100 g de frutas, porcion de 120 g de carbohidrato+ acompañamiento con bebida a base de agua)</t>
  </si>
  <si>
    <t>Almuerzo  (Porcion de 150 g de proteina, porcion de 75 g de verduras, porcion de 200 g de carbohidrato+ acompañamiento con bebida a base de agua)</t>
  </si>
  <si>
    <t>Talleristas  Artesanias</t>
  </si>
  <si>
    <t>Talleristas emprendimiento y empresarización</t>
  </si>
  <si>
    <t xml:space="preserve">UNIDAD </t>
  </si>
  <si>
    <t>CANT.</t>
  </si>
  <si>
    <t>TIEMPO (MESES)</t>
  </si>
  <si>
    <t xml:space="preserve">VALOR UNITARIO </t>
  </si>
  <si>
    <t>VALOR TOTAL SGR</t>
  </si>
  <si>
    <t>CANTIDAD / DEDICACION</t>
  </si>
  <si>
    <t>TOTAL</t>
  </si>
  <si>
    <t>1. Personal</t>
  </si>
  <si>
    <t>Coordinador General</t>
  </si>
  <si>
    <t>Honorarios/ mes</t>
  </si>
  <si>
    <t xml:space="preserve">Coordinador Administrativo y Financiero </t>
  </si>
  <si>
    <t>Asistente Administrativo</t>
  </si>
  <si>
    <t>Dinamizador Territorial</t>
  </si>
  <si>
    <t>2. Otros Costos Operativos</t>
  </si>
  <si>
    <t>Resma de papel Oficio Reprograf 75 gr blanca x 500 hojas</t>
  </si>
  <si>
    <t>TOTAL ADMINISTRACIÓN</t>
  </si>
  <si>
    <t>%</t>
  </si>
  <si>
    <t>INVENTARIO DE BENEFICIARIOS DEL PROYECTO</t>
  </si>
  <si>
    <t xml:space="preserve">ANÁLISIS  DE ESTABLECIMIENTO </t>
  </si>
  <si>
    <t>LOCALIZACIÓN</t>
  </si>
  <si>
    <t>DIMENSIONES</t>
  </si>
  <si>
    <t>Largo (km)</t>
  </si>
  <si>
    <t>Ancho</t>
  </si>
  <si>
    <t>Alto</t>
  </si>
  <si>
    <t>Area (ha)</t>
  </si>
  <si>
    <t>Volumen (m3)</t>
  </si>
  <si>
    <t>Has</t>
  </si>
  <si>
    <t>bunsichama</t>
  </si>
  <si>
    <t>mamarwa</t>
  </si>
  <si>
    <t>yewrwa</t>
  </si>
  <si>
    <t>TOTAL ACUMULADO</t>
  </si>
  <si>
    <t xml:space="preserve">ANÁLISIS DE AISLAMIENTO </t>
  </si>
  <si>
    <t>el Triunfo</t>
  </si>
  <si>
    <t>vereda la Libertad</t>
  </si>
  <si>
    <t>costa Rica 1</t>
  </si>
  <si>
    <t>costa rica 2</t>
  </si>
  <si>
    <t>Cuesta plata</t>
  </si>
  <si>
    <t>cuesta plata</t>
  </si>
  <si>
    <t>nuevo belgica</t>
  </si>
  <si>
    <t>vereda Costa Rica 1</t>
  </si>
  <si>
    <t>Marquetalia</t>
  </si>
  <si>
    <t>Cuesta Plata</t>
  </si>
  <si>
    <t>palmarito</t>
  </si>
  <si>
    <t>casa zinc</t>
  </si>
  <si>
    <t>casa zinx</t>
  </si>
  <si>
    <t>nuevo horizonte</t>
  </si>
  <si>
    <t>Nuevo Colon</t>
  </si>
  <si>
    <t>nuevo colon</t>
  </si>
  <si>
    <t>neblina</t>
  </si>
  <si>
    <t>el hondorio</t>
  </si>
  <si>
    <t>el hondo</t>
  </si>
  <si>
    <t>Puerto lopez</t>
  </si>
  <si>
    <t>Casa de Zinc</t>
  </si>
  <si>
    <t>Costa rica 2</t>
  </si>
  <si>
    <t>Caracoli</t>
  </si>
  <si>
    <t>Santa tilsa</t>
  </si>
  <si>
    <t>Santa tirsa</t>
  </si>
  <si>
    <t>Berlin 2</t>
  </si>
  <si>
    <t>El cairo</t>
  </si>
  <si>
    <t>Las minas de iracal</t>
  </si>
  <si>
    <t>El hondo</t>
  </si>
  <si>
    <t>Minas de iracal</t>
  </si>
  <si>
    <t>Las monas de iracal</t>
  </si>
  <si>
    <t>Santana</t>
  </si>
  <si>
    <t>triunfo</t>
  </si>
  <si>
    <t>el triunfo</t>
  </si>
  <si>
    <t>costarrica #1</t>
  </si>
  <si>
    <t>Costa rica 1</t>
  </si>
  <si>
    <t>la florida</t>
  </si>
  <si>
    <t xml:space="preserve"> Elaboró:</t>
  </si>
  <si>
    <t>Proceso: Gestión Integrada del Portafolio de Planes, Programas y Proyectos</t>
  </si>
  <si>
    <r>
      <t xml:space="preserve">Vigencia: </t>
    </r>
    <r>
      <rPr>
        <sz val="8"/>
        <rFont val="Arial Narrow"/>
        <family val="2"/>
      </rPr>
      <t>20/06/2023</t>
    </r>
  </si>
  <si>
    <t>COSTO DE LA ESTRATEGIA MONITOREO</t>
  </si>
  <si>
    <t>COSTO DE LA ESTRATEGIA DE MONITOREO Y SEGUIMIENTO A LA RESTAURACIÓN INCLUYENDO LAS PARCELAS DE MONITOREO</t>
  </si>
  <si>
    <t>NÚMERO DE PARCELAS 
PERMANENTES INSTALADAS</t>
  </si>
  <si>
    <t>NÚMERO DE HECTÁREAS MONITOREADAS</t>
  </si>
  <si>
    <t>1. EQUIPOS</t>
  </si>
  <si>
    <t>Tablets</t>
  </si>
  <si>
    <t>Horas de Vuelo</t>
  </si>
  <si>
    <t>GPS diferencial</t>
  </si>
  <si>
    <t>Días</t>
  </si>
  <si>
    <t>2. PERSONAL (MO calificada)</t>
  </si>
  <si>
    <t>Profesional de monitoreo (fauna; aves, réptiles, mamiferos)
Incluye FM</t>
  </si>
  <si>
    <t>Gestor Tecnico de Campo</t>
  </si>
  <si>
    <t>Profesional de monitoreo (flora) 
Incluye FM</t>
  </si>
  <si>
    <t>Auxiliares de campo
Incluye FM</t>
  </si>
  <si>
    <t>Coordinador Agroecologico</t>
  </si>
  <si>
    <t>Profesional SIG 
Incluye FM</t>
  </si>
  <si>
    <t>Coordinador Tejido Social</t>
  </si>
  <si>
    <t>Coordinador Ambiental</t>
  </si>
  <si>
    <t>Gestor de Informacion</t>
  </si>
  <si>
    <t>3. TRANSPORTE</t>
  </si>
  <si>
    <t>Traslado Terrestre Equipo Tecnico</t>
  </si>
  <si>
    <t>Viajes</t>
  </si>
  <si>
    <t>Traslado Terrestre Jovenes</t>
  </si>
  <si>
    <t>Traslado Terrestre Equipo Coordinador</t>
  </si>
  <si>
    <t>TRASLADO TERRESTRE</t>
  </si>
  <si>
    <t>4. AUXILIO DE ALIMENTACIÓN</t>
  </si>
  <si>
    <t>Almuerzo</t>
  </si>
  <si>
    <t>ALMUERZO</t>
  </si>
  <si>
    <t>Almuerzos</t>
  </si>
  <si>
    <t>Merienda</t>
  </si>
  <si>
    <t>7. ELEMENTOS DE SEGURIDAD INDUSTRIAL (Botas, guantes, gafas, chaleco y casco)</t>
  </si>
  <si>
    <t>Botas, guantes, gafas, chaleco y casco</t>
  </si>
  <si>
    <t>Global</t>
  </si>
  <si>
    <t>Botiquín</t>
  </si>
  <si>
    <t>9. SERVICIOS AMBIENTALES</t>
  </si>
  <si>
    <t>9. PLAN JOVENES GUARDIANES DEL TERRITORIO</t>
  </si>
  <si>
    <t>Pagos por servicios ambientales</t>
  </si>
  <si>
    <t>9. IPC PROYECTADO</t>
  </si>
  <si>
    <t>10. OTROS COSTOS ASOCIADOS A LA ESTRATEGIA DE MONITOREO</t>
  </si>
  <si>
    <t>Análisis y publicación de resultados</t>
  </si>
  <si>
    <t>Folletos</t>
  </si>
  <si>
    <t>TOTAL ESTRATEGIA INCLUYENDO TODAS LAS PARCELAS</t>
  </si>
  <si>
    <t>ítem</t>
  </si>
  <si>
    <t>Porcentaje</t>
  </si>
  <si>
    <t>Evento</t>
  </si>
  <si>
    <t>Administración (A)</t>
  </si>
  <si>
    <t>Imprevistos (I)</t>
  </si>
  <si>
    <t>Utildad (U)</t>
  </si>
  <si>
    <t>IVA sobre U</t>
  </si>
  <si>
    <t>Total AIU</t>
  </si>
  <si>
    <t>TOTAL COSTO MONITOREO</t>
  </si>
  <si>
    <t>Total</t>
  </si>
  <si>
    <t>TOTAL COSTO SEGUIMIENTO</t>
  </si>
  <si>
    <t>Comida Criolla con sabor a hogar</t>
  </si>
  <si>
    <t>Refrigerio</t>
  </si>
  <si>
    <t xml:space="preserve">Hidratacion </t>
  </si>
  <si>
    <t>unidad</t>
  </si>
  <si>
    <t>Comercializadora Sosamed</t>
  </si>
  <si>
    <t>Galones</t>
  </si>
  <si>
    <t>caja</t>
  </si>
  <si>
    <t>Agujas Surtido</t>
  </si>
  <si>
    <t>Mototool con fresa,con eje flexible</t>
  </si>
  <si>
    <t>Stand en madera</t>
  </si>
  <si>
    <t>Pintura en tela surtida en color</t>
  </si>
  <si>
    <t>Liencillo</t>
  </si>
  <si>
    <t>MT</t>
  </si>
  <si>
    <t>Tela Fique</t>
  </si>
  <si>
    <t>Mostasilla varios colores</t>
  </si>
  <si>
    <t>Nailon elástico</t>
  </si>
  <si>
    <t>Hilo Nailon</t>
  </si>
  <si>
    <t>rollos</t>
  </si>
  <si>
    <t>Hualla para bisutería</t>
  </si>
  <si>
    <t>Alambre bisutería</t>
  </si>
  <si>
    <t>Murano imitación</t>
  </si>
  <si>
    <t>Bolsa</t>
  </si>
  <si>
    <t>Perlas #2,#4 y #6</t>
  </si>
  <si>
    <t>Argollas grandes</t>
  </si>
  <si>
    <t>Argollas pequeñas</t>
  </si>
  <si>
    <t>Pinza guaya</t>
  </si>
  <si>
    <t>balines</t>
  </si>
  <si>
    <t>Anzuelo aretes</t>
  </si>
  <si>
    <t>Argolla para insertar arete</t>
  </si>
  <si>
    <t>Hilo búfalo varios colores</t>
  </si>
  <si>
    <t>Silicona Liquida</t>
  </si>
  <si>
    <t>Silicona en Barra</t>
  </si>
  <si>
    <t>Juego de pinzas de bisuteria</t>
  </si>
  <si>
    <t>Pinzas con punta de Silicona</t>
  </si>
  <si>
    <t>Quemador flameador para totumo</t>
  </si>
  <si>
    <t>Gas para flamea</t>
  </si>
  <si>
    <t>Hilaya para bisuteria</t>
  </si>
  <si>
    <t>Caja alfiler</t>
  </si>
  <si>
    <t>Totumo</t>
  </si>
  <si>
    <t>Papel mache 20 lbs c/u</t>
  </si>
  <si>
    <t>Correderas de variedades de colores</t>
  </si>
  <si>
    <t>Agujas para mostacillas</t>
  </si>
  <si>
    <t>Tambores para bordar</t>
  </si>
  <si>
    <t>Cordon de cola de raton surtida</t>
  </si>
  <si>
    <t>Conos grandes de macrame en variedades</t>
  </si>
  <si>
    <t>Tela punta en cruz</t>
  </si>
  <si>
    <t>Recina para brillar GL</t>
  </si>
  <si>
    <t>Hilo para bordar</t>
  </si>
  <si>
    <t>RYO-SAS</t>
  </si>
  <si>
    <t>Fiesta Stereo</t>
  </si>
  <si>
    <t>CaribeVans</t>
  </si>
  <si>
    <t>Transporte terrestre de las comunidades hasta Barranquilla para acompañar la Feria (14 pasajeros)</t>
  </si>
  <si>
    <t>Mudanzas en Barranquilla</t>
  </si>
  <si>
    <t>Santa Maria Trasteos</t>
  </si>
  <si>
    <t>INSUMO</t>
  </si>
  <si>
    <t>Población indígena Tubará</t>
  </si>
  <si>
    <t xml:space="preserve">Puerto Colombia </t>
  </si>
  <si>
    <t>Balines</t>
  </si>
  <si>
    <t>Tintes naturales</t>
  </si>
  <si>
    <t>Artesanías en palma de iraca, en tela y demás</t>
  </si>
  <si>
    <t>Papel maché 20 lbs c/u</t>
  </si>
  <si>
    <t>Pintura Acrílica 120ml Fx Arte</t>
  </si>
  <si>
    <t>Marco para segueta Amarillo y Negro Joni</t>
  </si>
  <si>
    <t>TRANSPORTE INSUMOS</t>
  </si>
  <si>
    <t>CABILDO INDÍGENA DE LA COMUNIDAD MOKANA DE BARANOA</t>
  </si>
  <si>
    <t>ACTIVIDAD A IMPLEMENTAR:</t>
  </si>
  <si>
    <t>MUNICIPIO/COMUNIDAD</t>
  </si>
  <si>
    <t>VALOR UNITARIO</t>
  </si>
  <si>
    <t>VALOR TOTAL</t>
  </si>
  <si>
    <t>TOTAL COSTOS ACTIVIDAD</t>
  </si>
  <si>
    <t>Refrigerio + Hidratacion (Porcion de 75 g de proteina, porción de 100 g de carbohidrato+  botella plastica de agua )</t>
  </si>
  <si>
    <t>Alquiler de equipos de informática, computador portátil - 15.6" Pulgadas - AMD Ryzen 7 - RAM 16GB - Disco SSD 512 GB SSD  Impresora, Calidad de impresión, Alta resolución, Formato de papel A4, Cantidad de puertos USB 1, Tipo de impresora, Impresora láser, Tipo de inyección Láser, Impresión de alta velocidad y a doble cara en escaneado a doble cara de hasta 42 ppm.</t>
  </si>
  <si>
    <t>MES 0</t>
  </si>
  <si>
    <t>MES 1</t>
  </si>
  <si>
    <t>MES 2</t>
  </si>
  <si>
    <t>MES 3</t>
  </si>
  <si>
    <t>MES 4</t>
  </si>
  <si>
    <t>MES 5</t>
  </si>
  <si>
    <t>MES 6</t>
  </si>
  <si>
    <t>ETAPA PRECONTRACTUAL</t>
  </si>
  <si>
    <t>1.1</t>
  </si>
  <si>
    <t>1.2</t>
  </si>
  <si>
    <t>2.1</t>
  </si>
  <si>
    <t>ADMINISTRACIÓN</t>
  </si>
  <si>
    <t>Apoyo jurídico</t>
  </si>
  <si>
    <t>1. Costos de personal</t>
  </si>
  <si>
    <t>1.2. Realizar una feria artesanal para la promoción y divulgación de las artesanías</t>
  </si>
  <si>
    <t>Mochila</t>
  </si>
  <si>
    <t>Totumas</t>
  </si>
  <si>
    <t>Cestas</t>
  </si>
  <si>
    <t>Bisutería</t>
  </si>
  <si>
    <t>Bordados</t>
  </si>
  <si>
    <t>Ppel maché</t>
  </si>
  <si>
    <t xml:space="preserve">Tubará </t>
  </si>
  <si>
    <t>Macramé</t>
  </si>
  <si>
    <t>Tejidos</t>
  </si>
  <si>
    <t>Pital</t>
  </si>
  <si>
    <t>Productos a entregar</t>
  </si>
  <si>
    <t xml:space="preserve">PARA LA FERIA </t>
  </si>
  <si>
    <t>MO</t>
  </si>
  <si>
    <t>Aumentar la capacidad de acceso a activos productivos por
parte de los artesanos</t>
  </si>
  <si>
    <t>materiales</t>
  </si>
  <si>
    <t>alimentación</t>
  </si>
  <si>
    <t>inmobiliarios</t>
  </si>
  <si>
    <t>MARÍA MERCED LLANOS C.</t>
  </si>
  <si>
    <t>Profesional de apoyo en formulación de proyectos</t>
  </si>
  <si>
    <t xml:space="preserve">HENRY MANUEL GARCIA ACOSTA                                      </t>
  </si>
  <si>
    <t xml:space="preserve">Representante Legal                                                                   </t>
  </si>
  <si>
    <t xml:space="preserve">CC. 72015707                                                                        </t>
  </si>
  <si>
    <t>Valor Total x Beneficiario</t>
  </si>
  <si>
    <t>Nota: Salarios soportados en el decreto No. 00195 de 2026, ya que ni la gobernación no las alcaldías de los municipios tienen decreto salarial.</t>
  </si>
  <si>
    <t xml:space="preserve">Nota 1: La contratación del personal será con contratos de prestación de servicios por tal razón no se incluye factor prestacional </t>
  </si>
  <si>
    <t>Interventoría</t>
  </si>
  <si>
    <t>TOTAL INTERVENTORÍA</t>
  </si>
  <si>
    <t>FM</t>
  </si>
  <si>
    <t>FACTOR MULTIPLICADOR</t>
  </si>
  <si>
    <t>Subsidio de Transporte (salario &lt;= 2 SMMLV)</t>
  </si>
  <si>
    <t>ÍTEM</t>
  </si>
  <si>
    <t>DESCRICIÓN</t>
  </si>
  <si>
    <t>&lt; = 2 SMMLV</t>
  </si>
  <si>
    <t>&gt; 2 SMMLV</t>
  </si>
  <si>
    <t>DE OFICINA</t>
  </si>
  <si>
    <t>DE CAMPO</t>
  </si>
  <si>
    <t>RIESGO I</t>
  </si>
  <si>
    <t>RIESGO V</t>
  </si>
  <si>
    <t>A</t>
  </si>
  <si>
    <t>SALARIO BÁSICO</t>
  </si>
  <si>
    <t>B</t>
  </si>
  <si>
    <t>PRESTACIONES SOCIALES</t>
  </si>
  <si>
    <t>Primas de Servicio</t>
  </si>
  <si>
    <t>(A/12)</t>
  </si>
  <si>
    <t>Cesantías</t>
  </si>
  <si>
    <t>Intereses sobre cesantías</t>
  </si>
  <si>
    <t>(A*12%)</t>
  </si>
  <si>
    <t>Dotación de ley</t>
  </si>
  <si>
    <t>C</t>
  </si>
  <si>
    <t>SISTEMA DE SEGURIDAD SOCIAL INTEGRAL</t>
  </si>
  <si>
    <t>Salud</t>
  </si>
  <si>
    <t>A%</t>
  </si>
  <si>
    <t xml:space="preserve">Riesgos Profesionales </t>
  </si>
  <si>
    <t>Pensiones</t>
  </si>
  <si>
    <t>D</t>
  </si>
  <si>
    <t>OTROS</t>
  </si>
  <si>
    <t>CAJA DE COMPENSACIÓN</t>
  </si>
  <si>
    <t>%A</t>
  </si>
  <si>
    <t>SENA</t>
  </si>
  <si>
    <t>ICBF</t>
  </si>
  <si>
    <t>Vacaciones</t>
  </si>
  <si>
    <t>(15/360*100)</t>
  </si>
  <si>
    <t>Ausencias injustificadas</t>
  </si>
  <si>
    <t>Auxilio de transporte</t>
  </si>
  <si>
    <t>Indemnizaciones</t>
  </si>
  <si>
    <t>Aportes FIC</t>
  </si>
  <si>
    <t>SUB-TOTAL B + C</t>
  </si>
  <si>
    <t>SUB-TOTAL A + B + C + D</t>
  </si>
  <si>
    <t>E</t>
  </si>
  <si>
    <t>COSTOS INDIRECTOS</t>
  </si>
  <si>
    <t>E1</t>
  </si>
  <si>
    <t>E2</t>
  </si>
  <si>
    <t>GASTOS LEGALES Y DE ADMINISTRACION</t>
  </si>
  <si>
    <t>Servicios públicos</t>
  </si>
  <si>
    <t>Mantenimiento de oficinas</t>
  </si>
  <si>
    <t>Capacitación personal</t>
  </si>
  <si>
    <t>Gastos de viaje</t>
  </si>
  <si>
    <t>Depreciación</t>
  </si>
  <si>
    <t>Vigilancia y aseo</t>
  </si>
  <si>
    <t>Salarios y prestaciones no reembolsables</t>
  </si>
  <si>
    <t>Personal técnico no facturable</t>
  </si>
  <si>
    <t>IMPREVISTOS</t>
  </si>
  <si>
    <t>F</t>
  </si>
  <si>
    <t>HONORARIOS (INCLUYE GASTOS CONTINGENTES) Varía entre el 10 y 30% del salario</t>
  </si>
  <si>
    <t>FACTOR MULTIPLICADOR (A + B + C + D + E + F)</t>
  </si>
  <si>
    <t xml:space="preserve">FACTOR MULTIPLICADOR </t>
  </si>
  <si>
    <t>REDONDEADO</t>
  </si>
  <si>
    <t>Salario Mínimo Mensual Legal Vigente año 2026</t>
  </si>
  <si>
    <t xml:space="preserve">SUB-TOTAL E1 + E2 </t>
  </si>
  <si>
    <t>Moldes (surtidos de 5)</t>
  </si>
  <si>
    <t>Nota: Son 3 stands de madera por cada comunidad.</t>
  </si>
  <si>
    <t>1. ALIMENTACIÓN</t>
  </si>
  <si>
    <t>2. MATERIALES PARA EL DESARROLLO DEL EVENTO</t>
  </si>
  <si>
    <t>3. MANO DE OBRA CALIFICADA</t>
  </si>
  <si>
    <t>INTERVENTORÍA</t>
  </si>
  <si>
    <t>TOTAL APOYO A SUPERVISIÓN</t>
  </si>
  <si>
    <t>Profesional para la supervisión
Profesional: Un (1) profesional titulado en ingeniera industrial, o algún area social.</t>
  </si>
  <si>
    <t>Nota: El salario del supervisor es integral</t>
  </si>
  <si>
    <t>2.2.</t>
  </si>
  <si>
    <t>Arriendo de oficinas (incluye servicios públicos: energía, acueducto y alcantarillado, internet y comunicaciones)</t>
  </si>
  <si>
    <t>Etiquetas de fila</t>
  </si>
  <si>
    <t>(en blanco)</t>
  </si>
  <si>
    <t>Total general</t>
  </si>
  <si>
    <t>Suma de Familias beneficiarias</t>
  </si>
  <si>
    <t>Entrega total x comunidad</t>
  </si>
  <si>
    <t>Alquiler de equipos de informática, computador portátil - 15.6" Pulgadas - AMD Ryzen 7 - RAM 16GB - Disco SSD 512 GB SSD Impresora, Calidad de impresión, Alta resolución, Formato de papel A4, Cantidad de puertos USB 1, Tipo de impresora, Impresora láser, Tipo de inyección Láser, Impresión de alta velocidad y a doble cara en escaneado a doble cara de hasta 42 ppm.</t>
  </si>
  <si>
    <t>ALQUÍLAME</t>
  </si>
  <si>
    <t>MUDANZAS BARRANQUILLA</t>
  </si>
  <si>
    <t>Nota 1: Salarios soportados en el decreto No. 00195 de 2026, ya que ni la gobernación no las alcaldías de los municipios tienen decreto salarial.</t>
  </si>
  <si>
    <t>Alimentación completa participacion como expositores feria (viáticos)</t>
  </si>
  <si>
    <t>Iva 19%</t>
  </si>
  <si>
    <t>Nota: Se aclara que cómo la cotización de Arturo Barandica es por 7 pasajeros se pone el valor x dos</t>
  </si>
  <si>
    <t>Arturo Barandica (Nota)</t>
  </si>
  <si>
    <t xml:space="preserve">MES 7
 (Liquidación) </t>
  </si>
  <si>
    <t>Un Profesional Administrador de empresas, con especialización o maestría en
gerencia de proyectos</t>
  </si>
  <si>
    <t>Profesional en derecho, especialista en derecho administrativo</t>
  </si>
  <si>
    <t>Técnicos superior en gestión administrativa o técnico en archivo o carreras técnicas afines</t>
  </si>
  <si>
    <t>Dinamizadores del pueblo Mokaná</t>
  </si>
  <si>
    <t>Apoyo a la supervisión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</si>
</sst>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_-&quot;$&quot;\ * #,##0.00_-;\-&quot;$&quot;\ * #,##0.00_-;_-&quot;$&quot;\ * &quot;-&quot;??_-;_-@_-"/>
    <numFmt numFmtId="167" formatCode="_ * #,##0.00_ ;_ * \-#,##0.00_ ;_ * &quot;-&quot;??_ ;_ @_ "/>
    <numFmt numFmtId="168" formatCode="_ * #,##0_ ;_ * \-#,##0_ ;_ * &quot;-&quot;??_ ;_ @_ "/>
    <numFmt numFmtId="169" formatCode="_-&quot;$&quot;\ * #,##0_-;\-&quot;$&quot;\ * #,##0_-;_-&quot;$&quot;\ * &quot;-&quot;??_-;_-@_-"/>
    <numFmt numFmtId="170" formatCode="_(&quot;$&quot;\ * #,##0.00_);_(&quot;$&quot;\ * \(#,##0.00\);_(&quot;$&quot;\ * &quot;-&quot;??_);_(@_)"/>
    <numFmt numFmtId="171" formatCode="_(* #,##0.00_);_(* \(#,##0.00\);_(* &quot;-&quot;??_);_(@_)"/>
    <numFmt numFmtId="172" formatCode="0.0000"/>
    <numFmt numFmtId="173" formatCode="_-* #,##0.00_-;\-* #,##0.00_-;_-* &quot;-&quot;_-;_-@_-"/>
    <numFmt numFmtId="174" formatCode="_ * #,##0_ ;_ * \-#,##0_ ;_ * &quot;-&quot;_ ;_ @_ "/>
    <numFmt numFmtId="175" formatCode="_-&quot;$&quot;\ * #,##0_-;\-&quot;$&quot;\ * #,##0_-;_-&quot;$&quot;\ * &quot;-&quot;_-;_-@"/>
    <numFmt numFmtId="176" formatCode="_-&quot;$&quot;\ * #,##0.0_-;\-&quot;$&quot;\ * #,##0.0_-;_-&quot;$&quot;\ * &quot;-&quot;??_-;_-@_-"/>
    <numFmt numFmtId="177" formatCode="&quot;$&quot;\ #,##0.00"/>
    <numFmt numFmtId="178" formatCode="_-&quot;$&quot;* #,##0.000000_-;\-&quot;$&quot;* #,##0.000000_-;_-&quot;$&quot;* &quot;-&quot;??_-;_-@_-"/>
    <numFmt numFmtId="179" formatCode="_-&quot;$&quot;\ * #,##0.000_-;\-&quot;$&quot;\ * #,##0.000_-;_-&quot;$&quot;\ * &quot;-&quot;??_-;_-@_-"/>
    <numFmt numFmtId="180" formatCode="_-&quot;$&quot;\ * #,##0.0000_-;\-&quot;$&quot;\ * #,##0.0000_-;_-&quot;$&quot;\ * &quot;-&quot;??_-;_-@_-"/>
    <numFmt numFmtId="181" formatCode="0.0%"/>
  </numFmts>
  <fonts count="82">
    <font>
      <sz val="11"/>
      <color theme="1"/>
      <name val="Aptos Narrow"/>
      <family val="2"/>
      <scheme val="minor"/>
    </font>
    <font>
      <sz val="11"/>
      <color theme="1"/>
      <name val="Aptos Narrow"/>
      <family val="2"/>
      <scheme val="minor"/>
    </font>
    <font>
      <b/>
      <sz val="10"/>
      <name val="Arial Narrow"/>
      <family val="2"/>
    </font>
    <font>
      <b/>
      <sz val="10"/>
      <color theme="1"/>
      <name val="Arial Narrow"/>
      <family val="2"/>
    </font>
    <font>
      <b/>
      <sz val="8"/>
      <name val="Arial Narrow"/>
      <family val="2"/>
    </font>
    <font>
      <b/>
      <sz val="8"/>
      <name val="Arial"/>
      <family val="2"/>
    </font>
    <font>
      <sz val="10"/>
      <name val="Arial Narrow"/>
      <family val="2"/>
    </font>
    <font>
      <sz val="8"/>
      <name val="Arial"/>
      <family val="2"/>
    </font>
    <font>
      <sz val="10"/>
      <name val="Arial"/>
      <family val="2"/>
    </font>
    <font>
      <sz val="8"/>
      <color theme="0"/>
      <name val="Arial Narrow"/>
      <family val="2"/>
    </font>
    <font>
      <sz val="10"/>
      <color indexed="8"/>
      <name val="Arial"/>
      <family val="2"/>
    </font>
    <font>
      <b/>
      <sz val="10"/>
      <color indexed="8"/>
      <name val="Arial"/>
      <family val="2"/>
    </font>
    <font>
      <b/>
      <sz val="11"/>
      <color theme="1"/>
      <name val="Arial Narrow"/>
      <family val="2"/>
    </font>
    <font>
      <b/>
      <sz val="11"/>
      <name val="Arial Narrow"/>
      <family val="2"/>
    </font>
    <font>
      <sz val="8"/>
      <color indexed="8"/>
      <name val="Arial"/>
      <family val="2"/>
    </font>
    <font>
      <b/>
      <sz val="10"/>
      <color rgb="FFFF0000"/>
      <name val="Arial"/>
      <family val="2"/>
    </font>
    <font>
      <sz val="8"/>
      <name val="Arial Narrow"/>
      <family val="2"/>
    </font>
    <font>
      <sz val="9"/>
      <name val="Arial Narrow"/>
      <family val="2"/>
    </font>
    <font>
      <sz val="10"/>
      <color theme="2" tint="-9.9978637043366805E-2"/>
      <name val="Arial"/>
      <family val="2"/>
    </font>
    <font>
      <b/>
      <sz val="10"/>
      <name val="Arial"/>
      <family val="2"/>
    </font>
    <font>
      <sz val="8"/>
      <color indexed="81"/>
      <name val="Tahoma"/>
      <family val="2"/>
    </font>
    <font>
      <sz val="9"/>
      <color indexed="81"/>
      <name val="Tahoma"/>
      <family val="2"/>
    </font>
    <font>
      <b/>
      <sz val="9"/>
      <color theme="1"/>
      <name val="Arial Narrow"/>
      <family val="2"/>
    </font>
    <font>
      <b/>
      <sz val="12"/>
      <name val="Arial Narrow"/>
      <family val="2"/>
    </font>
    <font>
      <b/>
      <sz val="9"/>
      <color indexed="8"/>
      <name val="Arial"/>
      <family val="2"/>
    </font>
    <font>
      <b/>
      <sz val="12"/>
      <name val="Arial"/>
      <family val="2"/>
    </font>
    <font>
      <sz val="9"/>
      <color indexed="8"/>
      <name val="Arial"/>
      <family val="2"/>
    </font>
    <font>
      <b/>
      <sz val="8"/>
      <color indexed="8"/>
      <name val="Arial"/>
      <family val="2"/>
    </font>
    <font>
      <sz val="8"/>
      <color indexed="10"/>
      <name val="Arial"/>
      <family val="2"/>
    </font>
    <font>
      <sz val="8"/>
      <color rgb="FFFF0000"/>
      <name val="Arial"/>
      <family val="2"/>
    </font>
    <font>
      <b/>
      <sz val="9"/>
      <color indexed="81"/>
      <name val="Tahoma"/>
      <family val="2"/>
    </font>
    <font>
      <sz val="8"/>
      <color indexed="10"/>
      <name val="Tahoma"/>
      <family val="2"/>
    </font>
    <font>
      <b/>
      <sz val="11"/>
      <color theme="1"/>
      <name val="Arial Nova"/>
      <family val="2"/>
    </font>
    <font>
      <sz val="11"/>
      <color theme="1"/>
      <name val="Arial Nova"/>
      <family val="2"/>
    </font>
    <font>
      <sz val="4"/>
      <color theme="1"/>
      <name val="Arial Nova"/>
      <family val="2"/>
    </font>
    <font>
      <sz val="8"/>
      <color theme="1"/>
      <name val="Arial"/>
      <family val="2"/>
    </font>
    <font>
      <b/>
      <sz val="9"/>
      <name val="Arial Narrow"/>
      <family val="2"/>
    </font>
    <font>
      <sz val="12"/>
      <name val="Arial Narrow"/>
      <family val="2"/>
    </font>
    <font>
      <b/>
      <sz val="11"/>
      <color theme="1"/>
      <name val="Aptos Narrow"/>
      <family val="2"/>
      <scheme val="minor"/>
    </font>
    <font>
      <b/>
      <sz val="10"/>
      <color indexed="22"/>
      <name val="Arial"/>
      <family val="2"/>
    </font>
    <font>
      <sz val="11"/>
      <name val="Arial Nova"/>
      <family val="2"/>
    </font>
    <font>
      <b/>
      <sz val="11"/>
      <name val="Arial Nova"/>
      <family val="2"/>
    </font>
    <font>
      <b/>
      <sz val="8"/>
      <color theme="1"/>
      <name val="Arial"/>
      <family val="2"/>
    </font>
    <font>
      <sz val="8"/>
      <color theme="1"/>
      <name val="Arial"/>
      <family val="2"/>
    </font>
    <font>
      <b/>
      <sz val="12"/>
      <color theme="1"/>
      <name val="Arial Nova"/>
      <family val="2"/>
    </font>
    <font>
      <sz val="8"/>
      <color theme="1"/>
      <name val="Arial Nova"/>
      <family val="2"/>
    </font>
    <font>
      <b/>
      <sz val="11"/>
      <color rgb="FF666666"/>
      <name val="Arial"/>
      <family val="2"/>
    </font>
    <font>
      <sz val="9"/>
      <name val="Arial Nova"/>
      <family val="2"/>
    </font>
    <font>
      <sz val="8"/>
      <name val="Aptos Narrow"/>
      <family val="2"/>
      <scheme val="minor"/>
    </font>
    <font>
      <sz val="11"/>
      <color theme="1"/>
      <name val="Arial"/>
      <family val="2"/>
    </font>
    <font>
      <sz val="10"/>
      <color theme="1"/>
      <name val="Arial"/>
      <family val="2"/>
    </font>
    <font>
      <b/>
      <sz val="9"/>
      <color theme="1"/>
      <name val="Arial"/>
      <family val="2"/>
    </font>
    <font>
      <sz val="9"/>
      <name val="Arial"/>
      <family val="2"/>
    </font>
    <font>
      <sz val="9"/>
      <color theme="1"/>
      <name val="Arial"/>
      <family val="2"/>
    </font>
    <font>
      <sz val="9"/>
      <color rgb="FF000000"/>
      <name val="Arial"/>
      <family val="2"/>
    </font>
    <font>
      <sz val="11"/>
      <color theme="1"/>
      <name val="Arial"/>
      <family val="2"/>
    </font>
    <font>
      <b/>
      <sz val="9"/>
      <name val="Arial"/>
      <family val="2"/>
    </font>
    <font>
      <b/>
      <sz val="12"/>
      <color rgb="FFFFFFFF"/>
      <name val="Calibri"/>
      <family val="2"/>
    </font>
    <font>
      <b/>
      <sz val="12"/>
      <color rgb="FF000000"/>
      <name val="Calibri"/>
      <family val="2"/>
    </font>
    <font>
      <b/>
      <sz val="12"/>
      <color theme="1"/>
      <name val="Calibri"/>
      <family val="2"/>
    </font>
    <font>
      <sz val="12"/>
      <color theme="1"/>
      <name val="Calibri"/>
      <family val="2"/>
    </font>
    <font>
      <b/>
      <sz val="12"/>
      <color theme="1"/>
      <name val="Aptos Narrow"/>
      <family val="2"/>
      <scheme val="minor"/>
    </font>
    <font>
      <b/>
      <sz val="9"/>
      <color theme="1"/>
      <name val="Aptos Narrow"/>
      <family val="2"/>
      <scheme val="minor"/>
    </font>
    <font>
      <b/>
      <sz val="10"/>
      <color theme="1"/>
      <name val="Arial"/>
      <family val="2"/>
    </font>
    <font>
      <b/>
      <sz val="8"/>
      <name val="Aptos Display"/>
      <family val="2"/>
      <scheme val="major"/>
    </font>
    <font>
      <sz val="8"/>
      <name val="Aptos Display"/>
      <family val="2"/>
      <scheme val="major"/>
    </font>
    <font>
      <b/>
      <sz val="10"/>
      <color rgb="FF000000"/>
      <name val="Aptos Display"/>
      <family val="2"/>
      <scheme val="major"/>
    </font>
    <font>
      <b/>
      <sz val="10"/>
      <name val="Aptos Display"/>
      <family val="2"/>
      <scheme val="major"/>
    </font>
    <font>
      <sz val="10"/>
      <color rgb="FF000000"/>
      <name val="Aptos Display"/>
      <family val="2"/>
      <scheme val="major"/>
    </font>
    <font>
      <sz val="10"/>
      <name val="Aptos Display"/>
      <family val="2"/>
      <scheme val="major"/>
    </font>
    <font>
      <b/>
      <sz val="11"/>
      <color theme="0"/>
      <name val="Aptos Narrow"/>
      <family val="2"/>
      <scheme val="minor"/>
    </font>
    <font>
      <sz val="14"/>
      <color theme="1"/>
      <name val="Calibri"/>
      <family val="2"/>
    </font>
    <font>
      <sz val="14"/>
      <color theme="1"/>
      <name val="Arial Nova"/>
      <family val="2"/>
    </font>
    <font>
      <sz val="12"/>
      <color theme="1"/>
      <name val="Arial Nova"/>
      <family val="2"/>
    </font>
    <font>
      <sz val="12"/>
      <color theme="1"/>
      <name val="Aptos Narrow"/>
      <family val="2"/>
      <scheme val="minor"/>
    </font>
    <font>
      <sz val="12"/>
      <color theme="1"/>
      <name val="Arial"/>
      <family val="2"/>
    </font>
    <font>
      <b/>
      <sz val="12"/>
      <color theme="1"/>
      <name val="Arial"/>
      <family val="2"/>
    </font>
    <font>
      <b/>
      <sz val="18"/>
      <color theme="1"/>
      <name val="Aptos Narrow"/>
      <family val="2"/>
      <scheme val="minor"/>
    </font>
    <font>
      <sz val="12"/>
      <name val="Arial"/>
      <family val="2"/>
    </font>
    <font>
      <sz val="11"/>
      <color rgb="FF00B050"/>
      <name val="Arial Nova"/>
      <family val="2"/>
    </font>
    <font>
      <b/>
      <sz val="11"/>
      <color rgb="FF00B050"/>
      <name val="Arial Nova"/>
      <family val="2"/>
    </font>
    <font>
      <sz val="4"/>
      <color rgb="FF00B050"/>
      <name val="Arial Nova"/>
      <family val="2"/>
    </font>
  </fonts>
  <fills count="25">
    <fill>
      <patternFill patternType="none"/>
    </fill>
    <fill>
      <patternFill patternType="gray125"/>
    </fill>
    <fill>
      <patternFill patternType="solid">
        <fgColor theme="0"/>
        <bgColor indexed="64"/>
      </patternFill>
    </fill>
    <fill>
      <patternFill patternType="solid">
        <fgColor rgb="FFE1E1E1"/>
        <bgColor indexed="64"/>
      </patternFill>
    </fill>
    <fill>
      <patternFill patternType="solid">
        <fgColor rgb="FF96BE55"/>
        <bgColor indexed="64"/>
      </patternFill>
    </fill>
    <fill>
      <patternFill patternType="solid">
        <fgColor theme="0" tint="-0.14999847407452621"/>
        <bgColor indexed="64"/>
      </patternFill>
    </fill>
    <fill>
      <patternFill patternType="solid">
        <fgColor rgb="FF4D4D4D"/>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0"/>
        <bgColor theme="0"/>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0.249977111117893"/>
        <bgColor rgb="FFE2EFD9"/>
      </patternFill>
    </fill>
    <fill>
      <patternFill patternType="solid">
        <fgColor theme="0"/>
        <bgColor rgb="FFFFFFFF"/>
      </patternFill>
    </fill>
    <fill>
      <patternFill patternType="solid">
        <fgColor rgb="FF92D05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3" tint="0.39997558519241921"/>
        <bgColor indexed="64"/>
      </patternFill>
    </fill>
    <fill>
      <patternFill patternType="solid">
        <fgColor rgb="FFFFFF00"/>
        <bgColor indexed="64"/>
      </patternFill>
    </fill>
    <fill>
      <patternFill patternType="solid">
        <fgColor theme="0"/>
        <bgColor rgb="FFDEEAF6"/>
      </patternFill>
    </fill>
    <fill>
      <patternFill patternType="solid">
        <fgColor theme="3" tint="0.249977111117893"/>
        <bgColor indexed="64"/>
      </patternFill>
    </fill>
  </fills>
  <borders count="10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rgb="FF000000"/>
      </right>
      <top style="thin">
        <color rgb="FF000000"/>
      </top>
      <bottom/>
      <diagonal/>
    </border>
    <border>
      <left style="thin">
        <color indexed="64"/>
      </left>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style="thin">
        <color theme="0"/>
      </top>
      <bottom style="thin">
        <color indexed="64"/>
      </bottom>
      <diagonal/>
    </border>
    <border>
      <left style="thin">
        <color theme="0"/>
      </left>
      <right/>
      <top/>
      <bottom/>
      <diagonal/>
    </border>
    <border>
      <left/>
      <right/>
      <top/>
      <bottom style="thin">
        <color theme="0"/>
      </bottom>
      <diagonal/>
    </border>
    <border>
      <left style="thin">
        <color theme="0"/>
      </left>
      <right style="thin">
        <color theme="0"/>
      </right>
      <top style="thin">
        <color theme="0"/>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s>
  <cellStyleXfs count="34">
    <xf numFmtId="0" fontId="0" fillId="0" borderId="0"/>
    <xf numFmtId="43"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8" fillId="0" borderId="0"/>
    <xf numFmtId="167" fontId="8" fillId="0" borderId="0" applyFont="0" applyFill="0" applyBorder="0" applyAlignment="0" applyProtection="0"/>
    <xf numFmtId="9" fontId="8" fillId="0" borderId="0" applyFont="0" applyFill="0" applyBorder="0" applyAlignment="0" applyProtection="0"/>
    <xf numFmtId="170" fontId="8" fillId="0" borderId="0" applyFont="0" applyFill="0" applyBorder="0" applyAlignment="0" applyProtection="0"/>
    <xf numFmtId="0" fontId="1" fillId="0" borderId="0"/>
    <xf numFmtId="171" fontId="1" fillId="0" borderId="0" applyFont="0" applyFill="0" applyBorder="0" applyAlignment="0" applyProtection="0"/>
    <xf numFmtId="0" fontId="1" fillId="0" borderId="0"/>
    <xf numFmtId="0" fontId="8" fillId="0" borderId="0"/>
    <xf numFmtId="0" fontId="8" fillId="0" borderId="0"/>
    <xf numFmtId="41" fontId="8" fillId="0" borderId="0" applyFont="0" applyFill="0" applyBorder="0" applyAlignment="0" applyProtection="0"/>
    <xf numFmtId="0" fontId="8" fillId="0" borderId="0"/>
    <xf numFmtId="0" fontId="8" fillId="0" borderId="0"/>
    <xf numFmtId="174" fontId="8" fillId="0" borderId="0" applyFont="0" applyFill="0" applyBorder="0" applyAlignment="0" applyProtection="0"/>
    <xf numFmtId="166" fontId="8" fillId="0" borderId="0" applyFont="0" applyFill="0" applyBorder="0" applyAlignment="0" applyProtection="0"/>
    <xf numFmtId="0" fontId="49" fillId="0" borderId="0"/>
    <xf numFmtId="166" fontId="55" fillId="0" borderId="0" applyFont="0" applyFill="0" applyBorder="0" applyAlignment="0" applyProtection="0"/>
    <xf numFmtId="9" fontId="55" fillId="0" borderId="0" applyFont="0" applyFill="0" applyBorder="0" applyAlignment="0" applyProtection="0"/>
    <xf numFmtId="0" fontId="55" fillId="0" borderId="0"/>
    <xf numFmtId="0" fontId="1" fillId="0" borderId="0"/>
    <xf numFmtId="166" fontId="1" fillId="0" borderId="0" applyFont="0" applyFill="0" applyBorder="0" applyAlignment="0" applyProtection="0"/>
    <xf numFmtId="0" fontId="1" fillId="0" borderId="0"/>
    <xf numFmtId="166" fontId="1" fillId="0" borderId="0" applyFont="0" applyFill="0" applyBorder="0" applyAlignment="0" applyProtection="0"/>
    <xf numFmtId="0" fontId="1" fillId="0" borderId="0"/>
    <xf numFmtId="166" fontId="1" fillId="0" borderId="0" applyFont="0" applyFill="0" applyBorder="0" applyAlignment="0" applyProtection="0"/>
    <xf numFmtId="166" fontId="55" fillId="0" borderId="0" applyFont="0" applyFill="0" applyBorder="0" applyAlignment="0" applyProtection="0"/>
    <xf numFmtId="0" fontId="8" fillId="0" borderId="0"/>
    <xf numFmtId="0" fontId="8" fillId="0" borderId="0"/>
    <xf numFmtId="0" fontId="74" fillId="0" borderId="0"/>
    <xf numFmtId="164" fontId="74" fillId="0" borderId="0" applyFont="0" applyFill="0" applyBorder="0" applyAlignment="0" applyProtection="0"/>
    <xf numFmtId="9" fontId="74" fillId="0" borderId="0" applyFont="0" applyFill="0" applyBorder="0" applyAlignment="0" applyProtection="0"/>
  </cellStyleXfs>
  <cellXfs count="869">
    <xf numFmtId="0" fontId="0" fillId="0" borderId="0" xfId="0"/>
    <xf numFmtId="0" fontId="10" fillId="0" borderId="0" xfId="0" applyFont="1"/>
    <xf numFmtId="0" fontId="10" fillId="7" borderId="0" xfId="0" applyFont="1" applyFill="1"/>
    <xf numFmtId="0" fontId="8" fillId="7" borderId="0" xfId="0" applyFont="1" applyFill="1" applyAlignment="1">
      <alignment vertical="center"/>
    </xf>
    <xf numFmtId="0" fontId="0" fillId="7" borderId="0" xfId="0" applyFill="1" applyAlignment="1">
      <alignment vertical="center"/>
    </xf>
    <xf numFmtId="0" fontId="16" fillId="7" borderId="0" xfId="0" applyFont="1" applyFill="1" applyAlignment="1">
      <alignment vertical="center"/>
    </xf>
    <xf numFmtId="0" fontId="16" fillId="7" borderId="0" xfId="0" applyFont="1" applyFill="1" applyAlignment="1">
      <alignment vertical="center" wrapText="1"/>
    </xf>
    <xf numFmtId="0" fontId="0" fillId="7" borderId="0" xfId="0" applyFill="1" applyAlignment="1">
      <alignment vertical="center" wrapText="1"/>
    </xf>
    <xf numFmtId="0" fontId="2" fillId="3" borderId="10" xfId="0" applyFont="1" applyFill="1" applyBorder="1" applyAlignment="1">
      <alignment horizontal="center" vertical="center" wrapText="1"/>
    </xf>
    <xf numFmtId="0" fontId="0" fillId="0" borderId="0" xfId="0" applyAlignment="1">
      <alignment vertical="center"/>
    </xf>
    <xf numFmtId="0" fontId="2" fillId="3" borderId="10" xfId="0" applyFont="1" applyFill="1" applyBorder="1" applyAlignment="1">
      <alignment horizontal="centerContinuous" vertical="center" wrapText="1"/>
    </xf>
    <xf numFmtId="0" fontId="18" fillId="7" borderId="0" xfId="0" applyFont="1" applyFill="1" applyAlignment="1">
      <alignment vertical="center"/>
    </xf>
    <xf numFmtId="0" fontId="19" fillId="2" borderId="11" xfId="0" applyFont="1" applyFill="1" applyBorder="1" applyAlignment="1">
      <alignment horizontal="center" vertical="center"/>
    </xf>
    <xf numFmtId="9" fontId="0" fillId="2" borderId="11" xfId="3" applyFont="1" applyFill="1" applyBorder="1" applyAlignment="1" applyProtection="1">
      <alignment horizontal="center" vertical="center"/>
      <protection locked="0"/>
    </xf>
    <xf numFmtId="168" fontId="0" fillId="2" borderId="11" xfId="1" applyNumberFormat="1" applyFont="1" applyFill="1" applyBorder="1" applyAlignment="1" applyProtection="1">
      <alignment vertical="center"/>
    </xf>
    <xf numFmtId="168" fontId="0" fillId="0" borderId="0" xfId="0" applyNumberFormat="1" applyAlignment="1">
      <alignment vertical="center"/>
    </xf>
    <xf numFmtId="168" fontId="19" fillId="5" borderId="11" xfId="1" applyNumberFormat="1" applyFont="1" applyFill="1" applyBorder="1" applyAlignment="1" applyProtection="1">
      <alignment vertical="center"/>
    </xf>
    <xf numFmtId="168" fontId="19" fillId="2" borderId="20" xfId="5" applyNumberFormat="1" applyFont="1" applyFill="1" applyBorder="1" applyAlignment="1" applyProtection="1">
      <alignment horizontal="center" vertical="center"/>
    </xf>
    <xf numFmtId="9" fontId="0" fillId="7" borderId="0" xfId="6" applyFont="1" applyFill="1" applyBorder="1" applyAlignment="1" applyProtection="1">
      <alignment vertical="center"/>
    </xf>
    <xf numFmtId="9" fontId="0" fillId="2" borderId="11" xfId="6" applyFont="1" applyFill="1" applyBorder="1" applyAlignment="1" applyProtection="1">
      <alignment horizontal="center" vertical="center"/>
      <protection locked="0"/>
    </xf>
    <xf numFmtId="168" fontId="0" fillId="2" borderId="21" xfId="5" applyNumberFormat="1" applyFont="1" applyFill="1" applyBorder="1" applyAlignment="1" applyProtection="1">
      <alignment vertical="center"/>
    </xf>
    <xf numFmtId="168" fontId="0" fillId="2" borderId="21" xfId="5" applyNumberFormat="1" applyFont="1" applyFill="1" applyBorder="1" applyAlignment="1" applyProtection="1">
      <alignment vertical="center" wrapText="1"/>
    </xf>
    <xf numFmtId="9" fontId="0" fillId="7" borderId="0" xfId="6" applyFont="1" applyFill="1" applyBorder="1" applyAlignment="1" applyProtection="1">
      <alignment horizontal="center" vertical="center" wrapText="1"/>
    </xf>
    <xf numFmtId="168" fontId="19" fillId="5" borderId="25" xfId="5" applyNumberFormat="1" applyFont="1" applyFill="1" applyBorder="1" applyAlignment="1" applyProtection="1">
      <alignment vertical="center"/>
    </xf>
    <xf numFmtId="0" fontId="11" fillId="0" borderId="46" xfId="0" applyFont="1" applyBorder="1" applyAlignment="1">
      <alignment horizontal="right" vertical="center" wrapText="1"/>
    </xf>
    <xf numFmtId="0" fontId="11" fillId="0" borderId="29" xfId="0" applyFont="1" applyBorder="1" applyAlignment="1">
      <alignment horizontal="right" vertical="center" wrapText="1"/>
    </xf>
    <xf numFmtId="0" fontId="24" fillId="0" borderId="29" xfId="0" applyFont="1" applyBorder="1" applyAlignment="1">
      <alignment horizontal="left" vertical="center" wrapText="1"/>
    </xf>
    <xf numFmtId="0" fontId="24" fillId="0" borderId="30" xfId="0" applyFont="1" applyBorder="1" applyAlignment="1">
      <alignment horizontal="left" vertical="center" wrapText="1"/>
    </xf>
    <xf numFmtId="0" fontId="11" fillId="2" borderId="37" xfId="0" applyFont="1" applyFill="1" applyBorder="1" applyAlignment="1">
      <alignment vertical="center"/>
    </xf>
    <xf numFmtId="0" fontId="25" fillId="2" borderId="0" xfId="0" applyFont="1" applyFill="1" applyAlignment="1">
      <alignment horizontal="left" vertical="center" wrapText="1"/>
    </xf>
    <xf numFmtId="0" fontId="25" fillId="2" borderId="32" xfId="0" applyFont="1" applyFill="1" applyBorder="1" applyAlignment="1">
      <alignment horizontal="left" vertical="center" wrapText="1"/>
    </xf>
    <xf numFmtId="0" fontId="27" fillId="2" borderId="37" xfId="0" applyFont="1" applyFill="1" applyBorder="1" applyAlignment="1">
      <alignment horizontal="right" vertical="center" wrapText="1"/>
    </xf>
    <xf numFmtId="0" fontId="27" fillId="0" borderId="32" xfId="0" applyFont="1" applyBorder="1" applyAlignment="1">
      <alignment vertical="center" wrapText="1"/>
    </xf>
    <xf numFmtId="0" fontId="11" fillId="2" borderId="0" xfId="0" applyFont="1" applyFill="1" applyAlignment="1">
      <alignment vertical="center"/>
    </xf>
    <xf numFmtId="0" fontId="11" fillId="2" borderId="32" xfId="0" applyFont="1" applyFill="1" applyBorder="1" applyAlignment="1">
      <alignment vertical="center"/>
    </xf>
    <xf numFmtId="1" fontId="3" fillId="4" borderId="1" xfId="0" applyNumberFormat="1" applyFont="1" applyFill="1" applyBorder="1" applyAlignment="1">
      <alignment horizontal="center" vertical="center" wrapText="1"/>
    </xf>
    <xf numFmtId="0" fontId="3" fillId="4" borderId="61" xfId="0" applyFont="1" applyFill="1" applyBorder="1" applyAlignment="1">
      <alignment horizontal="center" vertical="center" wrapText="1"/>
    </xf>
    <xf numFmtId="1" fontId="14" fillId="0" borderId="38" xfId="0" applyNumberFormat="1" applyFont="1" applyBorder="1" applyAlignment="1" applyProtection="1">
      <alignment horizontal="center" vertical="center" wrapText="1"/>
      <protection locked="0"/>
    </xf>
    <xf numFmtId="3" fontId="28" fillId="0" borderId="63" xfId="0" applyNumberFormat="1" applyFont="1" applyBorder="1" applyAlignment="1" applyProtection="1">
      <alignment horizontal="right" vertical="center"/>
      <protection locked="0"/>
    </xf>
    <xf numFmtId="3" fontId="5" fillId="0" borderId="64" xfId="0" applyNumberFormat="1" applyFont="1" applyBorder="1" applyAlignment="1">
      <alignment horizontal="center" vertical="center" wrapText="1"/>
    </xf>
    <xf numFmtId="0" fontId="14" fillId="0" borderId="10" xfId="0" applyFont="1" applyBorder="1" applyAlignment="1" applyProtection="1">
      <alignment vertical="center" wrapText="1"/>
      <protection locked="0"/>
    </xf>
    <xf numFmtId="0" fontId="28" fillId="0" borderId="0" xfId="0" applyFont="1" applyAlignment="1" applyProtection="1">
      <alignment horizontal="center" vertical="center"/>
      <protection locked="0"/>
    </xf>
    <xf numFmtId="3" fontId="28" fillId="0" borderId="31" xfId="0" applyNumberFormat="1" applyFont="1" applyBorder="1" applyAlignment="1" applyProtection="1">
      <alignment horizontal="right" vertical="center"/>
      <protection locked="0"/>
    </xf>
    <xf numFmtId="0" fontId="28" fillId="0" borderId="12" xfId="0" applyFont="1" applyBorder="1" applyAlignment="1" applyProtection="1">
      <alignment horizontal="center" vertical="center" wrapText="1"/>
      <protection locked="0"/>
    </xf>
    <xf numFmtId="0" fontId="29" fillId="0" borderId="12" xfId="0" applyFont="1" applyBorder="1" applyAlignment="1" applyProtection="1">
      <alignment horizontal="center" vertical="center" wrapText="1"/>
      <protection locked="0"/>
    </xf>
    <xf numFmtId="3" fontId="5" fillId="0" borderId="64" xfId="0" applyNumberFormat="1" applyFont="1" applyBorder="1" applyAlignment="1">
      <alignment horizontal="right" vertical="center" wrapText="1"/>
    </xf>
    <xf numFmtId="1" fontId="14" fillId="0" borderId="38" xfId="0" applyNumberFormat="1" applyFont="1" applyBorder="1" applyAlignment="1">
      <alignment horizontal="center" vertical="center" wrapText="1"/>
    </xf>
    <xf numFmtId="3" fontId="28" fillId="0" borderId="31" xfId="0" applyNumberFormat="1" applyFont="1" applyBorder="1" applyAlignment="1">
      <alignment horizontal="right" vertical="center"/>
    </xf>
    <xf numFmtId="3" fontId="19" fillId="0" borderId="65" xfId="0" applyNumberFormat="1" applyFont="1" applyBorder="1" applyAlignment="1">
      <alignment horizontal="right" vertical="center" wrapText="1"/>
    </xf>
    <xf numFmtId="0" fontId="15" fillId="7" borderId="0" xfId="0" applyFont="1" applyFill="1" applyAlignment="1">
      <alignment wrapText="1"/>
    </xf>
    <xf numFmtId="0" fontId="19" fillId="2" borderId="16" xfId="0" applyFont="1" applyFill="1" applyBorder="1" applyAlignment="1">
      <alignment horizontal="center" vertical="center"/>
    </xf>
    <xf numFmtId="3" fontId="0" fillId="7" borderId="0" xfId="0" applyNumberFormat="1" applyFill="1" applyAlignment="1">
      <alignment vertical="center" wrapText="1"/>
    </xf>
    <xf numFmtId="168" fontId="10" fillId="0" borderId="32" xfId="0" applyNumberFormat="1" applyFont="1" applyBorder="1"/>
    <xf numFmtId="168" fontId="10" fillId="7" borderId="0" xfId="0" applyNumberFormat="1" applyFont="1" applyFill="1"/>
    <xf numFmtId="0" fontId="32" fillId="2" borderId="0" xfId="0" applyFont="1" applyFill="1" applyAlignment="1">
      <alignment horizontal="center" vertical="center" wrapText="1"/>
    </xf>
    <xf numFmtId="0" fontId="33" fillId="2" borderId="0" xfId="0" applyFont="1" applyFill="1" applyAlignment="1">
      <alignment vertical="center" wrapText="1"/>
    </xf>
    <xf numFmtId="169" fontId="32" fillId="2" borderId="11" xfId="2" applyNumberFormat="1" applyFont="1" applyFill="1" applyBorder="1" applyAlignment="1">
      <alignment vertical="center" wrapText="1"/>
    </xf>
    <xf numFmtId="0" fontId="34" fillId="2" borderId="0" xfId="0" applyFont="1" applyFill="1" applyAlignment="1">
      <alignment vertical="center" wrapText="1"/>
    </xf>
    <xf numFmtId="0" fontId="35" fillId="0" borderId="0" xfId="0" applyFont="1"/>
    <xf numFmtId="0" fontId="35" fillId="0" borderId="0" xfId="0" applyFont="1" applyAlignment="1">
      <alignment vertical="center"/>
    </xf>
    <xf numFmtId="0" fontId="6" fillId="0" borderId="0" xfId="11" applyFont="1"/>
    <xf numFmtId="0" fontId="2" fillId="2" borderId="46" xfId="11" applyFont="1" applyFill="1" applyBorder="1" applyAlignment="1">
      <alignment horizontal="center" vertical="center" wrapText="1"/>
    </xf>
    <xf numFmtId="0" fontId="2" fillId="2" borderId="29" xfId="11" applyFont="1" applyFill="1" applyBorder="1" applyAlignment="1">
      <alignment horizontal="center" vertical="center" wrapText="1"/>
    </xf>
    <xf numFmtId="0" fontId="2" fillId="2" borderId="30" xfId="11" applyFont="1" applyFill="1" applyBorder="1" applyAlignment="1">
      <alignment horizontal="center" vertical="center" wrapText="1"/>
    </xf>
    <xf numFmtId="0" fontId="8" fillId="0" borderId="0" xfId="12"/>
    <xf numFmtId="0" fontId="3" fillId="0" borderId="27" xfId="12" applyFont="1" applyBorder="1" applyAlignment="1">
      <alignment horizontal="center" vertical="center"/>
    </xf>
    <xf numFmtId="41" fontId="6" fillId="0" borderId="11" xfId="13" applyFont="1" applyFill="1" applyBorder="1" applyAlignment="1">
      <alignment horizontal="center"/>
    </xf>
    <xf numFmtId="41" fontId="6" fillId="0" borderId="43" xfId="13" applyFont="1" applyFill="1" applyBorder="1" applyAlignment="1">
      <alignment horizontal="center"/>
    </xf>
    <xf numFmtId="41" fontId="6" fillId="0" borderId="43" xfId="13" applyFont="1" applyBorder="1" applyAlignment="1">
      <alignment horizontal="center"/>
    </xf>
    <xf numFmtId="173" fontId="2" fillId="12" borderId="3" xfId="13" applyNumberFormat="1" applyFont="1" applyFill="1" applyBorder="1" applyAlignment="1">
      <alignment horizontal="center" vertical="center"/>
    </xf>
    <xf numFmtId="0" fontId="6" fillId="0" borderId="37" xfId="11" applyFont="1" applyBorder="1" applyAlignment="1">
      <alignment horizontal="center"/>
    </xf>
    <xf numFmtId="0" fontId="6" fillId="0" borderId="0" xfId="11" applyFont="1" applyAlignment="1">
      <alignment horizontal="center"/>
    </xf>
    <xf numFmtId="0" fontId="6" fillId="2" borderId="0" xfId="11" applyFont="1" applyFill="1" applyAlignment="1">
      <alignment horizontal="center"/>
    </xf>
    <xf numFmtId="173" fontId="6" fillId="2" borderId="0" xfId="13" applyNumberFormat="1" applyFont="1" applyFill="1" applyBorder="1" applyAlignment="1">
      <alignment horizontal="center"/>
    </xf>
    <xf numFmtId="173" fontId="6" fillId="0" borderId="0" xfId="13" applyNumberFormat="1" applyFont="1" applyBorder="1" applyAlignment="1">
      <alignment horizontal="center"/>
    </xf>
    <xf numFmtId="41" fontId="6" fillId="0" borderId="0" xfId="13" applyFont="1" applyBorder="1" applyAlignment="1">
      <alignment horizontal="center"/>
    </xf>
    <xf numFmtId="173" fontId="6" fillId="0" borderId="32" xfId="13" applyNumberFormat="1" applyFont="1" applyBorder="1" applyAlignment="1">
      <alignment horizontal="center"/>
    </xf>
    <xf numFmtId="0" fontId="36" fillId="13" borderId="46" xfId="14" applyFont="1" applyFill="1" applyBorder="1"/>
    <xf numFmtId="0" fontId="6" fillId="2" borderId="29" xfId="11" applyFont="1" applyFill="1" applyBorder="1"/>
    <xf numFmtId="0" fontId="6" fillId="2" borderId="30" xfId="11" applyFont="1" applyFill="1" applyBorder="1"/>
    <xf numFmtId="0" fontId="3" fillId="0" borderId="11" xfId="12" applyFont="1" applyBorder="1" applyAlignment="1">
      <alignment horizontal="center" vertical="center"/>
    </xf>
    <xf numFmtId="172" fontId="2" fillId="12" borderId="3" xfId="13" applyNumberFormat="1" applyFont="1" applyFill="1" applyBorder="1" applyAlignment="1">
      <alignment horizontal="center" vertical="center"/>
    </xf>
    <xf numFmtId="43" fontId="6" fillId="0" borderId="0" xfId="11" applyNumberFormat="1" applyFont="1"/>
    <xf numFmtId="0" fontId="6" fillId="2" borderId="46" xfId="11" applyFont="1" applyFill="1" applyBorder="1"/>
    <xf numFmtId="0" fontId="37" fillId="2" borderId="37" xfId="4" applyFont="1" applyFill="1" applyBorder="1"/>
    <xf numFmtId="0" fontId="6" fillId="2" borderId="0" xfId="11" applyFont="1" applyFill="1"/>
    <xf numFmtId="0" fontId="6" fillId="2" borderId="32" xfId="11" applyFont="1" applyFill="1" applyBorder="1"/>
    <xf numFmtId="0" fontId="23" fillId="2" borderId="37" xfId="15" applyFont="1" applyFill="1" applyBorder="1"/>
    <xf numFmtId="0" fontId="23" fillId="2" borderId="45" xfId="15" applyFont="1" applyFill="1" applyBorder="1"/>
    <xf numFmtId="0" fontId="6" fillId="2" borderId="35" xfId="11" applyFont="1" applyFill="1" applyBorder="1"/>
    <xf numFmtId="0" fontId="6" fillId="2" borderId="36" xfId="11" applyFont="1" applyFill="1" applyBorder="1"/>
    <xf numFmtId="0" fontId="38" fillId="0" borderId="0" xfId="0" applyFont="1"/>
    <xf numFmtId="2" fontId="10" fillId="3" borderId="11" xfId="0" applyNumberFormat="1" applyFont="1" applyFill="1" applyBorder="1" applyAlignment="1" applyProtection="1">
      <alignment horizontal="center" vertical="center"/>
      <protection locked="0"/>
    </xf>
    <xf numFmtId="0" fontId="7" fillId="0" borderId="31" xfId="0" applyFont="1" applyBorder="1" applyAlignment="1" applyProtection="1">
      <alignment horizontal="center" vertical="center" wrapText="1"/>
      <protection locked="0"/>
    </xf>
    <xf numFmtId="3" fontId="5" fillId="0" borderId="39" xfId="0" applyNumberFormat="1" applyFont="1" applyBorder="1" applyAlignment="1">
      <alignment horizontal="center" vertical="center" wrapText="1"/>
    </xf>
    <xf numFmtId="0" fontId="10" fillId="7" borderId="0" xfId="0" applyFont="1" applyFill="1" applyAlignment="1">
      <alignment horizontal="center"/>
    </xf>
    <xf numFmtId="169" fontId="40" fillId="2" borderId="11" xfId="2" applyNumberFormat="1" applyFont="1" applyFill="1" applyBorder="1" applyAlignment="1">
      <alignment vertical="center" wrapText="1"/>
    </xf>
    <xf numFmtId="169" fontId="41" fillId="2" borderId="11" xfId="2" applyNumberFormat="1" applyFont="1" applyFill="1" applyBorder="1" applyAlignment="1">
      <alignment vertical="center" wrapText="1"/>
    </xf>
    <xf numFmtId="0" fontId="0" fillId="0" borderId="11" xfId="0" applyBorder="1" applyAlignment="1">
      <alignment vertical="center"/>
    </xf>
    <xf numFmtId="3" fontId="0" fillId="0" borderId="0" xfId="0" applyNumberFormat="1"/>
    <xf numFmtId="0" fontId="10" fillId="0" borderId="0" xfId="0" applyFont="1" applyAlignment="1">
      <alignment horizontal="center"/>
    </xf>
    <xf numFmtId="43" fontId="33" fillId="2" borderId="0" xfId="0" applyNumberFormat="1" applyFont="1" applyFill="1" applyAlignment="1">
      <alignment vertical="center" wrapText="1"/>
    </xf>
    <xf numFmtId="169" fontId="43" fillId="0" borderId="0" xfId="2" applyNumberFormat="1" applyFont="1" applyAlignment="1">
      <alignment vertical="center"/>
    </xf>
    <xf numFmtId="0" fontId="43" fillId="0" borderId="0" xfId="0" applyFont="1" applyAlignment="1">
      <alignment vertical="center"/>
    </xf>
    <xf numFmtId="0" fontId="24" fillId="0" borderId="0" xfId="0" applyFont="1" applyAlignment="1">
      <alignment horizontal="left" vertical="center" wrapText="1"/>
    </xf>
    <xf numFmtId="0" fontId="25" fillId="0" borderId="0" xfId="0" applyFont="1" applyAlignment="1">
      <alignment horizontal="left" vertical="center" wrapText="1"/>
    </xf>
    <xf numFmtId="0" fontId="11" fillId="0" borderId="0" xfId="0" applyFont="1" applyAlignment="1">
      <alignment vertical="center"/>
    </xf>
    <xf numFmtId="0" fontId="22" fillId="0" borderId="0" xfId="0" applyFont="1" applyAlignment="1">
      <alignment horizontal="center" vertical="center" wrapText="1"/>
    </xf>
    <xf numFmtId="3" fontId="28" fillId="0" borderId="0" xfId="0" applyNumberFormat="1" applyFont="1" applyAlignment="1" applyProtection="1">
      <alignment horizontal="right" vertical="center"/>
      <protection locked="0"/>
    </xf>
    <xf numFmtId="168" fontId="10" fillId="0" borderId="0" xfId="0" applyNumberFormat="1" applyFont="1" applyAlignment="1">
      <alignment horizontal="center" vertical="center"/>
    </xf>
    <xf numFmtId="3" fontId="10" fillId="0" borderId="0" xfId="0" applyNumberFormat="1" applyFont="1" applyAlignment="1">
      <alignment horizontal="center" vertical="center"/>
    </xf>
    <xf numFmtId="0" fontId="33" fillId="2" borderId="11" xfId="0" applyFont="1" applyFill="1" applyBorder="1" applyAlignment="1">
      <alignment horizontal="center" vertical="center" wrapText="1"/>
    </xf>
    <xf numFmtId="169" fontId="44" fillId="2" borderId="11" xfId="0" applyNumberFormat="1" applyFont="1" applyFill="1" applyBorder="1" applyAlignment="1">
      <alignment vertical="center" wrapText="1"/>
    </xf>
    <xf numFmtId="169" fontId="44" fillId="2" borderId="0" xfId="2" applyNumberFormat="1" applyFont="1" applyFill="1" applyBorder="1" applyAlignment="1">
      <alignment vertical="center" wrapText="1"/>
    </xf>
    <xf numFmtId="0" fontId="5" fillId="9" borderId="69" xfId="0" applyFont="1" applyFill="1" applyBorder="1" applyAlignment="1">
      <alignment horizontal="center" vertical="center" wrapText="1"/>
    </xf>
    <xf numFmtId="169" fontId="5" fillId="9" borderId="69" xfId="2" applyNumberFormat="1" applyFont="1" applyFill="1" applyBorder="1" applyAlignment="1">
      <alignment horizontal="center" vertical="center" wrapText="1"/>
    </xf>
    <xf numFmtId="0" fontId="0" fillId="0" borderId="11" xfId="0" applyBorder="1" applyAlignment="1">
      <alignment wrapText="1"/>
    </xf>
    <xf numFmtId="4" fontId="33" fillId="2" borderId="0" xfId="0" applyNumberFormat="1" applyFont="1" applyFill="1" applyAlignment="1">
      <alignment vertical="center" wrapText="1"/>
    </xf>
    <xf numFmtId="14" fontId="33" fillId="2" borderId="0" xfId="0" applyNumberFormat="1" applyFont="1" applyFill="1" applyAlignment="1">
      <alignment horizontal="left" vertical="center" wrapText="1"/>
    </xf>
    <xf numFmtId="169" fontId="0" fillId="0" borderId="0" xfId="0" applyNumberFormat="1"/>
    <xf numFmtId="0" fontId="0" fillId="0" borderId="0" xfId="0" applyAlignment="1">
      <alignment vertical="center" wrapText="1"/>
    </xf>
    <xf numFmtId="4" fontId="0" fillId="0" borderId="0" xfId="0" applyNumberFormat="1" applyAlignment="1">
      <alignment vertical="center"/>
    </xf>
    <xf numFmtId="169" fontId="33" fillId="2" borderId="0" xfId="0" applyNumberFormat="1" applyFont="1" applyFill="1" applyAlignment="1">
      <alignment vertical="center" wrapText="1"/>
    </xf>
    <xf numFmtId="169" fontId="35" fillId="0" borderId="69" xfId="2" applyNumberFormat="1" applyFont="1" applyFill="1" applyBorder="1" applyAlignment="1">
      <alignment horizontal="right" vertical="center" wrapText="1"/>
    </xf>
    <xf numFmtId="9" fontId="33" fillId="2" borderId="0" xfId="3" applyFont="1" applyFill="1" applyAlignment="1">
      <alignment vertical="center" wrapText="1"/>
    </xf>
    <xf numFmtId="169" fontId="44" fillId="0" borderId="11" xfId="2" applyNumberFormat="1" applyFont="1" applyFill="1" applyBorder="1" applyAlignment="1">
      <alignment vertical="center" wrapText="1"/>
    </xf>
    <xf numFmtId="169" fontId="40" fillId="2" borderId="43" xfId="2" applyNumberFormat="1" applyFont="1" applyFill="1" applyBorder="1" applyAlignment="1">
      <alignment horizontal="center" vertical="center" wrapText="1"/>
    </xf>
    <xf numFmtId="0" fontId="32" fillId="0" borderId="0" xfId="0" applyFont="1" applyAlignment="1">
      <alignment horizontal="right" vertical="center" wrapText="1"/>
    </xf>
    <xf numFmtId="169" fontId="32" fillId="0" borderId="0" xfId="2" applyNumberFormat="1" applyFont="1" applyFill="1" applyBorder="1" applyAlignment="1">
      <alignment vertical="center" wrapText="1"/>
    </xf>
    <xf numFmtId="169" fontId="32" fillId="0" borderId="0" xfId="2" applyNumberFormat="1" applyFont="1" applyFill="1" applyBorder="1" applyAlignment="1">
      <alignment horizontal="center" vertical="center" wrapText="1"/>
    </xf>
    <xf numFmtId="0" fontId="33" fillId="0" borderId="0" xfId="0" applyFont="1" applyAlignment="1">
      <alignment vertical="center" wrapText="1"/>
    </xf>
    <xf numFmtId="0" fontId="16" fillId="0" borderId="37" xfId="0" applyFont="1" applyBorder="1" applyAlignment="1">
      <alignment horizontal="center" vertical="center" wrapText="1"/>
    </xf>
    <xf numFmtId="0" fontId="0" fillId="0" borderId="11" xfId="0" applyBorder="1"/>
    <xf numFmtId="0" fontId="38" fillId="0" borderId="11" xfId="0" applyFont="1" applyBorder="1" applyAlignment="1">
      <alignment horizontal="center" vertical="center" wrapText="1"/>
    </xf>
    <xf numFmtId="0" fontId="38" fillId="0" borderId="11" xfId="0" applyFont="1" applyBorder="1" applyAlignment="1">
      <alignment horizontal="center" vertical="center"/>
    </xf>
    <xf numFmtId="0" fontId="38" fillId="0" borderId="0" xfId="0" applyFont="1" applyAlignment="1">
      <alignment wrapText="1"/>
    </xf>
    <xf numFmtId="0" fontId="38" fillId="0" borderId="0" xfId="0" applyFont="1" applyAlignment="1">
      <alignment vertical="center"/>
    </xf>
    <xf numFmtId="0" fontId="2"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45" fillId="2" borderId="0" xfId="0" applyFont="1" applyFill="1" applyAlignment="1">
      <alignment horizontal="left" vertical="center" wrapText="1"/>
    </xf>
    <xf numFmtId="0" fontId="40" fillId="2" borderId="11" xfId="0" applyFont="1" applyFill="1" applyBorder="1" applyAlignment="1">
      <alignment horizontal="center" vertical="center" wrapText="1"/>
    </xf>
    <xf numFmtId="166" fontId="38" fillId="12" borderId="17" xfId="0" applyNumberFormat="1" applyFont="1" applyFill="1" applyBorder="1" applyAlignment="1">
      <alignment vertical="center" wrapText="1"/>
    </xf>
    <xf numFmtId="166" fontId="6" fillId="2" borderId="11" xfId="2" applyFont="1" applyFill="1" applyBorder="1" applyAlignment="1">
      <alignment horizontal="left" vertical="center" wrapText="1"/>
    </xf>
    <xf numFmtId="0" fontId="6" fillId="2" borderId="11" xfId="0" applyFont="1" applyFill="1" applyBorder="1" applyAlignment="1">
      <alignment horizontal="left" vertical="center" wrapText="1"/>
    </xf>
    <xf numFmtId="166" fontId="6" fillId="2" borderId="11" xfId="0" applyNumberFormat="1" applyFont="1" applyFill="1" applyBorder="1" applyAlignment="1">
      <alignment horizontal="left" vertical="center" wrapText="1"/>
    </xf>
    <xf numFmtId="0" fontId="50" fillId="0" borderId="11" xfId="18" applyFont="1" applyBorder="1" applyAlignment="1">
      <alignment horizontal="center" vertical="center" wrapText="1"/>
    </xf>
    <xf numFmtId="0" fontId="50" fillId="0" borderId="10" xfId="18" applyFont="1" applyBorder="1" applyAlignment="1">
      <alignment vertical="center" wrapText="1"/>
    </xf>
    <xf numFmtId="169" fontId="50" fillId="0" borderId="11" xfId="2" applyNumberFormat="1" applyFont="1" applyBorder="1" applyAlignment="1">
      <alignment horizontal="center" vertical="center" wrapText="1"/>
    </xf>
    <xf numFmtId="169" fontId="8" fillId="0" borderId="11" xfId="2" applyNumberFormat="1" applyFont="1" applyBorder="1" applyAlignment="1">
      <alignment horizontal="center" vertical="center" wrapText="1"/>
    </xf>
    <xf numFmtId="3" fontId="7" fillId="0" borderId="11" xfId="0" applyNumberFormat="1" applyFont="1" applyBorder="1" applyAlignment="1" applyProtection="1">
      <alignment horizontal="right" vertical="center"/>
      <protection locked="0"/>
    </xf>
    <xf numFmtId="0" fontId="53" fillId="0" borderId="0" xfId="18" applyFont="1"/>
    <xf numFmtId="0" fontId="53" fillId="0" borderId="0" xfId="18" applyFont="1" applyAlignment="1">
      <alignment horizontal="center"/>
    </xf>
    <xf numFmtId="175" fontId="52" fillId="13" borderId="11" xfId="18" applyNumberFormat="1" applyFont="1" applyFill="1" applyBorder="1" applyAlignment="1">
      <alignment horizontal="center" vertical="center" wrapText="1"/>
    </xf>
    <xf numFmtId="166" fontId="40" fillId="2" borderId="43" xfId="2" applyFont="1" applyFill="1" applyBorder="1" applyAlignment="1">
      <alignment horizontal="center" vertical="center" wrapText="1"/>
    </xf>
    <xf numFmtId="175" fontId="52" fillId="17" borderId="11" xfId="0" applyNumberFormat="1" applyFont="1" applyFill="1" applyBorder="1" applyAlignment="1">
      <alignment vertical="center" wrapText="1"/>
    </xf>
    <xf numFmtId="0" fontId="53" fillId="0" borderId="11" xfId="0" applyFont="1" applyBorder="1" applyAlignment="1">
      <alignment horizontal="left" vertical="center" wrapText="1"/>
    </xf>
    <xf numFmtId="0" fontId="14" fillId="0" borderId="43" xfId="0" applyFont="1" applyBorder="1" applyAlignment="1" applyProtection="1">
      <alignment vertical="center" wrapText="1"/>
      <protection locked="0"/>
    </xf>
    <xf numFmtId="0" fontId="14" fillId="0" borderId="27" xfId="0" applyFont="1" applyBorder="1" applyAlignment="1" applyProtection="1">
      <alignment vertical="center" wrapText="1"/>
      <protection locked="0"/>
    </xf>
    <xf numFmtId="169" fontId="10" fillId="7" borderId="0" xfId="2" applyNumberFormat="1" applyFont="1" applyFill="1" applyAlignment="1">
      <alignment horizontal="right"/>
    </xf>
    <xf numFmtId="169" fontId="11" fillId="2" borderId="32" xfId="2" applyNumberFormat="1" applyFont="1" applyFill="1" applyBorder="1" applyAlignment="1">
      <alignment horizontal="right" vertical="center"/>
    </xf>
    <xf numFmtId="169" fontId="19" fillId="0" borderId="76" xfId="2" applyNumberFormat="1" applyFont="1" applyBorder="1" applyAlignment="1">
      <alignment vertical="center" wrapText="1"/>
    </xf>
    <xf numFmtId="169" fontId="5" fillId="0" borderId="11" xfId="2" applyNumberFormat="1" applyFont="1" applyBorder="1" applyAlignment="1">
      <alignment horizontal="right" vertical="center" wrapText="1"/>
    </xf>
    <xf numFmtId="169" fontId="10" fillId="0" borderId="0" xfId="2" applyNumberFormat="1" applyFont="1" applyAlignment="1">
      <alignment horizontal="right"/>
    </xf>
    <xf numFmtId="0" fontId="14" fillId="0" borderId="43" xfId="0" applyFont="1" applyBorder="1" applyAlignment="1" applyProtection="1">
      <alignment horizontal="center" vertical="center" wrapText="1"/>
      <protection locked="0"/>
    </xf>
    <xf numFmtId="169" fontId="5" fillId="0" borderId="27" xfId="2" applyNumberFormat="1" applyFont="1" applyBorder="1" applyAlignment="1">
      <alignment horizontal="right" vertical="center" wrapText="1"/>
    </xf>
    <xf numFmtId="169" fontId="44" fillId="0" borderId="0" xfId="2" applyNumberFormat="1" applyFont="1" applyFill="1" applyBorder="1" applyAlignment="1">
      <alignment vertical="center" wrapText="1"/>
    </xf>
    <xf numFmtId="166" fontId="40" fillId="2" borderId="11" xfId="2" applyFont="1" applyFill="1" applyBorder="1" applyAlignment="1">
      <alignment vertical="center" wrapText="1"/>
    </xf>
    <xf numFmtId="166" fontId="33" fillId="2" borderId="0" xfId="2" applyFont="1" applyFill="1" applyAlignment="1">
      <alignment horizontal="left" vertical="center" wrapText="1"/>
    </xf>
    <xf numFmtId="166" fontId="32" fillId="2" borderId="11" xfId="2" applyFont="1" applyFill="1" applyBorder="1" applyAlignment="1">
      <alignment horizontal="center" vertical="center" wrapText="1"/>
    </xf>
    <xf numFmtId="166" fontId="33" fillId="2" borderId="0" xfId="2" applyFont="1" applyFill="1" applyAlignment="1">
      <alignment vertical="center" wrapText="1"/>
    </xf>
    <xf numFmtId="166" fontId="41" fillId="2" borderId="11" xfId="2" applyFont="1" applyFill="1" applyBorder="1" applyAlignment="1">
      <alignment vertical="center" wrapText="1"/>
    </xf>
    <xf numFmtId="166" fontId="32" fillId="2" borderId="11" xfId="2" applyFont="1" applyFill="1" applyBorder="1" applyAlignment="1">
      <alignment vertical="center" wrapText="1"/>
    </xf>
    <xf numFmtId="166" fontId="32" fillId="0" borderId="0" xfId="2" applyFont="1" applyFill="1" applyBorder="1" applyAlignment="1">
      <alignment vertical="center" wrapText="1"/>
    </xf>
    <xf numFmtId="166" fontId="44" fillId="2" borderId="11" xfId="2" applyFont="1" applyFill="1" applyBorder="1" applyAlignment="1">
      <alignment vertical="center" wrapText="1"/>
    </xf>
    <xf numFmtId="166" fontId="34" fillId="2" borderId="0" xfId="2" applyFont="1" applyFill="1" applyBorder="1" applyAlignment="1">
      <alignment vertical="center" wrapText="1"/>
    </xf>
    <xf numFmtId="166" fontId="44" fillId="2" borderId="0" xfId="2" applyFont="1" applyFill="1" applyBorder="1" applyAlignment="1">
      <alignment vertical="center" wrapText="1"/>
    </xf>
    <xf numFmtId="0" fontId="54" fillId="2" borderId="11" xfId="0" applyFont="1" applyFill="1" applyBorder="1" applyAlignment="1">
      <alignment horizontal="center" vertical="center" wrapText="1"/>
    </xf>
    <xf numFmtId="9" fontId="52" fillId="17" borderId="11" xfId="0" applyNumberFormat="1" applyFont="1" applyFill="1" applyBorder="1" applyAlignment="1">
      <alignment horizontal="center" vertical="center" wrapText="1"/>
    </xf>
    <xf numFmtId="0" fontId="52" fillId="2" borderId="11" xfId="0" applyFont="1" applyFill="1" applyBorder="1" applyAlignment="1">
      <alignment horizontal="center" vertical="center" wrapText="1"/>
    </xf>
    <xf numFmtId="169" fontId="32" fillId="2" borderId="11" xfId="0" applyNumberFormat="1" applyFont="1" applyFill="1" applyBorder="1" applyAlignment="1">
      <alignment horizontal="center" vertical="center" wrapText="1"/>
    </xf>
    <xf numFmtId="169" fontId="33" fillId="2" borderId="0" xfId="0" applyNumberFormat="1" applyFont="1" applyFill="1" applyAlignment="1">
      <alignment horizontal="center" vertical="center" wrapText="1"/>
    </xf>
    <xf numFmtId="169" fontId="33" fillId="2" borderId="11" xfId="2" applyNumberFormat="1" applyFont="1" applyFill="1" applyBorder="1" applyAlignment="1">
      <alignment horizontal="center" vertical="center" wrapText="1"/>
    </xf>
    <xf numFmtId="169" fontId="34" fillId="2" borderId="0" xfId="0" applyNumberFormat="1" applyFont="1" applyFill="1" applyAlignment="1">
      <alignment vertical="center" wrapText="1"/>
    </xf>
    <xf numFmtId="169" fontId="33" fillId="2" borderId="0" xfId="1" applyNumberFormat="1" applyFont="1" applyFill="1" applyBorder="1" applyAlignment="1">
      <alignment vertical="center" wrapText="1"/>
    </xf>
    <xf numFmtId="4" fontId="28" fillId="0" borderId="0" xfId="0" applyNumberFormat="1" applyFont="1" applyAlignment="1" applyProtection="1">
      <alignment horizontal="right" vertical="center"/>
      <protection locked="0"/>
    </xf>
    <xf numFmtId="0" fontId="33" fillId="2" borderId="0" xfId="0" applyFont="1" applyFill="1" applyAlignment="1">
      <alignment horizontal="left" vertical="center" wrapText="1"/>
    </xf>
    <xf numFmtId="0" fontId="40" fillId="2" borderId="43" xfId="0" applyFont="1" applyFill="1" applyBorder="1" applyAlignment="1">
      <alignment horizontal="center" vertical="center" wrapText="1"/>
    </xf>
    <xf numFmtId="0" fontId="32" fillId="2" borderId="0" xfId="0" applyFont="1" applyFill="1" applyAlignment="1">
      <alignment horizontal="right" vertical="center" wrapText="1"/>
    </xf>
    <xf numFmtId="0" fontId="32" fillId="2" borderId="11" xfId="0" applyFont="1" applyFill="1" applyBorder="1" applyAlignment="1">
      <alignment horizontal="right" vertical="center" wrapText="1"/>
    </xf>
    <xf numFmtId="0" fontId="32" fillId="2" borderId="11" xfId="0" applyFont="1" applyFill="1" applyBorder="1" applyAlignment="1">
      <alignment horizontal="center" vertical="center" wrapText="1"/>
    </xf>
    <xf numFmtId="0" fontId="33" fillId="2" borderId="43" xfId="0" applyFont="1" applyFill="1" applyBorder="1" applyAlignment="1">
      <alignment horizontal="center" vertical="center" wrapText="1"/>
    </xf>
    <xf numFmtId="0" fontId="42" fillId="9" borderId="69" xfId="0" applyFont="1" applyFill="1" applyBorder="1" applyAlignment="1">
      <alignment horizontal="center" vertical="center"/>
    </xf>
    <xf numFmtId="0" fontId="14" fillId="0" borderId="11" xfId="0" applyFont="1" applyBorder="1" applyAlignment="1" applyProtection="1">
      <alignment horizontal="center" vertical="center" wrapText="1"/>
      <protection locked="0"/>
    </xf>
    <xf numFmtId="0" fontId="14" fillId="0" borderId="11" xfId="0" applyFont="1" applyBorder="1" applyAlignment="1" applyProtection="1">
      <alignment vertical="center" wrapText="1"/>
      <protection locked="0"/>
    </xf>
    <xf numFmtId="0" fontId="11" fillId="2" borderId="0" xfId="0" applyFont="1" applyFill="1" applyAlignment="1">
      <alignment horizontal="center" vertical="center"/>
    </xf>
    <xf numFmtId="0" fontId="16" fillId="0" borderId="57" xfId="0" applyFont="1" applyBorder="1" applyAlignment="1">
      <alignment horizontal="center" vertical="center" wrapText="1"/>
    </xf>
    <xf numFmtId="1" fontId="7" fillId="0" borderId="11" xfId="0" applyNumberFormat="1" applyFont="1" applyBorder="1" applyAlignment="1" applyProtection="1">
      <alignment horizontal="center" vertical="center" wrapText="1"/>
      <protection locked="0"/>
    </xf>
    <xf numFmtId="0" fontId="3" fillId="4" borderId="2" xfId="0" applyFont="1" applyFill="1" applyBorder="1" applyAlignment="1">
      <alignment horizontal="center" vertical="center" wrapText="1"/>
    </xf>
    <xf numFmtId="0" fontId="3" fillId="5" borderId="27" xfId="12" applyFont="1" applyFill="1" applyBorder="1" applyAlignment="1">
      <alignment horizontal="center" vertical="center"/>
    </xf>
    <xf numFmtId="0" fontId="3" fillId="5" borderId="11" xfId="12" applyFont="1" applyFill="1" applyBorder="1" applyAlignment="1">
      <alignment horizontal="center" vertical="center"/>
    </xf>
    <xf numFmtId="0" fontId="14" fillId="0" borderId="38" xfId="0" applyFont="1" applyBorder="1" applyAlignment="1" applyProtection="1">
      <alignment vertical="center"/>
      <protection locked="0"/>
    </xf>
    <xf numFmtId="0" fontId="14" fillId="0" borderId="39" xfId="0" applyFont="1" applyBorder="1" applyAlignment="1" applyProtection="1">
      <alignment vertical="center"/>
      <protection locked="0"/>
    </xf>
    <xf numFmtId="3" fontId="19" fillId="0" borderId="48" xfId="0" applyNumberFormat="1" applyFont="1" applyBorder="1" applyAlignment="1">
      <alignment horizontal="right" vertical="center" wrapText="1"/>
    </xf>
    <xf numFmtId="3" fontId="19" fillId="0" borderId="7" xfId="0" applyNumberFormat="1" applyFont="1" applyBorder="1" applyAlignment="1">
      <alignment horizontal="right" vertical="center" wrapText="1"/>
    </xf>
    <xf numFmtId="3" fontId="19" fillId="0" borderId="55" xfId="0" applyNumberFormat="1" applyFont="1" applyBorder="1" applyAlignment="1">
      <alignment horizontal="right" vertical="center" wrapText="1"/>
    </xf>
    <xf numFmtId="0" fontId="27" fillId="0" borderId="38" xfId="0" applyFont="1" applyBorder="1" applyAlignment="1">
      <alignment horizontal="left" vertical="center"/>
    </xf>
    <xf numFmtId="0" fontId="27" fillId="0" borderId="39" xfId="0" applyFont="1" applyBorder="1" applyAlignment="1">
      <alignment horizontal="left" vertical="center"/>
    </xf>
    <xf numFmtId="0" fontId="7" fillId="0" borderId="62" xfId="0" applyFont="1" applyBorder="1" applyAlignment="1" applyProtection="1">
      <alignment horizontal="center" vertical="center" wrapText="1"/>
      <protection locked="0"/>
    </xf>
    <xf numFmtId="9" fontId="0" fillId="0" borderId="0" xfId="0" applyNumberFormat="1"/>
    <xf numFmtId="10" fontId="0" fillId="0" borderId="0" xfId="0" applyNumberFormat="1"/>
    <xf numFmtId="3" fontId="57" fillId="0" borderId="0" xfId="0" applyNumberFormat="1" applyFont="1" applyAlignment="1">
      <alignment horizontal="justify" vertical="center" wrapText="1"/>
    </xf>
    <xf numFmtId="3" fontId="58" fillId="0" borderId="0" xfId="0" applyNumberFormat="1" applyFont="1" applyAlignment="1">
      <alignment horizontal="justify" vertical="center" wrapText="1"/>
    </xf>
    <xf numFmtId="0" fontId="59" fillId="0" borderId="0" xfId="0" applyFont="1" applyAlignment="1">
      <alignment horizontal="justify" vertical="center" wrapText="1"/>
    </xf>
    <xf numFmtId="3" fontId="60" fillId="0" borderId="0" xfId="0" applyNumberFormat="1" applyFont="1" applyAlignment="1">
      <alignment horizontal="justify" vertical="center" wrapText="1"/>
    </xf>
    <xf numFmtId="0" fontId="16" fillId="0" borderId="0" xfId="0" applyFont="1" applyAlignment="1">
      <alignment horizontal="center" vertical="center" wrapText="1"/>
    </xf>
    <xf numFmtId="0" fontId="2" fillId="2" borderId="6" xfId="0" applyFont="1" applyFill="1" applyBorder="1" applyAlignment="1">
      <alignment horizontal="left" vertical="center" wrapText="1"/>
    </xf>
    <xf numFmtId="0" fontId="35" fillId="0" borderId="11" xfId="0" applyFont="1" applyBorder="1" applyAlignment="1">
      <alignment horizontal="center" vertical="center" wrapText="1"/>
    </xf>
    <xf numFmtId="0" fontId="35" fillId="0" borderId="11" xfId="0" applyFont="1" applyBorder="1" applyAlignment="1">
      <alignment horizontal="center" vertical="center"/>
    </xf>
    <xf numFmtId="169" fontId="35" fillId="0" borderId="11" xfId="2" applyNumberFormat="1" applyFont="1" applyFill="1" applyBorder="1" applyAlignment="1">
      <alignment horizontal="right" vertical="center" wrapText="1"/>
    </xf>
    <xf numFmtId="0" fontId="35" fillId="2" borderId="0" xfId="0" applyFont="1" applyFill="1" applyAlignment="1">
      <alignment vertical="center"/>
    </xf>
    <xf numFmtId="169" fontId="35" fillId="2" borderId="0" xfId="2" applyNumberFormat="1" applyFont="1" applyFill="1" applyBorder="1" applyAlignment="1">
      <alignment vertical="center"/>
    </xf>
    <xf numFmtId="0" fontId="35" fillId="0" borderId="69" xfId="0" applyFont="1" applyBorder="1" applyAlignment="1">
      <alignment horizontal="center" vertical="center" wrapText="1"/>
    </xf>
    <xf numFmtId="0" fontId="35" fillId="0" borderId="69" xfId="0" applyFont="1" applyBorder="1" applyAlignment="1">
      <alignment vertical="center"/>
    </xf>
    <xf numFmtId="3" fontId="6" fillId="0" borderId="0" xfId="0" applyNumberFormat="1" applyFont="1" applyAlignment="1" applyProtection="1">
      <alignment horizontal="center" vertical="center" wrapText="1"/>
      <protection locked="0"/>
    </xf>
    <xf numFmtId="0" fontId="35" fillId="0" borderId="72" xfId="0" applyFont="1" applyBorder="1" applyAlignment="1">
      <alignment horizontal="center" vertical="center" wrapText="1"/>
    </xf>
    <xf numFmtId="0" fontId="35" fillId="0" borderId="72" xfId="0" applyFont="1" applyBorder="1" applyAlignment="1">
      <alignment vertical="center"/>
    </xf>
    <xf numFmtId="169" fontId="35" fillId="0" borderId="72" xfId="2" applyNumberFormat="1" applyFont="1" applyFill="1" applyBorder="1" applyAlignment="1">
      <alignment horizontal="right" vertical="center" wrapText="1"/>
    </xf>
    <xf numFmtId="0" fontId="35" fillId="0" borderId="69" xfId="0" applyFont="1" applyBorder="1" applyAlignment="1">
      <alignment vertical="center" wrapText="1"/>
    </xf>
    <xf numFmtId="0" fontId="35" fillId="0" borderId="11" xfId="0" applyFont="1" applyBorder="1" applyAlignment="1">
      <alignment vertical="center"/>
    </xf>
    <xf numFmtId="0" fontId="42" fillId="0" borderId="70" xfId="0" applyFont="1" applyBorder="1" applyAlignment="1">
      <alignment horizontal="center" vertical="center"/>
    </xf>
    <xf numFmtId="0" fontId="42" fillId="0" borderId="69" xfId="0" applyFont="1" applyBorder="1" applyAlignment="1">
      <alignment horizontal="center" vertical="center"/>
    </xf>
    <xf numFmtId="0" fontId="35" fillId="0" borderId="70" xfId="0" applyFont="1" applyBorder="1" applyAlignment="1">
      <alignment horizontal="center" vertical="center"/>
    </xf>
    <xf numFmtId="1" fontId="14" fillId="0" borderId="69" xfId="0" applyNumberFormat="1" applyFont="1" applyBorder="1" applyAlignment="1" applyProtection="1">
      <alignment horizontal="center" vertical="center" wrapText="1"/>
      <protection locked="0"/>
    </xf>
    <xf numFmtId="169" fontId="35" fillId="0" borderId="69" xfId="2" applyNumberFormat="1" applyFont="1" applyFill="1" applyBorder="1" applyAlignment="1">
      <alignment vertical="center"/>
    </xf>
    <xf numFmtId="169" fontId="35" fillId="0" borderId="0" xfId="0" applyNumberFormat="1" applyFont="1"/>
    <xf numFmtId="169" fontId="35" fillId="0" borderId="11" xfId="2" applyNumberFormat="1" applyFont="1" applyFill="1" applyBorder="1" applyAlignment="1">
      <alignment vertical="center"/>
    </xf>
    <xf numFmtId="0" fontId="42" fillId="0" borderId="11" xfId="0" applyFont="1" applyBorder="1" applyAlignment="1">
      <alignment horizontal="center" vertical="center"/>
    </xf>
    <xf numFmtId="0" fontId="35" fillId="0" borderId="11" xfId="0" applyFont="1" applyBorder="1"/>
    <xf numFmtId="0" fontId="35" fillId="0" borderId="11" xfId="0" applyFont="1" applyBorder="1" applyAlignment="1">
      <alignment vertical="center" wrapText="1"/>
    </xf>
    <xf numFmtId="0" fontId="35" fillId="0" borderId="69" xfId="0" applyFont="1" applyBorder="1" applyAlignment="1">
      <alignment horizontal="left" vertical="center" wrapText="1"/>
    </xf>
    <xf numFmtId="0" fontId="16" fillId="0" borderId="18" xfId="0" applyFont="1" applyBorder="1" applyAlignment="1">
      <alignment horizontal="center" vertical="center" wrapText="1"/>
    </xf>
    <xf numFmtId="0" fontId="18" fillId="0" borderId="0" xfId="0" applyFont="1" applyAlignment="1">
      <alignment vertical="center"/>
    </xf>
    <xf numFmtId="0" fontId="14" fillId="0" borderId="27" xfId="0" applyFont="1" applyBorder="1" applyAlignment="1" applyProtection="1">
      <alignment horizontal="center" vertical="center" wrapText="1"/>
      <protection locked="0"/>
    </xf>
    <xf numFmtId="0" fontId="0" fillId="0" borderId="11" xfId="0" applyBorder="1" applyAlignment="1">
      <alignment horizontal="center" vertical="center"/>
    </xf>
    <xf numFmtId="0" fontId="0" fillId="0" borderId="11" xfId="0" applyBorder="1" applyAlignment="1">
      <alignment vertical="center" wrapText="1"/>
    </xf>
    <xf numFmtId="4" fontId="16" fillId="0" borderId="0" xfId="0" applyNumberFormat="1" applyFont="1" applyAlignment="1">
      <alignment vertical="center"/>
    </xf>
    <xf numFmtId="166" fontId="23" fillId="18" borderId="27" xfId="2" applyFont="1" applyFill="1" applyBorder="1" applyAlignment="1">
      <alignment vertical="center" wrapText="1"/>
    </xf>
    <xf numFmtId="9" fontId="23" fillId="18" borderId="11" xfId="3" applyFont="1" applyFill="1" applyBorder="1" applyAlignment="1">
      <alignment vertical="center" wrapText="1"/>
    </xf>
    <xf numFmtId="3" fontId="23" fillId="18" borderId="11" xfId="0" applyNumberFormat="1" applyFont="1" applyFill="1" applyBorder="1" applyAlignment="1">
      <alignment vertical="center" wrapText="1"/>
    </xf>
    <xf numFmtId="166" fontId="13" fillId="18" borderId="24" xfId="2" applyFont="1" applyFill="1" applyBorder="1" applyAlignment="1">
      <alignment vertical="center" wrapText="1"/>
    </xf>
    <xf numFmtId="0" fontId="2" fillId="0" borderId="37" xfId="0" applyFont="1" applyBorder="1" applyAlignment="1">
      <alignment horizontal="center" vertical="center" wrapText="1"/>
    </xf>
    <xf numFmtId="0" fontId="2" fillId="0" borderId="0" xfId="0" applyFont="1" applyAlignment="1">
      <alignment horizontal="center" vertical="center" wrapText="1"/>
    </xf>
    <xf numFmtId="0" fontId="2" fillId="3" borderId="11" xfId="0" applyFont="1" applyFill="1" applyBorder="1" applyAlignment="1">
      <alignment horizontal="centerContinuous"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83" xfId="0" applyFont="1" applyFill="1" applyBorder="1" applyAlignment="1">
      <alignment horizontal="center" vertical="center" wrapText="1"/>
    </xf>
    <xf numFmtId="3" fontId="2" fillId="3" borderId="83" xfId="0" applyNumberFormat="1" applyFont="1" applyFill="1" applyBorder="1" applyAlignment="1">
      <alignment horizontal="center" vertical="center" wrapText="1"/>
    </xf>
    <xf numFmtId="3" fontId="2" fillId="3" borderId="79" xfId="0" applyNumberFormat="1" applyFont="1" applyFill="1" applyBorder="1" applyAlignment="1">
      <alignment horizontal="center" vertical="center" wrapText="1"/>
    </xf>
    <xf numFmtId="0" fontId="3" fillId="4" borderId="67" xfId="0" applyFont="1" applyFill="1" applyBorder="1" applyAlignment="1">
      <alignment horizontal="center" vertical="center" wrapText="1"/>
    </xf>
    <xf numFmtId="0" fontId="3" fillId="4" borderId="66" xfId="0" applyFont="1" applyFill="1" applyBorder="1" applyAlignment="1">
      <alignment horizontal="center" vertical="center" wrapText="1"/>
    </xf>
    <xf numFmtId="0" fontId="3" fillId="4" borderId="68" xfId="0" applyFont="1" applyFill="1" applyBorder="1" applyAlignment="1">
      <alignment horizontal="center" vertical="center" wrapText="1"/>
    </xf>
    <xf numFmtId="3" fontId="2" fillId="3" borderId="11" xfId="0" applyNumberFormat="1" applyFont="1" applyFill="1" applyBorder="1" applyAlignment="1">
      <alignment horizontal="center" vertical="center" wrapText="1"/>
    </xf>
    <xf numFmtId="0" fontId="2" fillId="3" borderId="77" xfId="0" applyFont="1" applyFill="1" applyBorder="1" applyAlignment="1">
      <alignment horizontal="center" vertical="center" wrapText="1"/>
    </xf>
    <xf numFmtId="0" fontId="2" fillId="0" borderId="32" xfId="0" applyFont="1" applyBorder="1" applyAlignment="1">
      <alignment horizontal="center" vertical="center" wrapText="1"/>
    </xf>
    <xf numFmtId="9" fontId="0" fillId="0" borderId="0" xfId="3" applyFont="1" applyFill="1" applyBorder="1" applyAlignment="1" applyProtection="1">
      <alignment vertical="center"/>
    </xf>
    <xf numFmtId="168" fontId="0" fillId="0" borderId="0" xfId="1" applyNumberFormat="1" applyFont="1" applyFill="1" applyBorder="1" applyAlignment="1" applyProtection="1">
      <alignment vertical="center"/>
    </xf>
    <xf numFmtId="4" fontId="7" fillId="0" borderId="0" xfId="0" applyNumberFormat="1" applyFont="1" applyAlignment="1">
      <alignment horizontal="center" vertical="center" wrapText="1"/>
    </xf>
    <xf numFmtId="0" fontId="16" fillId="0" borderId="0" xfId="0" applyFont="1" applyAlignment="1">
      <alignment vertical="center"/>
    </xf>
    <xf numFmtId="175" fontId="12" fillId="18" borderId="76" xfId="18" applyNumberFormat="1" applyFont="1" applyFill="1" applyBorder="1" applyAlignment="1">
      <alignment horizontal="right" vertical="center"/>
    </xf>
    <xf numFmtId="1" fontId="22" fillId="19" borderId="43" xfId="0" applyNumberFormat="1" applyFont="1" applyFill="1" applyBorder="1" applyAlignment="1">
      <alignment horizontal="center" vertical="center" wrapText="1"/>
    </xf>
    <xf numFmtId="0" fontId="22" fillId="19" borderId="43" xfId="0" applyFont="1" applyFill="1" applyBorder="1" applyAlignment="1">
      <alignment horizontal="center" vertical="center" wrapText="1"/>
    </xf>
    <xf numFmtId="168" fontId="19" fillId="0" borderId="21" xfId="5" applyNumberFormat="1" applyFont="1" applyFill="1" applyBorder="1" applyAlignment="1" applyProtection="1">
      <alignment vertical="center" wrapText="1"/>
      <protection locked="0"/>
    </xf>
    <xf numFmtId="3" fontId="7" fillId="0" borderId="21" xfId="0" applyNumberFormat="1" applyFont="1" applyBorder="1" applyAlignment="1">
      <alignment vertical="center"/>
    </xf>
    <xf numFmtId="3" fontId="19" fillId="0" borderId="21" xfId="0" applyNumberFormat="1" applyFont="1" applyBorder="1" applyAlignment="1">
      <alignment vertical="center"/>
    </xf>
    <xf numFmtId="3" fontId="7" fillId="0" borderId="51" xfId="0" applyNumberFormat="1" applyFont="1" applyBorder="1" applyAlignment="1">
      <alignment vertical="center"/>
    </xf>
    <xf numFmtId="3" fontId="39" fillId="18" borderId="79" xfId="0" applyNumberFormat="1" applyFont="1" applyFill="1" applyBorder="1" applyAlignment="1">
      <alignment vertical="center"/>
    </xf>
    <xf numFmtId="1" fontId="3" fillId="20" borderId="1" xfId="0" applyNumberFormat="1" applyFont="1" applyFill="1" applyBorder="1" applyAlignment="1">
      <alignment horizontal="center" vertical="center" wrapText="1"/>
    </xf>
    <xf numFmtId="0" fontId="3" fillId="20" borderId="2" xfId="0" applyFont="1" applyFill="1" applyBorder="1" applyAlignment="1">
      <alignment horizontal="center" vertical="center" wrapText="1"/>
    </xf>
    <xf numFmtId="169" fontId="3" fillId="20" borderId="61" xfId="2" applyNumberFormat="1" applyFont="1" applyFill="1" applyBorder="1" applyAlignment="1">
      <alignment horizontal="center" vertical="center" wrapText="1"/>
    </xf>
    <xf numFmtId="169" fontId="10" fillId="0" borderId="0" xfId="2" applyNumberFormat="1" applyFont="1" applyFill="1" applyAlignment="1">
      <alignment horizontal="right"/>
    </xf>
    <xf numFmtId="0" fontId="38" fillId="0" borderId="76" xfId="0" applyFont="1" applyBorder="1"/>
    <xf numFmtId="166" fontId="65" fillId="0" borderId="0" xfId="2" applyFont="1"/>
    <xf numFmtId="0" fontId="65" fillId="0" borderId="0" xfId="29" applyFont="1"/>
    <xf numFmtId="0" fontId="66" fillId="21" borderId="11" xfId="29" applyFont="1" applyFill="1" applyBorder="1" applyAlignment="1">
      <alignment horizontal="center" vertical="center"/>
    </xf>
    <xf numFmtId="0" fontId="66" fillId="21" borderId="12" xfId="29" applyFont="1" applyFill="1" applyBorder="1" applyAlignment="1">
      <alignment horizontal="left" vertical="center" wrapText="1"/>
    </xf>
    <xf numFmtId="0" fontId="66" fillId="21" borderId="12" xfId="29" applyFont="1" applyFill="1" applyBorder="1" applyAlignment="1">
      <alignment horizontal="center" vertical="center" wrapText="1"/>
    </xf>
    <xf numFmtId="166" fontId="67" fillId="11" borderId="11" xfId="2" applyFont="1" applyFill="1" applyBorder="1" applyAlignment="1">
      <alignment horizontal="center" vertical="center"/>
    </xf>
    <xf numFmtId="166" fontId="65" fillId="0" borderId="0" xfId="2" applyFont="1" applyAlignment="1">
      <alignment horizontal="center" vertical="center"/>
    </xf>
    <xf numFmtId="0" fontId="65" fillId="0" borderId="0" xfId="29" applyFont="1" applyAlignment="1">
      <alignment horizontal="center" vertical="center"/>
    </xf>
    <xf numFmtId="0" fontId="66" fillId="21" borderId="31" xfId="29" applyFont="1" applyFill="1" applyBorder="1" applyAlignment="1">
      <alignment horizontal="center" vertical="center" wrapText="1"/>
    </xf>
    <xf numFmtId="166" fontId="67" fillId="11" borderId="31" xfId="2" applyFont="1" applyFill="1" applyBorder="1"/>
    <xf numFmtId="0" fontId="66" fillId="10" borderId="11" xfId="29" applyFont="1" applyFill="1" applyBorder="1" applyAlignment="1">
      <alignment horizontal="center" vertical="center"/>
    </xf>
    <xf numFmtId="0" fontId="66" fillId="0" borderId="11" xfId="29" applyFont="1" applyBorder="1" applyAlignment="1">
      <alignment horizontal="center" vertical="center"/>
    </xf>
    <xf numFmtId="0" fontId="68" fillId="0" borderId="12" xfId="29" applyFont="1" applyBorder="1" applyAlignment="1">
      <alignment horizontal="left" vertical="center" wrapText="1"/>
    </xf>
    <xf numFmtId="0" fontId="68" fillId="0" borderId="12" xfId="29" applyFont="1" applyBorder="1" applyAlignment="1">
      <alignment horizontal="center" vertical="center" wrapText="1"/>
    </xf>
    <xf numFmtId="166" fontId="69" fillId="0" borderId="11" xfId="2" applyFont="1" applyFill="1" applyBorder="1" applyAlignment="1">
      <alignment horizontal="center" vertical="center"/>
    </xf>
    <xf numFmtId="166" fontId="65" fillId="22" borderId="0" xfId="2" applyFont="1" applyFill="1" applyAlignment="1">
      <alignment horizontal="center" vertical="center"/>
    </xf>
    <xf numFmtId="0" fontId="68" fillId="0" borderId="12" xfId="29" applyFont="1" applyBorder="1" applyAlignment="1">
      <alignment vertical="center" wrapText="1"/>
    </xf>
    <xf numFmtId="166" fontId="69" fillId="0" borderId="11" xfId="2" applyFont="1" applyFill="1" applyBorder="1" applyAlignment="1">
      <alignment vertical="center"/>
    </xf>
    <xf numFmtId="166" fontId="65" fillId="22" borderId="0" xfId="2" applyFont="1" applyFill="1" applyAlignment="1">
      <alignment vertical="center"/>
    </xf>
    <xf numFmtId="166" fontId="65" fillId="0" borderId="0" xfId="2" applyFont="1" applyAlignment="1">
      <alignment vertical="center"/>
    </xf>
    <xf numFmtId="0" fontId="66" fillId="0" borderId="11" xfId="29" applyFont="1" applyBorder="1" applyAlignment="1">
      <alignment vertical="center"/>
    </xf>
    <xf numFmtId="0" fontId="68" fillId="0" borderId="11" xfId="29" applyFont="1" applyBorder="1" applyAlignment="1">
      <alignment horizontal="left" vertical="center" wrapText="1"/>
    </xf>
    <xf numFmtId="0" fontId="68" fillId="0" borderId="11" xfId="29" applyFont="1" applyBorder="1" applyAlignment="1">
      <alignment vertical="center" wrapText="1"/>
    </xf>
    <xf numFmtId="166" fontId="65" fillId="0" borderId="11" xfId="2" applyFont="1" applyBorder="1" applyAlignment="1">
      <alignment vertical="center"/>
    </xf>
    <xf numFmtId="166" fontId="65" fillId="0" borderId="11" xfId="2" applyFont="1" applyBorder="1" applyAlignment="1">
      <alignment horizontal="center" vertical="center"/>
    </xf>
    <xf numFmtId="0" fontId="66" fillId="10" borderId="11" xfId="29" applyFont="1" applyFill="1" applyBorder="1" applyAlignment="1">
      <alignment horizontal="left" vertical="center" wrapText="1"/>
    </xf>
    <xf numFmtId="0" fontId="66" fillId="10" borderId="11" xfId="29" applyFont="1" applyFill="1" applyBorder="1" applyAlignment="1">
      <alignment horizontal="center" vertical="center" wrapText="1"/>
    </xf>
    <xf numFmtId="0" fontId="66" fillId="0" borderId="0" xfId="29" applyFont="1" applyAlignment="1">
      <alignment horizontal="center" vertical="center"/>
    </xf>
    <xf numFmtId="0" fontId="66" fillId="0" borderId="0" xfId="29" applyFont="1" applyAlignment="1">
      <alignment horizontal="left" vertical="center" wrapText="1"/>
    </xf>
    <xf numFmtId="0" fontId="66" fillId="0" borderId="0" xfId="29" applyFont="1" applyAlignment="1">
      <alignment vertical="center" wrapText="1"/>
    </xf>
    <xf numFmtId="166" fontId="69" fillId="0" borderId="0" xfId="2" applyFont="1" applyFill="1" applyBorder="1"/>
    <xf numFmtId="166" fontId="65" fillId="0" borderId="0" xfId="2" applyFont="1" applyFill="1"/>
    <xf numFmtId="0" fontId="65" fillId="0" borderId="0" xfId="29" applyFont="1" applyAlignment="1">
      <alignment horizontal="left"/>
    </xf>
    <xf numFmtId="166" fontId="65" fillId="0" borderId="0" xfId="29" applyNumberFormat="1" applyFont="1"/>
    <xf numFmtId="0" fontId="8" fillId="0" borderId="0" xfId="29" applyAlignment="1">
      <alignment horizontal="left"/>
    </xf>
    <xf numFmtId="0" fontId="8" fillId="0" borderId="0" xfId="29"/>
    <xf numFmtId="0" fontId="56" fillId="2" borderId="0" xfId="30" applyFont="1" applyFill="1"/>
    <xf numFmtId="177" fontId="56" fillId="23" borderId="0" xfId="30" applyNumberFormat="1" applyFont="1" applyFill="1"/>
    <xf numFmtId="0" fontId="0" fillId="0" borderId="0" xfId="0" applyAlignment="1">
      <alignment horizontal="left"/>
    </xf>
    <xf numFmtId="0" fontId="8" fillId="2" borderId="0" xfId="30" applyFill="1" applyAlignment="1">
      <alignment horizontal="left"/>
    </xf>
    <xf numFmtId="0" fontId="8" fillId="2" borderId="0" xfId="30" applyFill="1"/>
    <xf numFmtId="177" fontId="25" fillId="23" borderId="0" xfId="30" applyNumberFormat="1" applyFont="1" applyFill="1"/>
    <xf numFmtId="0" fontId="52" fillId="2" borderId="0" xfId="30" applyFont="1" applyFill="1"/>
    <xf numFmtId="0" fontId="52" fillId="2" borderId="0" xfId="30" applyFont="1" applyFill="1" applyAlignment="1">
      <alignment horizontal="right"/>
    </xf>
    <xf numFmtId="0" fontId="8" fillId="2" borderId="0" xfId="30" applyFill="1" applyAlignment="1">
      <alignment vertical="center"/>
    </xf>
    <xf numFmtId="10" fontId="65" fillId="0" borderId="0" xfId="2" applyNumberFormat="1" applyFont="1"/>
    <xf numFmtId="169" fontId="5" fillId="0" borderId="11" xfId="2" applyNumberFormat="1" applyFont="1" applyBorder="1" applyAlignment="1">
      <alignment horizontal="center" vertical="center" wrapText="1"/>
    </xf>
    <xf numFmtId="0" fontId="53" fillId="0" borderId="0" xfId="18" applyFont="1" applyAlignment="1">
      <alignment horizontal="center" vertical="center"/>
    </xf>
    <xf numFmtId="0" fontId="51" fillId="16" borderId="43" xfId="18" applyFont="1" applyFill="1" applyBorder="1" applyAlignment="1">
      <alignment horizontal="center" vertical="center" wrapText="1"/>
    </xf>
    <xf numFmtId="0" fontId="51" fillId="16" borderId="49" xfId="18" applyFont="1" applyFill="1" applyBorder="1" applyAlignment="1">
      <alignment horizontal="center" vertical="center" wrapText="1"/>
    </xf>
    <xf numFmtId="1" fontId="0" fillId="0" borderId="11" xfId="0" applyNumberFormat="1" applyBorder="1" applyAlignment="1">
      <alignment horizontal="center" vertical="center"/>
    </xf>
    <xf numFmtId="0" fontId="0" fillId="0" borderId="27" xfId="0" applyBorder="1" applyAlignment="1">
      <alignment horizontal="center" vertical="center"/>
    </xf>
    <xf numFmtId="0" fontId="0" fillId="0" borderId="86" xfId="0" applyBorder="1" applyAlignment="1">
      <alignment horizontal="center" vertical="center"/>
    </xf>
    <xf numFmtId="0" fontId="0" fillId="0" borderId="87" xfId="0" applyBorder="1"/>
    <xf numFmtId="0" fontId="0" fillId="0" borderId="88" xfId="0" applyBorder="1"/>
    <xf numFmtId="0" fontId="70" fillId="24" borderId="91" xfId="0" applyFont="1" applyFill="1" applyBorder="1" applyAlignment="1">
      <alignment horizontal="center" vertical="center"/>
    </xf>
    <xf numFmtId="0" fontId="70" fillId="24" borderId="92" xfId="0" applyFont="1" applyFill="1" applyBorder="1" applyAlignment="1">
      <alignment horizontal="center" vertical="center"/>
    </xf>
    <xf numFmtId="0" fontId="32" fillId="2" borderId="43" xfId="0" applyFont="1" applyFill="1" applyBorder="1" applyAlignment="1">
      <alignment horizontal="right" vertical="center" wrapText="1"/>
    </xf>
    <xf numFmtId="1" fontId="7" fillId="0" borderId="17" xfId="0" applyNumberFormat="1" applyFont="1" applyBorder="1" applyAlignment="1" applyProtection="1">
      <alignment horizontal="center" vertical="center" wrapText="1"/>
      <protection locked="0"/>
    </xf>
    <xf numFmtId="1" fontId="0" fillId="0" borderId="0" xfId="0" applyNumberFormat="1"/>
    <xf numFmtId="166" fontId="44" fillId="2" borderId="11" xfId="0" applyNumberFormat="1" applyFont="1" applyFill="1" applyBorder="1" applyAlignment="1">
      <alignment vertical="center" wrapText="1"/>
    </xf>
    <xf numFmtId="166" fontId="44" fillId="2" borderId="43" xfId="2" applyFont="1" applyFill="1" applyBorder="1" applyAlignment="1">
      <alignment vertical="center" wrapText="1"/>
    </xf>
    <xf numFmtId="0" fontId="73" fillId="2" borderId="0" xfId="0" applyFont="1" applyFill="1" applyAlignment="1">
      <alignment vertical="center" wrapText="1"/>
    </xf>
    <xf numFmtId="0" fontId="60" fillId="0" borderId="50" xfId="0" applyFont="1" applyBorder="1" applyAlignment="1">
      <alignment vertical="center"/>
    </xf>
    <xf numFmtId="0" fontId="74" fillId="0" borderId="50" xfId="0" applyFont="1" applyBorder="1" applyAlignment="1">
      <alignment vertical="center"/>
    </xf>
    <xf numFmtId="0" fontId="74" fillId="0" borderId="0" xfId="0" applyFont="1" applyAlignment="1">
      <alignment vertical="center"/>
    </xf>
    <xf numFmtId="0" fontId="60" fillId="0" borderId="0" xfId="0" applyFont="1" applyAlignment="1">
      <alignment horizontal="left" vertical="center"/>
    </xf>
    <xf numFmtId="0" fontId="74" fillId="0" borderId="0" xfId="0" applyFont="1" applyAlignment="1">
      <alignment vertical="center" wrapText="1"/>
    </xf>
    <xf numFmtId="0" fontId="24" fillId="0" borderId="0" xfId="0" applyFont="1" applyAlignment="1" applyProtection="1">
      <alignment horizontal="center" vertical="center" wrapText="1"/>
      <protection locked="0"/>
    </xf>
    <xf numFmtId="166" fontId="56" fillId="0" borderId="0" xfId="2" applyFont="1" applyBorder="1" applyAlignment="1">
      <alignment horizontal="right" vertical="center" wrapText="1"/>
    </xf>
    <xf numFmtId="166" fontId="46" fillId="2" borderId="11" xfId="2" applyFont="1" applyFill="1" applyBorder="1" applyAlignment="1">
      <alignment vertical="center" wrapText="1"/>
    </xf>
    <xf numFmtId="0" fontId="10" fillId="0" borderId="11" xfId="0" applyFont="1" applyBorder="1" applyAlignment="1" applyProtection="1">
      <alignment vertical="center" wrapText="1"/>
      <protection locked="0"/>
    </xf>
    <xf numFmtId="0" fontId="10" fillId="0" borderId="11" xfId="0" applyFont="1" applyBorder="1" applyAlignment="1" applyProtection="1">
      <alignment horizontal="center" vertical="center" wrapText="1"/>
      <protection locked="0"/>
    </xf>
    <xf numFmtId="1" fontId="8" fillId="0" borderId="11" xfId="0" applyNumberFormat="1" applyFont="1" applyBorder="1" applyAlignment="1" applyProtection="1">
      <alignment horizontal="center" vertical="center" wrapText="1"/>
      <protection locked="0"/>
    </xf>
    <xf numFmtId="9" fontId="8" fillId="0" borderId="11" xfId="0" applyNumberFormat="1" applyFont="1" applyBorder="1" applyAlignment="1" applyProtection="1">
      <alignment horizontal="center" vertical="center" wrapText="1"/>
      <protection locked="0"/>
    </xf>
    <xf numFmtId="175" fontId="8" fillId="17" borderId="11" xfId="18" applyNumberFormat="1" applyFont="1" applyFill="1" applyBorder="1" applyAlignment="1">
      <alignment vertical="center" wrapText="1"/>
    </xf>
    <xf numFmtId="169" fontId="19" fillId="0" borderId="39" xfId="2" applyNumberFormat="1" applyFont="1" applyBorder="1" applyAlignment="1">
      <alignment horizontal="right" vertical="center" wrapText="1"/>
    </xf>
    <xf numFmtId="0" fontId="10" fillId="0" borderId="43" xfId="0" applyFont="1" applyBorder="1" applyAlignment="1" applyProtection="1">
      <alignment vertical="center" wrapText="1"/>
      <protection locked="0"/>
    </xf>
    <xf numFmtId="0" fontId="10" fillId="0" borderId="43" xfId="0" applyFont="1" applyBorder="1" applyAlignment="1" applyProtection="1">
      <alignment horizontal="center" vertical="center" wrapText="1"/>
      <protection locked="0"/>
    </xf>
    <xf numFmtId="1" fontId="8" fillId="0" borderId="43" xfId="0" applyNumberFormat="1" applyFont="1" applyBorder="1" applyAlignment="1" applyProtection="1">
      <alignment horizontal="center" vertical="center" wrapText="1"/>
      <protection locked="0"/>
    </xf>
    <xf numFmtId="9" fontId="8" fillId="0" borderId="43" xfId="0" applyNumberFormat="1" applyFont="1" applyBorder="1" applyAlignment="1" applyProtection="1">
      <alignment horizontal="center" vertical="center" wrapText="1"/>
      <protection locked="0"/>
    </xf>
    <xf numFmtId="175" fontId="8" fillId="2" borderId="43" xfId="0" applyNumberFormat="1" applyFont="1" applyFill="1" applyBorder="1" applyAlignment="1">
      <alignment vertical="center" wrapText="1"/>
    </xf>
    <xf numFmtId="169" fontId="19" fillId="0" borderId="44" xfId="2" applyNumberFormat="1" applyFont="1" applyBorder="1" applyAlignment="1">
      <alignment horizontal="right" vertical="center" wrapText="1"/>
    </xf>
    <xf numFmtId="0" fontId="10" fillId="0" borderId="27" xfId="0" applyFont="1" applyBorder="1" applyAlignment="1" applyProtection="1">
      <alignment vertical="center" wrapText="1"/>
      <protection locked="0"/>
    </xf>
    <xf numFmtId="1" fontId="8" fillId="0" borderId="27" xfId="0" applyNumberFormat="1" applyFont="1" applyBorder="1" applyAlignment="1" applyProtection="1">
      <alignment horizontal="center" vertical="center" wrapText="1"/>
      <protection locked="0"/>
    </xf>
    <xf numFmtId="3" fontId="8" fillId="0" borderId="27" xfId="0" applyNumberFormat="1" applyFont="1" applyBorder="1" applyAlignment="1" applyProtection="1">
      <alignment horizontal="right" vertical="center"/>
      <protection locked="0"/>
    </xf>
    <xf numFmtId="169" fontId="19" fillId="0" borderId="27" xfId="2" applyNumberFormat="1" applyFont="1" applyBorder="1" applyAlignment="1">
      <alignment horizontal="right" vertical="center" wrapText="1"/>
    </xf>
    <xf numFmtId="3" fontId="8" fillId="0" borderId="11" xfId="0" applyNumberFormat="1" applyFont="1" applyBorder="1" applyAlignment="1" applyProtection="1">
      <alignment horizontal="right" vertical="center"/>
      <protection locked="0"/>
    </xf>
    <xf numFmtId="169" fontId="19" fillId="0" borderId="11" xfId="2" applyNumberFormat="1" applyFont="1" applyBorder="1" applyAlignment="1">
      <alignment horizontal="right" vertical="center" wrapText="1"/>
    </xf>
    <xf numFmtId="166" fontId="19" fillId="0" borderId="3" xfId="2" applyFont="1" applyBorder="1" applyAlignment="1">
      <alignment horizontal="right" vertical="center" wrapText="1"/>
    </xf>
    <xf numFmtId="175" fontId="63" fillId="0" borderId="30" xfId="18" applyNumberFormat="1" applyFont="1" applyBorder="1" applyAlignment="1">
      <alignment horizontal="center" vertical="center" wrapText="1"/>
    </xf>
    <xf numFmtId="0" fontId="11" fillId="0" borderId="45" xfId="0" applyFont="1" applyBorder="1" applyAlignment="1">
      <alignment vertical="center"/>
    </xf>
    <xf numFmtId="0" fontId="11" fillId="0" borderId="35" xfId="0" applyFont="1" applyBorder="1" applyAlignment="1">
      <alignment vertical="center"/>
    </xf>
    <xf numFmtId="169" fontId="19" fillId="0" borderId="57" xfId="2" applyNumberFormat="1" applyFont="1" applyBorder="1" applyAlignment="1">
      <alignment vertical="center" wrapText="1"/>
    </xf>
    <xf numFmtId="0" fontId="52" fillId="17" borderId="11" xfId="0" applyFont="1" applyFill="1" applyBorder="1" applyAlignment="1">
      <alignment horizontal="center" vertical="center" wrapText="1"/>
    </xf>
    <xf numFmtId="169" fontId="44" fillId="0" borderId="43" xfId="2" applyNumberFormat="1" applyFont="1" applyFill="1" applyBorder="1" applyAlignment="1">
      <alignment vertical="center" wrapText="1"/>
    </xf>
    <xf numFmtId="0" fontId="74" fillId="0" borderId="0" xfId="31"/>
    <xf numFmtId="0" fontId="75" fillId="0" borderId="22" xfId="31" applyFont="1" applyBorder="1" applyAlignment="1">
      <alignment horizontal="center" vertical="center"/>
    </xf>
    <xf numFmtId="0" fontId="75" fillId="0" borderId="24" xfId="31" applyFont="1" applyBorder="1" applyAlignment="1">
      <alignment horizontal="center" vertical="center"/>
    </xf>
    <xf numFmtId="164" fontId="75" fillId="0" borderId="16" xfId="32" applyFont="1" applyBorder="1" applyAlignment="1">
      <alignment horizontal="center" vertical="center"/>
    </xf>
    <xf numFmtId="164" fontId="75" fillId="0" borderId="68" xfId="32" applyFont="1" applyBorder="1" applyAlignment="1">
      <alignment horizontal="center" vertical="center"/>
    </xf>
    <xf numFmtId="0" fontId="76" fillId="0" borderId="15" xfId="31" applyFont="1" applyBorder="1" applyAlignment="1">
      <alignment horizontal="center" vertical="center"/>
    </xf>
    <xf numFmtId="0" fontId="76" fillId="0" borderId="16" xfId="31" applyFont="1" applyBorder="1" applyAlignment="1">
      <alignment horizontal="center" vertical="center"/>
    </xf>
    <xf numFmtId="0" fontId="76" fillId="0" borderId="20" xfId="31" applyFont="1" applyBorder="1" applyAlignment="1">
      <alignment horizontal="center" vertical="center"/>
    </xf>
    <xf numFmtId="0" fontId="76" fillId="0" borderId="10" xfId="31" applyFont="1" applyBorder="1" applyAlignment="1">
      <alignment horizontal="center" vertical="center"/>
    </xf>
    <xf numFmtId="0" fontId="76" fillId="0" borderId="11" xfId="31" applyFont="1" applyBorder="1" applyAlignment="1">
      <alignment horizontal="center" vertical="center"/>
    </xf>
    <xf numFmtId="0" fontId="76" fillId="0" borderId="21" xfId="31" applyFont="1" applyBorder="1" applyAlignment="1">
      <alignment horizontal="center" vertical="center"/>
    </xf>
    <xf numFmtId="0" fontId="76" fillId="0" borderId="24" xfId="31" applyFont="1" applyBorder="1" applyAlignment="1">
      <alignment horizontal="center" vertical="center"/>
    </xf>
    <xf numFmtId="0" fontId="76" fillId="0" borderId="25" xfId="31" applyFont="1" applyBorder="1" applyAlignment="1">
      <alignment horizontal="center" vertical="center"/>
    </xf>
    <xf numFmtId="0" fontId="76" fillId="0" borderId="77" xfId="31" applyFont="1" applyBorder="1" applyAlignment="1">
      <alignment horizontal="center" vertical="center"/>
    </xf>
    <xf numFmtId="10" fontId="76" fillId="0" borderId="78" xfId="31" applyNumberFormat="1" applyFont="1" applyBorder="1" applyAlignment="1">
      <alignment horizontal="center" vertical="center"/>
    </xf>
    <xf numFmtId="10" fontId="76" fillId="0" borderId="79" xfId="31" applyNumberFormat="1" applyFont="1" applyBorder="1" applyAlignment="1">
      <alignment horizontal="center" vertical="center"/>
    </xf>
    <xf numFmtId="10" fontId="76" fillId="0" borderId="16" xfId="31" applyNumberFormat="1" applyFont="1" applyBorder="1" applyAlignment="1">
      <alignment horizontal="center" vertical="center"/>
    </xf>
    <xf numFmtId="10" fontId="76" fillId="0" borderId="20" xfId="31" applyNumberFormat="1" applyFont="1" applyBorder="1" applyAlignment="1">
      <alignment horizontal="center" vertical="center"/>
    </xf>
    <xf numFmtId="0" fontId="75" fillId="0" borderId="18" xfId="31" applyFont="1" applyBorder="1" applyAlignment="1">
      <alignment horizontal="center" vertical="center"/>
    </xf>
    <xf numFmtId="0" fontId="75" fillId="0" borderId="11" xfId="31" applyFont="1" applyBorder="1" applyAlignment="1">
      <alignment horizontal="center" vertical="center"/>
    </xf>
    <xf numFmtId="10" fontId="75" fillId="0" borderId="11" xfId="31" applyNumberFormat="1" applyFont="1" applyBorder="1" applyAlignment="1">
      <alignment horizontal="center" vertical="center"/>
    </xf>
    <xf numFmtId="10" fontId="75" fillId="0" borderId="21" xfId="31" applyNumberFormat="1" applyFont="1" applyBorder="1" applyAlignment="1">
      <alignment horizontal="center" vertical="center"/>
    </xf>
    <xf numFmtId="0" fontId="75" fillId="0" borderId="24" xfId="31" applyFont="1" applyBorder="1" applyAlignment="1">
      <alignment vertical="center"/>
    </xf>
    <xf numFmtId="10" fontId="75" fillId="0" borderId="24" xfId="31" applyNumberFormat="1" applyFont="1" applyBorder="1" applyAlignment="1">
      <alignment horizontal="center" vertical="center"/>
    </xf>
    <xf numFmtId="0" fontId="75" fillId="0" borderId="25" xfId="31" applyFont="1" applyBorder="1" applyAlignment="1">
      <alignment horizontal="center" vertical="center"/>
    </xf>
    <xf numFmtId="10" fontId="75" fillId="0" borderId="25" xfId="31" applyNumberFormat="1" applyFont="1" applyBorder="1" applyAlignment="1">
      <alignment horizontal="center" vertical="center"/>
    </xf>
    <xf numFmtId="0" fontId="75" fillId="0" borderId="42" xfId="31" applyFont="1" applyBorder="1" applyAlignment="1">
      <alignment horizontal="center" vertical="center"/>
    </xf>
    <xf numFmtId="10" fontId="75" fillId="0" borderId="27" xfId="31" applyNumberFormat="1" applyFont="1" applyBorder="1" applyAlignment="1">
      <alignment horizontal="center" vertical="center"/>
    </xf>
    <xf numFmtId="10" fontId="75" fillId="0" borderId="47" xfId="31" applyNumberFormat="1" applyFont="1" applyBorder="1" applyAlignment="1">
      <alignment horizontal="center" vertical="center"/>
    </xf>
    <xf numFmtId="10" fontId="75" fillId="0" borderId="11" xfId="33" applyNumberFormat="1" applyFont="1" applyBorder="1" applyAlignment="1">
      <alignment horizontal="center" vertical="center"/>
    </xf>
    <xf numFmtId="0" fontId="75" fillId="0" borderId="21" xfId="31" applyFont="1" applyBorder="1" applyAlignment="1">
      <alignment horizontal="center" vertical="center"/>
    </xf>
    <xf numFmtId="0" fontId="75" fillId="0" borderId="10" xfId="31" applyFont="1" applyBorder="1" applyAlignment="1">
      <alignment horizontal="center" vertical="center"/>
    </xf>
    <xf numFmtId="10" fontId="76" fillId="0" borderId="11" xfId="31" applyNumberFormat="1" applyFont="1" applyBorder="1" applyAlignment="1">
      <alignment horizontal="center" vertical="center"/>
    </xf>
    <xf numFmtId="10" fontId="76" fillId="0" borderId="21" xfId="31" applyNumberFormat="1" applyFont="1" applyBorder="1" applyAlignment="1">
      <alignment horizontal="center" vertical="center"/>
    </xf>
    <xf numFmtId="0" fontId="76" fillId="0" borderId="18" xfId="31" applyFont="1" applyBorder="1" applyAlignment="1">
      <alignment horizontal="center" vertical="center"/>
    </xf>
    <xf numFmtId="0" fontId="75" fillId="0" borderId="43" xfId="31" applyFont="1" applyBorder="1" applyAlignment="1">
      <alignment horizontal="center" vertical="center"/>
    </xf>
    <xf numFmtId="0" fontId="75" fillId="0" borderId="51" xfId="31" applyFont="1" applyBorder="1" applyAlignment="1">
      <alignment horizontal="center" vertical="center"/>
    </xf>
    <xf numFmtId="10" fontId="76" fillId="0" borderId="27" xfId="31" applyNumberFormat="1" applyFont="1" applyBorder="1" applyAlignment="1">
      <alignment horizontal="center" vertical="center"/>
    </xf>
    <xf numFmtId="10" fontId="76" fillId="0" borderId="43" xfId="31" applyNumberFormat="1" applyFont="1" applyBorder="1" applyAlignment="1">
      <alignment horizontal="center" vertical="center"/>
    </xf>
    <xf numFmtId="10" fontId="76" fillId="0" borderId="51" xfId="31" applyNumberFormat="1" applyFont="1" applyBorder="1" applyAlignment="1">
      <alignment horizontal="center" vertical="center"/>
    </xf>
    <xf numFmtId="0" fontId="77" fillId="0" borderId="0" xfId="31" applyFont="1"/>
    <xf numFmtId="175" fontId="63" fillId="0" borderId="3" xfId="18" applyNumberFormat="1" applyFont="1" applyBorder="1" applyAlignment="1">
      <alignment horizontal="center" vertical="center" wrapText="1"/>
    </xf>
    <xf numFmtId="0" fontId="0" fillId="0" borderId="0" xfId="0" pivotButton="1"/>
    <xf numFmtId="0" fontId="70" fillId="0" borderId="0" xfId="0" applyFont="1" applyAlignment="1">
      <alignment horizontal="center"/>
    </xf>
    <xf numFmtId="0" fontId="70" fillId="0" borderId="0" xfId="0" applyFont="1" applyAlignment="1">
      <alignment horizontal="center" wrapText="1"/>
    </xf>
    <xf numFmtId="0" fontId="70" fillId="0" borderId="0" xfId="0" applyFont="1"/>
    <xf numFmtId="3" fontId="0" fillId="0" borderId="0" xfId="0" applyNumberFormat="1" applyAlignment="1">
      <alignment horizontal="center" vertical="center" wrapText="1"/>
    </xf>
    <xf numFmtId="169" fontId="42" fillId="18" borderId="69" xfId="2" applyNumberFormat="1" applyFont="1" applyFill="1" applyBorder="1" applyAlignment="1">
      <alignment horizontal="center" vertical="center" wrapText="1"/>
    </xf>
    <xf numFmtId="0" fontId="5" fillId="18" borderId="69" xfId="0" applyFont="1" applyFill="1" applyBorder="1" applyAlignment="1">
      <alignment horizontal="center" vertical="center" wrapText="1"/>
    </xf>
    <xf numFmtId="0" fontId="42" fillId="18" borderId="11" xfId="0" applyFont="1" applyFill="1" applyBorder="1" applyAlignment="1">
      <alignment horizontal="center" vertical="center"/>
    </xf>
    <xf numFmtId="0" fontId="42" fillId="18" borderId="11" xfId="0" applyFont="1" applyFill="1" applyBorder="1" applyAlignment="1">
      <alignment horizontal="center" vertical="center" wrapText="1"/>
    </xf>
    <xf numFmtId="0" fontId="35" fillId="2" borderId="11" xfId="0" applyFont="1" applyFill="1" applyBorder="1" applyAlignment="1">
      <alignment vertical="center"/>
    </xf>
    <xf numFmtId="0" fontId="35" fillId="0" borderId="11" xfId="0" applyFont="1" applyBorder="1" applyAlignment="1">
      <alignment horizontal="left" vertical="center" wrapText="1"/>
    </xf>
    <xf numFmtId="0" fontId="43" fillId="0" borderId="11" xfId="0" applyFont="1" applyBorder="1" applyAlignment="1">
      <alignment vertical="center"/>
    </xf>
    <xf numFmtId="169" fontId="35" fillId="0" borderId="11" xfId="2" applyNumberFormat="1" applyFont="1" applyFill="1" applyBorder="1" applyAlignment="1">
      <alignment horizontal="center" vertical="center"/>
    </xf>
    <xf numFmtId="166" fontId="35" fillId="0" borderId="11" xfId="2" applyFont="1" applyBorder="1" applyAlignment="1">
      <alignment horizontal="left" vertical="center" wrapText="1"/>
    </xf>
    <xf numFmtId="0" fontId="53" fillId="0" borderId="0" xfId="18" applyFont="1" applyAlignment="1">
      <alignment horizontal="left"/>
    </xf>
    <xf numFmtId="0" fontId="53" fillId="0" borderId="68" xfId="0" applyFont="1" applyBorder="1" applyAlignment="1">
      <alignment horizontal="left" vertical="center" wrapText="1"/>
    </xf>
    <xf numFmtId="0" fontId="54" fillId="2" borderId="68" xfId="0" applyFont="1" applyFill="1" applyBorder="1" applyAlignment="1">
      <alignment horizontal="center" vertical="center" wrapText="1"/>
    </xf>
    <xf numFmtId="9" fontId="52" fillId="17" borderId="68" xfId="0" applyNumberFormat="1" applyFont="1" applyFill="1" applyBorder="1" applyAlignment="1">
      <alignment horizontal="center" vertical="center" wrapText="1"/>
    </xf>
    <xf numFmtId="0" fontId="52" fillId="17" borderId="68" xfId="0" applyFont="1" applyFill="1" applyBorder="1" applyAlignment="1">
      <alignment horizontal="center" vertical="center" wrapText="1"/>
    </xf>
    <xf numFmtId="175" fontId="52" fillId="17" borderId="68" xfId="0" applyNumberFormat="1" applyFont="1" applyFill="1" applyBorder="1" applyAlignment="1">
      <alignment vertical="center" wrapText="1"/>
    </xf>
    <xf numFmtId="175" fontId="52" fillId="13" borderId="68" xfId="18" applyNumberFormat="1" applyFont="1" applyFill="1" applyBorder="1" applyAlignment="1">
      <alignment horizontal="center" vertical="center" wrapText="1"/>
    </xf>
    <xf numFmtId="0" fontId="42" fillId="0" borderId="101" xfId="0" applyFont="1" applyBorder="1" applyAlignment="1">
      <alignment horizontal="center" vertical="center"/>
    </xf>
    <xf numFmtId="0" fontId="42" fillId="0" borderId="43" xfId="0" applyFont="1" applyBorder="1" applyAlignment="1">
      <alignment horizontal="center" vertical="center"/>
    </xf>
    <xf numFmtId="169" fontId="42" fillId="18" borderId="43" xfId="2" applyNumberFormat="1" applyFont="1" applyFill="1" applyBorder="1" applyAlignment="1">
      <alignment horizontal="center" vertical="center" wrapText="1"/>
    </xf>
    <xf numFmtId="0" fontId="42" fillId="18" borderId="43" xfId="0" applyFont="1" applyFill="1" applyBorder="1" applyAlignment="1">
      <alignment horizontal="center" vertical="center" wrapText="1"/>
    </xf>
    <xf numFmtId="0" fontId="5" fillId="18" borderId="43" xfId="0" applyFont="1" applyFill="1" applyBorder="1" applyAlignment="1">
      <alignment horizontal="center" vertical="center" wrapText="1"/>
    </xf>
    <xf numFmtId="0" fontId="42" fillId="18" borderId="43" xfId="0" applyFont="1" applyFill="1" applyBorder="1" applyAlignment="1">
      <alignment horizontal="center" vertical="center"/>
    </xf>
    <xf numFmtId="176" fontId="33" fillId="2" borderId="0" xfId="0" applyNumberFormat="1" applyFont="1" applyFill="1" applyAlignment="1">
      <alignment vertical="center" wrapText="1"/>
    </xf>
    <xf numFmtId="166" fontId="53" fillId="0" borderId="0" xfId="2" applyFont="1" applyAlignment="1">
      <alignment horizontal="center"/>
    </xf>
    <xf numFmtId="0" fontId="13" fillId="0" borderId="0" xfId="0" applyFont="1" applyAlignment="1">
      <alignment vertical="center" wrapText="1"/>
    </xf>
    <xf numFmtId="166" fontId="51" fillId="18" borderId="0" xfId="18" applyNumberFormat="1" applyFont="1" applyFill="1"/>
    <xf numFmtId="169" fontId="35" fillId="0" borderId="102" xfId="2" applyNumberFormat="1" applyFont="1" applyFill="1" applyBorder="1" applyAlignment="1">
      <alignment horizontal="right" vertical="center" wrapText="1"/>
    </xf>
    <xf numFmtId="166" fontId="67" fillId="11" borderId="11" xfId="2" applyFont="1" applyFill="1" applyBorder="1" applyAlignment="1">
      <alignment horizontal="center" vertical="center" wrapText="1"/>
    </xf>
    <xf numFmtId="0" fontId="0" fillId="0" borderId="0" xfId="0" applyAlignment="1">
      <alignment wrapText="1"/>
    </xf>
    <xf numFmtId="165" fontId="33" fillId="2" borderId="0" xfId="0" applyNumberFormat="1" applyFont="1" applyFill="1" applyAlignment="1">
      <alignment vertical="center" wrapText="1"/>
    </xf>
    <xf numFmtId="165" fontId="32" fillId="2" borderId="0" xfId="0" applyNumberFormat="1" applyFont="1" applyFill="1" applyAlignment="1">
      <alignment vertical="center" wrapText="1"/>
    </xf>
    <xf numFmtId="0" fontId="32" fillId="2" borderId="0" xfId="0" applyFont="1" applyFill="1" applyAlignment="1">
      <alignment vertical="center" wrapText="1"/>
    </xf>
    <xf numFmtId="0" fontId="79" fillId="2" borderId="0" xfId="0" applyFont="1" applyFill="1" applyAlignment="1">
      <alignment vertical="center" wrapText="1"/>
    </xf>
    <xf numFmtId="0" fontId="80" fillId="2" borderId="0" xfId="0" applyFont="1" applyFill="1" applyAlignment="1">
      <alignment horizontal="center" vertical="center" wrapText="1"/>
    </xf>
    <xf numFmtId="169" fontId="79" fillId="2" borderId="0" xfId="0" applyNumberFormat="1" applyFont="1" applyFill="1" applyAlignment="1">
      <alignment vertical="center" wrapText="1"/>
    </xf>
    <xf numFmtId="169" fontId="80" fillId="2" borderId="0" xfId="0" applyNumberFormat="1" applyFont="1" applyFill="1" applyAlignment="1">
      <alignment vertical="center" wrapText="1"/>
    </xf>
    <xf numFmtId="0" fontId="79" fillId="0" borderId="0" xfId="0" applyFont="1" applyAlignment="1">
      <alignment vertical="center" wrapText="1"/>
    </xf>
    <xf numFmtId="0" fontId="81" fillId="2" borderId="0" xfId="0" applyFont="1" applyFill="1" applyAlignment="1">
      <alignment vertical="center" wrapText="1"/>
    </xf>
    <xf numFmtId="165" fontId="79" fillId="2" borderId="0" xfId="0" applyNumberFormat="1" applyFont="1" applyFill="1" applyAlignment="1">
      <alignment vertical="center" wrapText="1"/>
    </xf>
    <xf numFmtId="165" fontId="32" fillId="0" borderId="0" xfId="0" applyNumberFormat="1" applyFont="1" applyAlignment="1">
      <alignment vertical="center" wrapText="1"/>
    </xf>
    <xf numFmtId="10" fontId="33" fillId="2" borderId="0" xfId="3" applyNumberFormat="1" applyFont="1" applyFill="1" applyAlignment="1">
      <alignment vertical="center" wrapText="1"/>
    </xf>
    <xf numFmtId="178" fontId="79" fillId="2" borderId="0" xfId="0" applyNumberFormat="1" applyFont="1" applyFill="1" applyAlignment="1">
      <alignment vertical="center" wrapText="1"/>
    </xf>
    <xf numFmtId="9" fontId="33" fillId="2" borderId="43" xfId="3" applyFont="1" applyFill="1" applyBorder="1" applyAlignment="1">
      <alignment vertical="center" wrapText="1"/>
    </xf>
    <xf numFmtId="179" fontId="80" fillId="2" borderId="0" xfId="0" applyNumberFormat="1" applyFont="1" applyFill="1" applyAlignment="1">
      <alignment vertical="center" wrapText="1"/>
    </xf>
    <xf numFmtId="180" fontId="79" fillId="2" borderId="0" xfId="0" applyNumberFormat="1" applyFont="1" applyFill="1" applyAlignment="1">
      <alignment vertical="center" wrapText="1"/>
    </xf>
    <xf numFmtId="180" fontId="80" fillId="2" borderId="0" xfId="0" applyNumberFormat="1" applyFont="1" applyFill="1" applyAlignment="1">
      <alignment vertical="center" wrapText="1"/>
    </xf>
    <xf numFmtId="181" fontId="33" fillId="2" borderId="11" xfId="3" applyNumberFormat="1" applyFont="1" applyFill="1" applyBorder="1" applyAlignment="1">
      <alignment vertical="center" wrapText="1"/>
    </xf>
    <xf numFmtId="0" fontId="33" fillId="2" borderId="11" xfId="0" applyFont="1" applyFill="1" applyBorder="1" applyAlignment="1">
      <alignment vertical="center" wrapText="1"/>
    </xf>
    <xf numFmtId="0" fontId="40" fillId="2" borderId="43" xfId="0" applyFont="1" applyFill="1" applyBorder="1" applyAlignment="1">
      <alignment horizontal="center" vertical="center" wrapText="1"/>
    </xf>
    <xf numFmtId="0" fontId="40" fillId="2" borderId="68" xfId="0" applyFont="1" applyFill="1" applyBorder="1" applyAlignment="1">
      <alignment horizontal="center" vertical="center" wrapText="1"/>
    </xf>
    <xf numFmtId="0" fontId="40" fillId="2" borderId="27" xfId="0" applyFont="1" applyFill="1" applyBorder="1" applyAlignment="1">
      <alignment horizontal="center" vertical="center" wrapText="1"/>
    </xf>
    <xf numFmtId="169" fontId="44" fillId="2" borderId="11" xfId="2" applyNumberFormat="1" applyFont="1" applyFill="1" applyBorder="1" applyAlignment="1">
      <alignment horizontal="right" vertical="center" wrapText="1"/>
    </xf>
    <xf numFmtId="0" fontId="33" fillId="2" borderId="0" xfId="0" applyFont="1" applyFill="1" applyAlignment="1">
      <alignment horizontal="center" vertical="center" wrapText="1"/>
    </xf>
    <xf numFmtId="0" fontId="33" fillId="2" borderId="11" xfId="0" applyFont="1" applyFill="1" applyBorder="1" applyAlignment="1">
      <alignment horizontal="center" vertical="center" wrapText="1"/>
    </xf>
    <xf numFmtId="0" fontId="40" fillId="2" borderId="43" xfId="0" applyFont="1" applyFill="1" applyBorder="1" applyAlignment="1">
      <alignment horizontal="left" vertical="center" wrapText="1"/>
    </xf>
    <xf numFmtId="0" fontId="40" fillId="2" borderId="68" xfId="0" applyFont="1" applyFill="1" applyBorder="1" applyAlignment="1">
      <alignment horizontal="left" vertical="center" wrapText="1"/>
    </xf>
    <xf numFmtId="0" fontId="32" fillId="2" borderId="0" xfId="0" applyFont="1" applyFill="1" applyAlignment="1">
      <alignment horizontal="right" vertical="center" wrapText="1"/>
    </xf>
    <xf numFmtId="0" fontId="47" fillId="2" borderId="0" xfId="0" applyFont="1" applyFill="1" applyAlignment="1">
      <alignment horizontal="left" vertical="center" wrapText="1"/>
    </xf>
    <xf numFmtId="0" fontId="32" fillId="2" borderId="11" xfId="0" applyFont="1" applyFill="1" applyBorder="1" applyAlignment="1">
      <alignment horizontal="right" vertical="center" wrapText="1"/>
    </xf>
    <xf numFmtId="0" fontId="38" fillId="0" borderId="11" xfId="0" applyFont="1" applyBorder="1" applyAlignment="1">
      <alignment horizontal="right" vertical="center" wrapText="1"/>
    </xf>
    <xf numFmtId="9" fontId="33" fillId="2" borderId="12" xfId="0" applyNumberFormat="1" applyFont="1" applyFill="1" applyBorder="1" applyAlignment="1">
      <alignment horizontal="center" vertical="center" wrapText="1"/>
    </xf>
    <xf numFmtId="9" fontId="33" fillId="2" borderId="17" xfId="0" applyNumberFormat="1" applyFont="1" applyFill="1" applyBorder="1" applyAlignment="1">
      <alignment horizontal="center" vertical="center" wrapText="1"/>
    </xf>
    <xf numFmtId="0" fontId="41" fillId="2" borderId="12" xfId="0" applyFont="1" applyFill="1" applyBorder="1" applyAlignment="1">
      <alignment horizontal="center" vertical="center" wrapText="1"/>
    </xf>
    <xf numFmtId="0" fontId="41" fillId="2" borderId="31" xfId="0" applyFont="1" applyFill="1" applyBorder="1" applyAlignment="1">
      <alignment horizontal="center" vertical="center" wrapText="1"/>
    </xf>
    <xf numFmtId="0" fontId="41" fillId="2" borderId="17"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7"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3" fillId="2" borderId="17" xfId="0" applyFont="1" applyFill="1" applyBorder="1" applyAlignment="1">
      <alignment horizontal="center" vertical="center" wrapText="1"/>
    </xf>
    <xf numFmtId="0" fontId="32" fillId="2" borderId="11" xfId="0" applyFont="1" applyFill="1" applyBorder="1" applyAlignment="1">
      <alignment horizontal="center" vertical="center" wrapText="1"/>
    </xf>
    <xf numFmtId="0" fontId="32" fillId="2" borderId="43" xfId="0" applyFont="1" applyFill="1" applyBorder="1" applyAlignment="1">
      <alignment horizontal="right" vertical="center" wrapText="1"/>
    </xf>
    <xf numFmtId="0" fontId="71" fillId="0" borderId="50" xfId="0" applyFont="1" applyBorder="1" applyAlignment="1">
      <alignment horizontal="left" vertical="center"/>
    </xf>
    <xf numFmtId="0" fontId="72" fillId="2" borderId="0" xfId="0" applyFont="1" applyFill="1" applyAlignment="1">
      <alignment horizontal="left" vertical="center" wrapText="1"/>
    </xf>
    <xf numFmtId="0" fontId="71" fillId="0" borderId="0" xfId="0" applyFont="1" applyAlignment="1">
      <alignment horizontal="left" vertical="center"/>
    </xf>
    <xf numFmtId="4" fontId="46" fillId="2" borderId="11" xfId="0" applyNumberFormat="1" applyFont="1" applyFill="1" applyBorder="1" applyAlignment="1">
      <alignment horizontal="right" vertical="center" wrapText="1"/>
    </xf>
    <xf numFmtId="0" fontId="32" fillId="2" borderId="12" xfId="0" applyFont="1" applyFill="1" applyBorder="1" applyAlignment="1">
      <alignment horizontal="center" vertical="center" wrapText="1"/>
    </xf>
    <xf numFmtId="0" fontId="32" fillId="2" borderId="31" xfId="0" applyFont="1" applyFill="1" applyBorder="1" applyAlignment="1">
      <alignment horizontal="center" vertical="center" wrapText="1"/>
    </xf>
    <xf numFmtId="0" fontId="32" fillId="2" borderId="17" xfId="0" applyFont="1" applyFill="1" applyBorder="1" applyAlignment="1">
      <alignment horizontal="center" vertical="center" wrapText="1"/>
    </xf>
    <xf numFmtId="0" fontId="33" fillId="2" borderId="0" xfId="0" applyFont="1" applyFill="1" applyAlignment="1">
      <alignment horizontal="left" vertical="center" wrapText="1"/>
    </xf>
    <xf numFmtId="0" fontId="23" fillId="18" borderId="38" xfId="0" applyFont="1" applyFill="1" applyBorder="1" applyAlignment="1">
      <alignment horizontal="right" vertical="center" wrapText="1"/>
    </xf>
    <xf numFmtId="0" fontId="23" fillId="18" borderId="31" xfId="0" applyFont="1" applyFill="1" applyBorder="1" applyAlignment="1">
      <alignment horizontal="right" vertical="center" wrapText="1"/>
    </xf>
    <xf numFmtId="0" fontId="23" fillId="18" borderId="17" xfId="0" applyFont="1" applyFill="1" applyBorder="1" applyAlignment="1">
      <alignment horizontal="right" vertical="center" wrapText="1"/>
    </xf>
    <xf numFmtId="0" fontId="61" fillId="18" borderId="38" xfId="0" applyFont="1" applyFill="1" applyBorder="1" applyAlignment="1">
      <alignment horizontal="right" vertical="center" wrapText="1"/>
    </xf>
    <xf numFmtId="0" fontId="61" fillId="18" borderId="31" xfId="0" applyFont="1" applyFill="1" applyBorder="1" applyAlignment="1">
      <alignment horizontal="right" vertical="center" wrapText="1"/>
    </xf>
    <xf numFmtId="0" fontId="13" fillId="18" borderId="13" xfId="0" applyFont="1" applyFill="1" applyBorder="1" applyAlignment="1">
      <alignment horizontal="right" vertical="center" wrapText="1"/>
    </xf>
    <xf numFmtId="0" fontId="13" fillId="18" borderId="34" xfId="0" applyFont="1" applyFill="1" applyBorder="1" applyAlignment="1">
      <alignment horizontal="right" vertical="center" wrapText="1"/>
    </xf>
    <xf numFmtId="0" fontId="13" fillId="18" borderId="23" xfId="0" applyFont="1" applyFill="1" applyBorder="1" applyAlignment="1">
      <alignment horizontal="right" vertical="center" wrapText="1"/>
    </xf>
    <xf numFmtId="0" fontId="17" fillId="0" borderId="46" xfId="0" applyFont="1" applyBorder="1" applyAlignment="1">
      <alignment horizontal="center" vertical="center" wrapText="1"/>
    </xf>
    <xf numFmtId="0" fontId="17" fillId="0" borderId="29" xfId="0" applyFont="1" applyBorder="1" applyAlignment="1">
      <alignment horizontal="center" vertical="center" wrapText="1"/>
    </xf>
    <xf numFmtId="0" fontId="17" fillId="0" borderId="80" xfId="0" applyFont="1" applyBorder="1" applyAlignment="1">
      <alignment horizontal="center" vertical="center" wrapText="1"/>
    </xf>
    <xf numFmtId="0" fontId="17" fillId="0" borderId="48"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26" xfId="0" applyFont="1" applyBorder="1" applyAlignment="1">
      <alignment horizontal="center" vertical="center" wrapText="1"/>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0" fillId="0" borderId="68" xfId="0" applyBorder="1" applyAlignment="1">
      <alignment horizontal="center" vertical="center" wrapText="1"/>
    </xf>
    <xf numFmtId="0" fontId="0" fillId="0" borderId="10" xfId="0" applyBorder="1" applyAlignment="1">
      <alignment horizontal="center" vertical="center" wrapText="1"/>
    </xf>
    <xf numFmtId="0" fontId="16" fillId="0" borderId="49" xfId="0" applyFont="1" applyBorder="1" applyAlignment="1">
      <alignment horizontal="right" vertical="center"/>
    </xf>
    <xf numFmtId="0" fontId="16" fillId="0" borderId="50" xfId="0" applyFont="1" applyBorder="1" applyAlignment="1">
      <alignment horizontal="right" vertical="center"/>
    </xf>
    <xf numFmtId="0" fontId="4" fillId="0" borderId="50" xfId="0" applyFont="1" applyBorder="1" applyAlignment="1">
      <alignment horizontal="right" vertical="center"/>
    </xf>
    <xf numFmtId="0" fontId="4" fillId="0" borderId="19" xfId="0" applyFont="1" applyBorder="1" applyAlignment="1">
      <alignment horizontal="right" vertical="center"/>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36" fillId="0" borderId="11" xfId="0" applyFont="1" applyBorder="1" applyAlignment="1">
      <alignment horizontal="justify" vertical="center" wrapText="1"/>
    </xf>
    <xf numFmtId="0" fontId="36" fillId="0" borderId="21" xfId="0" applyFont="1" applyBorder="1" applyAlignment="1">
      <alignment horizontal="justify" vertical="center" wrapText="1"/>
    </xf>
    <xf numFmtId="0" fontId="0" fillId="0" borderId="18" xfId="0" applyBorder="1" applyAlignment="1">
      <alignment horizontal="center" vertical="center" wrapText="1"/>
    </xf>
    <xf numFmtId="0" fontId="0" fillId="0" borderId="67" xfId="0" applyBorder="1" applyAlignment="1">
      <alignment horizontal="center" vertical="center" wrapText="1"/>
    </xf>
    <xf numFmtId="0" fontId="38" fillId="12" borderId="38" xfId="0" applyFont="1" applyFill="1" applyBorder="1" applyAlignment="1">
      <alignment horizontal="right" vertical="center" wrapText="1"/>
    </xf>
    <xf numFmtId="0" fontId="38" fillId="12" borderId="31" xfId="0" applyFont="1" applyFill="1" applyBorder="1" applyAlignment="1">
      <alignment horizontal="right" vertical="center" wrapText="1"/>
    </xf>
    <xf numFmtId="0" fontId="0" fillId="0" borderId="43" xfId="0" applyBorder="1" applyAlignment="1">
      <alignment horizontal="center" vertical="center" wrapText="1"/>
    </xf>
    <xf numFmtId="0" fontId="0" fillId="0" borderId="43" xfId="0" applyBorder="1" applyAlignment="1">
      <alignment horizontal="center" vertical="center"/>
    </xf>
    <xf numFmtId="0" fontId="0" fillId="0" borderId="68" xfId="0" applyBorder="1" applyAlignment="1">
      <alignment horizontal="center" vertical="center"/>
    </xf>
    <xf numFmtId="0" fontId="0" fillId="0" borderId="27" xfId="0" applyBorder="1" applyAlignment="1">
      <alignment horizontal="center" vertical="center" wrapText="1"/>
    </xf>
    <xf numFmtId="0" fontId="0" fillId="0" borderId="56" xfId="0" applyBorder="1" applyAlignment="1">
      <alignment horizontal="center" vertical="center" wrapText="1"/>
    </xf>
    <xf numFmtId="0" fontId="0" fillId="0" borderId="37" xfId="0" applyBorder="1" applyAlignment="1">
      <alignment horizontal="center" vertical="center" wrapText="1"/>
    </xf>
    <xf numFmtId="0" fontId="0" fillId="0" borderId="48" xfId="0" applyBorder="1" applyAlignment="1">
      <alignment horizontal="center" vertical="center" wrapText="1"/>
    </xf>
    <xf numFmtId="0" fontId="0" fillId="0" borderId="19" xfId="0" applyBorder="1" applyAlignment="1">
      <alignment horizontal="center" vertical="center" wrapText="1"/>
    </xf>
    <xf numFmtId="0" fontId="0" fillId="0" borderId="66" xfId="0" applyBorder="1" applyAlignment="1">
      <alignment horizontal="center" vertical="center" wrapText="1"/>
    </xf>
    <xf numFmtId="0" fontId="0" fillId="0" borderId="26" xfId="0" applyBorder="1" applyAlignment="1">
      <alignment horizontal="center" vertical="center" wrapText="1"/>
    </xf>
    <xf numFmtId="0" fontId="73" fillId="2" borderId="0" xfId="0" applyFont="1" applyFill="1" applyAlignment="1">
      <alignment horizontal="left" vertical="center" wrapText="1"/>
    </xf>
    <xf numFmtId="0" fontId="60" fillId="0" borderId="50" xfId="0" applyFont="1" applyBorder="1" applyAlignment="1">
      <alignment horizontal="left" vertical="center"/>
    </xf>
    <xf numFmtId="0" fontId="70" fillId="24" borderId="89" xfId="0" applyFont="1" applyFill="1" applyBorder="1" applyAlignment="1">
      <alignment horizontal="center" vertical="center" wrapText="1"/>
    </xf>
    <xf numFmtId="0" fontId="70" fillId="24" borderId="90" xfId="0" applyFont="1" applyFill="1" applyBorder="1" applyAlignment="1">
      <alignment horizontal="center" vertical="center" wrapText="1"/>
    </xf>
    <xf numFmtId="0" fontId="70" fillId="24" borderId="93" xfId="0" applyFont="1" applyFill="1" applyBorder="1" applyAlignment="1">
      <alignment horizontal="center" vertical="center"/>
    </xf>
    <xf numFmtId="0" fontId="70" fillId="24" borderId="94" xfId="0" applyFont="1" applyFill="1" applyBorder="1" applyAlignment="1">
      <alignment horizontal="center" vertical="center"/>
    </xf>
    <xf numFmtId="0" fontId="70" fillId="24" borderId="92" xfId="0" applyFont="1" applyFill="1" applyBorder="1" applyAlignment="1">
      <alignment horizontal="center" vertical="center"/>
    </xf>
    <xf numFmtId="0" fontId="70" fillId="24" borderId="95" xfId="0" applyFont="1" applyFill="1" applyBorder="1" applyAlignment="1">
      <alignment horizontal="center" vertical="center" wrapText="1"/>
    </xf>
    <xf numFmtId="0" fontId="70" fillId="24" borderId="96" xfId="0" applyFont="1" applyFill="1" applyBorder="1" applyAlignment="1">
      <alignment horizontal="center" vertical="center" wrapText="1"/>
    </xf>
    <xf numFmtId="0" fontId="70" fillId="24" borderId="95" xfId="0" applyFont="1" applyFill="1" applyBorder="1" applyAlignment="1">
      <alignment horizontal="center" vertical="center"/>
    </xf>
    <xf numFmtId="0" fontId="70" fillId="24" borderId="96" xfId="0" applyFont="1" applyFill="1" applyBorder="1" applyAlignment="1">
      <alignment horizontal="center" vertical="center"/>
    </xf>
    <xf numFmtId="0" fontId="0" fillId="0" borderId="10" xfId="0" applyBorder="1" applyAlignment="1">
      <alignment horizontal="center" vertical="center"/>
    </xf>
    <xf numFmtId="0" fontId="17" fillId="0" borderId="30" xfId="0" applyFont="1" applyBorder="1" applyAlignment="1">
      <alignment horizontal="center" vertical="center" wrapText="1"/>
    </xf>
    <xf numFmtId="0" fontId="17" fillId="0" borderId="55" xfId="0" applyFont="1" applyBorder="1" applyAlignment="1">
      <alignment horizontal="center" vertical="center" wrapText="1"/>
    </xf>
    <xf numFmtId="0" fontId="13" fillId="18" borderId="13" xfId="0" applyFont="1" applyFill="1" applyBorder="1" applyAlignment="1">
      <alignment horizontal="center" vertical="center" wrapText="1"/>
    </xf>
    <xf numFmtId="0" fontId="13" fillId="18" borderId="34" xfId="0" applyFont="1" applyFill="1" applyBorder="1" applyAlignment="1">
      <alignment horizontal="center" vertical="center" wrapText="1"/>
    </xf>
    <xf numFmtId="0" fontId="13" fillId="18" borderId="23" xfId="0" applyFont="1" applyFill="1" applyBorder="1" applyAlignment="1">
      <alignment horizontal="center" vertical="center" wrapText="1"/>
    </xf>
    <xf numFmtId="0" fontId="2" fillId="0" borderId="8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36" fillId="0" borderId="12" xfId="0" applyFont="1" applyBorder="1" applyAlignment="1">
      <alignment horizontal="justify" vertical="center" wrapText="1"/>
    </xf>
    <xf numFmtId="0" fontId="36" fillId="0" borderId="31" xfId="0" applyFont="1" applyBorder="1" applyAlignment="1">
      <alignment horizontal="justify" vertical="center" wrapText="1"/>
    </xf>
    <xf numFmtId="0" fontId="36" fillId="0" borderId="39" xfId="0" applyFont="1" applyBorder="1" applyAlignment="1">
      <alignment horizontal="justify" vertical="center" wrapText="1"/>
    </xf>
    <xf numFmtId="0" fontId="16" fillId="0" borderId="44" xfId="0" applyFont="1" applyBorder="1" applyAlignment="1">
      <alignment horizontal="right" vertical="center"/>
    </xf>
    <xf numFmtId="0" fontId="27" fillId="0" borderId="10" xfId="0" applyFont="1" applyBorder="1" applyAlignment="1">
      <alignment vertical="center" wrapText="1"/>
    </xf>
    <xf numFmtId="0" fontId="27" fillId="0" borderId="11" xfId="0" applyFont="1" applyBorder="1" applyAlignment="1">
      <alignment vertical="center" wrapText="1"/>
    </xf>
    <xf numFmtId="168" fontId="19" fillId="0" borderId="11" xfId="5" applyNumberFormat="1" applyFont="1" applyFill="1" applyBorder="1" applyAlignment="1" applyProtection="1">
      <alignment horizontal="center" vertical="center" wrapText="1"/>
      <protection locked="0"/>
    </xf>
    <xf numFmtId="0" fontId="2" fillId="19" borderId="46" xfId="0" applyFont="1" applyFill="1" applyBorder="1" applyAlignment="1">
      <alignment horizontal="center" vertical="center" wrapText="1"/>
    </xf>
    <xf numFmtId="0" fontId="2" fillId="19" borderId="80" xfId="0" applyFont="1" applyFill="1" applyBorder="1" applyAlignment="1">
      <alignment horizontal="center" vertical="center" wrapText="1"/>
    </xf>
    <xf numFmtId="0" fontId="22" fillId="19" borderId="49" xfId="0" applyFont="1" applyFill="1" applyBorder="1" applyAlignment="1">
      <alignment horizontal="center" vertical="center" wrapText="1"/>
    </xf>
    <xf numFmtId="0" fontId="22" fillId="19" borderId="19" xfId="0" applyFont="1" applyFill="1" applyBorder="1" applyAlignment="1">
      <alignment horizontal="center" vertical="center" wrapText="1"/>
    </xf>
    <xf numFmtId="0" fontId="27" fillId="0" borderId="10" xfId="0" applyFont="1" applyBorder="1" applyAlignment="1">
      <alignment horizontal="left" vertical="center" wrapText="1"/>
    </xf>
    <xf numFmtId="0" fontId="27" fillId="0" borderId="11" xfId="0" applyFont="1" applyBorder="1" applyAlignment="1">
      <alignment horizontal="left" vertical="center" wrapText="1"/>
    </xf>
    <xf numFmtId="0" fontId="14" fillId="0" borderId="10" xfId="0" applyFont="1" applyBorder="1" applyAlignment="1">
      <alignment vertical="center" wrapText="1"/>
    </xf>
    <xf numFmtId="0" fontId="14" fillId="0" borderId="11" xfId="0" applyFont="1" applyBorder="1" applyAlignment="1">
      <alignment vertical="center" wrapText="1"/>
    </xf>
    <xf numFmtId="0" fontId="7" fillId="0" borderId="12" xfId="0" applyFont="1" applyBorder="1" applyAlignment="1" applyProtection="1">
      <alignment horizontal="center" vertical="center" wrapText="1"/>
      <protection locked="0"/>
    </xf>
    <xf numFmtId="0" fontId="7" fillId="0" borderId="17" xfId="0" applyFont="1" applyBorder="1" applyAlignment="1" applyProtection="1">
      <alignment horizontal="center" vertical="center" wrapText="1"/>
      <protection locked="0"/>
    </xf>
    <xf numFmtId="0" fontId="17" fillId="0" borderId="45" xfId="0" applyFont="1" applyBorder="1" applyAlignment="1">
      <alignment horizontal="center" vertical="center" wrapText="1"/>
    </xf>
    <xf numFmtId="0" fontId="17" fillId="0" borderId="35" xfId="0" applyFont="1" applyBorder="1" applyAlignment="1">
      <alignment horizontal="center" vertical="center" wrapText="1"/>
    </xf>
    <xf numFmtId="0" fontId="17" fillId="0" borderId="36" xfId="0" applyFont="1" applyBorder="1" applyAlignment="1">
      <alignment horizontal="center" vertical="center" wrapText="1"/>
    </xf>
    <xf numFmtId="0" fontId="36" fillId="3" borderId="4" xfId="0" applyFont="1" applyFill="1" applyBorder="1" applyAlignment="1">
      <alignment horizontal="center" vertical="center"/>
    </xf>
    <xf numFmtId="0" fontId="36" fillId="3" borderId="6" xfId="0" applyFont="1" applyFill="1" applyBorder="1" applyAlignment="1">
      <alignment horizontal="center" vertical="center"/>
    </xf>
    <xf numFmtId="0" fontId="36" fillId="3" borderId="38" xfId="0" applyFont="1" applyFill="1" applyBorder="1" applyAlignment="1">
      <alignment horizontal="center" vertical="center" wrapText="1"/>
    </xf>
    <xf numFmtId="0" fontId="36" fillId="3" borderId="17"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23" xfId="0" applyFont="1" applyFill="1" applyBorder="1" applyAlignment="1">
      <alignment horizontal="center" vertical="center" wrapText="1"/>
    </xf>
    <xf numFmtId="0" fontId="36" fillId="0" borderId="5" xfId="0" applyFont="1" applyBorder="1" applyAlignment="1">
      <alignment horizontal="center" vertical="center" wrapText="1"/>
    </xf>
    <xf numFmtId="0" fontId="36" fillId="0" borderId="8" xfId="0" applyFont="1" applyBorder="1" applyAlignment="1">
      <alignment horizontal="center" vertical="center" wrapText="1"/>
    </xf>
    <xf numFmtId="0" fontId="36" fillId="0" borderId="9" xfId="0" applyFont="1" applyBorder="1" applyAlignment="1">
      <alignment horizontal="center" vertical="center" wrapText="1"/>
    </xf>
    <xf numFmtId="0" fontId="62" fillId="0" borderId="12" xfId="0" applyFont="1" applyBorder="1" applyAlignment="1">
      <alignment horizontal="center" wrapText="1"/>
    </xf>
    <xf numFmtId="0" fontId="62" fillId="0" borderId="31" xfId="0" applyFont="1" applyBorder="1" applyAlignment="1">
      <alignment horizontal="center" wrapText="1"/>
    </xf>
    <xf numFmtId="0" fontId="62" fillId="0" borderId="39" xfId="0" applyFont="1" applyBorder="1" applyAlignment="1">
      <alignment horizontal="center" wrapText="1"/>
    </xf>
    <xf numFmtId="0" fontId="36" fillId="0" borderId="14" xfId="0" applyFont="1" applyBorder="1" applyAlignment="1">
      <alignment horizontal="center" vertical="center" wrapText="1"/>
    </xf>
    <xf numFmtId="0" fontId="36" fillId="0" borderId="34" xfId="0" applyFont="1" applyBorder="1" applyAlignment="1">
      <alignment horizontal="center" vertical="center" wrapText="1"/>
    </xf>
    <xf numFmtId="0" fontId="36" fillId="0" borderId="33" xfId="0" applyFont="1" applyBorder="1" applyAlignment="1">
      <alignment horizontal="center" vertical="center" wrapText="1"/>
    </xf>
    <xf numFmtId="0" fontId="16" fillId="0" borderId="1" xfId="0" applyFont="1" applyBorder="1" applyAlignment="1">
      <alignment horizontal="right" vertical="center" wrapText="1"/>
    </xf>
    <xf numFmtId="0" fontId="16" fillId="0" borderId="2" xfId="0" applyFont="1" applyBorder="1" applyAlignment="1">
      <alignment horizontal="right" vertical="center" wrapText="1"/>
    </xf>
    <xf numFmtId="0" fontId="16" fillId="0" borderId="3" xfId="0" applyFont="1" applyBorder="1" applyAlignment="1">
      <alignment horizontal="right" vertical="center" wrapText="1"/>
    </xf>
    <xf numFmtId="0" fontId="14" fillId="0" borderId="18" xfId="0" applyFont="1" applyBorder="1" applyAlignment="1" applyProtection="1">
      <alignment vertical="center" wrapText="1"/>
      <protection locked="0"/>
    </xf>
    <xf numFmtId="0" fontId="14" fillId="0" borderId="43" xfId="0" applyFont="1" applyBorder="1" applyAlignment="1" applyProtection="1">
      <alignment vertical="center" wrapText="1"/>
      <protection locked="0"/>
    </xf>
    <xf numFmtId="0" fontId="14" fillId="0" borderId="10" xfId="0" applyFont="1" applyBorder="1" applyAlignment="1" applyProtection="1">
      <alignment vertical="center" wrapText="1"/>
      <protection locked="0"/>
    </xf>
    <xf numFmtId="0" fontId="14" fillId="0" borderId="11" xfId="0" applyFont="1" applyBorder="1" applyAlignment="1" applyProtection="1">
      <alignment vertical="center" wrapText="1"/>
      <protection locked="0"/>
    </xf>
    <xf numFmtId="0" fontId="13" fillId="18" borderId="1" xfId="0" applyFont="1" applyFill="1" applyBorder="1" applyAlignment="1">
      <alignment horizontal="right" vertical="center" wrapText="1"/>
    </xf>
    <xf numFmtId="0" fontId="13" fillId="18" borderId="2" xfId="0" applyFont="1" applyFill="1" applyBorder="1" applyAlignment="1">
      <alignment horizontal="right" vertical="center" wrapText="1"/>
    </xf>
    <xf numFmtId="0" fontId="13" fillId="18" borderId="84" xfId="0" applyFont="1" applyFill="1" applyBorder="1" applyAlignment="1">
      <alignment horizontal="right" vertical="center" wrapText="1"/>
    </xf>
    <xf numFmtId="166" fontId="14" fillId="0" borderId="12" xfId="2" applyFont="1" applyBorder="1" applyAlignment="1" applyProtection="1">
      <alignment horizontal="center" vertical="center" wrapText="1"/>
      <protection locked="0"/>
    </xf>
    <xf numFmtId="166" fontId="14" fillId="0" borderId="17" xfId="2" applyFont="1" applyBorder="1" applyAlignment="1" applyProtection="1">
      <alignment horizontal="center" vertical="center" wrapText="1"/>
      <protection locked="0"/>
    </xf>
    <xf numFmtId="166" fontId="14" fillId="0" borderId="49" xfId="2" applyFont="1" applyBorder="1" applyAlignment="1" applyProtection="1">
      <alignment horizontal="center" vertical="center" wrapText="1"/>
      <protection locked="0"/>
    </xf>
    <xf numFmtId="166" fontId="14" fillId="0" borderId="19" xfId="2" applyFont="1" applyBorder="1" applyAlignment="1" applyProtection="1">
      <alignment horizontal="center" vertical="center" wrapText="1"/>
      <protection locked="0"/>
    </xf>
    <xf numFmtId="0" fontId="14" fillId="0" borderId="38" xfId="0" applyFont="1" applyBorder="1" applyAlignment="1" applyProtection="1">
      <alignment horizontal="left" vertical="center" wrapText="1"/>
      <protection locked="0"/>
    </xf>
    <xf numFmtId="0" fontId="14" fillId="0" borderId="17" xfId="0" applyFont="1" applyBorder="1" applyAlignment="1" applyProtection="1">
      <alignment horizontal="left" vertical="center" wrapText="1"/>
      <protection locked="0"/>
    </xf>
    <xf numFmtId="0" fontId="14" fillId="0" borderId="12" xfId="0" applyFont="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53" fillId="0" borderId="0" xfId="18" applyFont="1" applyAlignment="1">
      <alignment horizontal="left" wrapText="1"/>
    </xf>
    <xf numFmtId="0" fontId="53" fillId="0" borderId="29" xfId="18" applyFont="1" applyBorder="1" applyAlignment="1">
      <alignment horizontal="left"/>
    </xf>
    <xf numFmtId="0" fontId="36" fillId="3" borderId="34" xfId="0" applyFont="1" applyFill="1" applyBorder="1" applyAlignment="1">
      <alignment horizontal="center" vertical="center" wrapText="1"/>
    </xf>
    <xf numFmtId="0" fontId="36" fillId="0" borderId="52"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36" xfId="0" applyFont="1" applyBorder="1" applyAlignment="1">
      <alignment horizontal="center" vertical="center" wrapText="1"/>
    </xf>
    <xf numFmtId="0" fontId="11" fillId="0" borderId="77" xfId="0" applyFont="1" applyBorder="1" applyAlignment="1">
      <alignment horizontal="left" vertical="center"/>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53" fillId="0" borderId="15" xfId="18" applyFont="1" applyBorder="1" applyAlignment="1">
      <alignment horizontal="center"/>
    </xf>
    <xf numFmtId="0" fontId="53" fillId="0" borderId="16" xfId="18" applyFont="1" applyBorder="1" applyAlignment="1">
      <alignment horizontal="center"/>
    </xf>
    <xf numFmtId="0" fontId="53" fillId="0" borderId="10" xfId="18" applyFont="1" applyBorder="1" applyAlignment="1">
      <alignment horizontal="center"/>
    </xf>
    <xf numFmtId="0" fontId="53" fillId="0" borderId="11" xfId="18" applyFont="1" applyBorder="1" applyAlignment="1">
      <alignment horizontal="center"/>
    </xf>
    <xf numFmtId="0" fontId="53" fillId="0" borderId="18" xfId="18" applyFont="1" applyBorder="1" applyAlignment="1">
      <alignment horizontal="center"/>
    </xf>
    <xf numFmtId="0" fontId="53" fillId="0" borderId="43" xfId="18" applyFont="1" applyBorder="1" applyAlignment="1">
      <alignment horizontal="center"/>
    </xf>
    <xf numFmtId="14" fontId="16" fillId="0" borderId="1" xfId="0" applyNumberFormat="1" applyFont="1" applyBorder="1" applyAlignment="1">
      <alignment horizontal="right" vertical="center" wrapText="1"/>
    </xf>
    <xf numFmtId="0" fontId="36" fillId="3" borderId="8" xfId="0" applyFont="1" applyFill="1" applyBorder="1" applyAlignment="1">
      <alignment horizontal="center" vertical="center"/>
    </xf>
    <xf numFmtId="0" fontId="36" fillId="0" borderId="28"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30" xfId="0" applyFont="1" applyBorder="1" applyAlignment="1">
      <alignment horizontal="center" vertical="center" wrapText="1"/>
    </xf>
    <xf numFmtId="0" fontId="36" fillId="3" borderId="31" xfId="0" applyFont="1" applyFill="1" applyBorder="1" applyAlignment="1">
      <alignment horizontal="center" vertical="center" wrapText="1"/>
    </xf>
    <xf numFmtId="0" fontId="62" fillId="0" borderId="82" xfId="0" applyFont="1" applyBorder="1" applyAlignment="1">
      <alignment horizontal="center" wrapText="1"/>
    </xf>
    <xf numFmtId="0" fontId="62" fillId="0" borderId="0" xfId="0" applyFont="1" applyAlignment="1">
      <alignment horizontal="center" wrapText="1"/>
    </xf>
    <xf numFmtId="0" fontId="62" fillId="0" borderId="32" xfId="0" applyFont="1" applyBorder="1" applyAlignment="1">
      <alignment horizontal="center" wrapText="1"/>
    </xf>
    <xf numFmtId="1" fontId="7" fillId="0" borderId="12" xfId="0" applyNumberFormat="1" applyFont="1" applyBorder="1" applyAlignment="1" applyProtection="1">
      <alignment horizontal="center" vertical="center" wrapText="1"/>
      <protection locked="0"/>
    </xf>
    <xf numFmtId="1" fontId="7" fillId="0" borderId="31" xfId="0" applyNumberFormat="1" applyFont="1" applyBorder="1" applyAlignment="1" applyProtection="1">
      <alignment horizontal="center" vertical="center" wrapText="1"/>
      <protection locked="0"/>
    </xf>
    <xf numFmtId="1" fontId="7" fillId="0" borderId="17" xfId="0" applyNumberFormat="1" applyFont="1" applyBorder="1" applyAlignment="1" applyProtection="1">
      <alignment horizontal="center" vertical="center" wrapText="1"/>
      <protection locked="0"/>
    </xf>
    <xf numFmtId="0" fontId="11" fillId="0" borderId="97" xfId="0" applyFont="1" applyBorder="1" applyAlignment="1">
      <alignment horizontal="left" vertical="center"/>
    </xf>
    <xf numFmtId="0" fontId="11" fillId="0" borderId="98" xfId="0" applyFont="1" applyBorder="1" applyAlignment="1">
      <alignment horizontal="left" vertical="center"/>
    </xf>
    <xf numFmtId="0" fontId="11" fillId="0" borderId="28" xfId="0" applyFont="1" applyBorder="1" applyAlignment="1">
      <alignment horizontal="left" vertical="center"/>
    </xf>
    <xf numFmtId="0" fontId="11" fillId="0" borderId="99" xfId="0" applyFont="1" applyBorder="1" applyAlignment="1">
      <alignment horizontal="left" vertical="center"/>
    </xf>
    <xf numFmtId="0" fontId="13" fillId="18" borderId="56" xfId="0" applyFont="1" applyFill="1" applyBorder="1" applyAlignment="1">
      <alignment horizontal="right" vertical="center" wrapText="1"/>
    </xf>
    <xf numFmtId="0" fontId="13" fillId="18" borderId="50" xfId="0" applyFont="1" applyFill="1" applyBorder="1" applyAlignment="1">
      <alignment horizontal="right" vertical="center" wrapText="1"/>
    </xf>
    <xf numFmtId="0" fontId="13" fillId="18" borderId="31" xfId="0" applyFont="1" applyFill="1" applyBorder="1" applyAlignment="1">
      <alignment horizontal="right" vertical="center" wrapText="1"/>
    </xf>
    <xf numFmtId="0" fontId="13" fillId="18" borderId="39" xfId="0" applyFont="1" applyFill="1" applyBorder="1" applyAlignment="1">
      <alignment horizontal="right" vertical="center" wrapText="1"/>
    </xf>
    <xf numFmtId="0" fontId="14" fillId="0" borderId="29" xfId="0" applyFont="1" applyBorder="1" applyAlignment="1" applyProtection="1">
      <alignment horizontal="left" vertical="center" wrapText="1"/>
      <protection locked="0"/>
    </xf>
    <xf numFmtId="0" fontId="78" fillId="0" borderId="4" xfId="31" applyFont="1" applyBorder="1" applyAlignment="1">
      <alignment horizontal="left" vertical="center"/>
    </xf>
    <xf numFmtId="0" fontId="75" fillId="0" borderId="6" xfId="31" applyFont="1" applyBorder="1" applyAlignment="1">
      <alignment horizontal="left" vertical="center"/>
    </xf>
    <xf numFmtId="0" fontId="75" fillId="0" borderId="5" xfId="31" applyFont="1" applyBorder="1" applyAlignment="1">
      <alignment horizontal="center" vertical="center"/>
    </xf>
    <xf numFmtId="0" fontId="75" fillId="0" borderId="8" xfId="31" applyFont="1" applyBorder="1" applyAlignment="1">
      <alignment horizontal="center" vertical="center"/>
    </xf>
    <xf numFmtId="0" fontId="75" fillId="0" borderId="9" xfId="31" applyFont="1" applyBorder="1" applyAlignment="1">
      <alignment horizontal="center" vertical="center"/>
    </xf>
    <xf numFmtId="0" fontId="75" fillId="0" borderId="45" xfId="31" applyFont="1" applyBorder="1" applyAlignment="1">
      <alignment horizontal="left" vertical="center"/>
    </xf>
    <xf numFmtId="0" fontId="75" fillId="0" borderId="100" xfId="31" applyFont="1" applyBorder="1" applyAlignment="1">
      <alignment horizontal="left" vertical="center"/>
    </xf>
    <xf numFmtId="0" fontId="75" fillId="0" borderId="52" xfId="31" applyFont="1" applyBorder="1" applyAlignment="1">
      <alignment horizontal="center" vertical="center"/>
    </xf>
    <xf numFmtId="0" fontId="75" fillId="0" borderId="35" xfId="31" applyFont="1" applyBorder="1" applyAlignment="1">
      <alignment horizontal="center" vertical="center"/>
    </xf>
    <xf numFmtId="0" fontId="75" fillId="0" borderId="36" xfId="31" applyFont="1" applyBorder="1" applyAlignment="1">
      <alignment horizontal="center" vertical="center"/>
    </xf>
    <xf numFmtId="0" fontId="76" fillId="0" borderId="11" xfId="31" applyFont="1" applyBorder="1" applyAlignment="1">
      <alignment horizontal="center" vertical="center"/>
    </xf>
    <xf numFmtId="0" fontId="76" fillId="0" borderId="15" xfId="31" applyFont="1" applyBorder="1" applyAlignment="1">
      <alignment horizontal="center" vertical="center"/>
    </xf>
    <xf numFmtId="0" fontId="76" fillId="0" borderId="10" xfId="31" applyFont="1" applyBorder="1" applyAlignment="1">
      <alignment horizontal="center" vertical="center"/>
    </xf>
    <xf numFmtId="0" fontId="76" fillId="0" borderId="22" xfId="31" applyFont="1" applyBorder="1" applyAlignment="1">
      <alignment horizontal="center" vertical="center"/>
    </xf>
    <xf numFmtId="0" fontId="76" fillId="0" borderId="16" xfId="31" applyFont="1" applyBorder="1" applyAlignment="1">
      <alignment horizontal="center" vertical="center"/>
    </xf>
    <xf numFmtId="0" fontId="76" fillId="0" borderId="24" xfId="31" applyFont="1" applyBorder="1" applyAlignment="1">
      <alignment horizontal="center" vertical="center"/>
    </xf>
    <xf numFmtId="0" fontId="76" fillId="0" borderId="78" xfId="31" applyFont="1" applyBorder="1" applyAlignment="1">
      <alignment horizontal="center" vertical="center"/>
    </xf>
    <xf numFmtId="0" fontId="75" fillId="0" borderId="18" xfId="31" applyFont="1" applyBorder="1" applyAlignment="1">
      <alignment horizontal="center" vertical="center"/>
    </xf>
    <xf numFmtId="0" fontId="75" fillId="0" borderId="67" xfId="31" applyFont="1" applyBorder="1" applyAlignment="1">
      <alignment horizontal="center" vertical="center"/>
    </xf>
    <xf numFmtId="0" fontId="75" fillId="0" borderId="40" xfId="31" applyFont="1" applyBorder="1" applyAlignment="1">
      <alignment horizontal="center" vertical="center"/>
    </xf>
    <xf numFmtId="0" fontId="75" fillId="0" borderId="27" xfId="31" applyFont="1" applyBorder="1" applyAlignment="1">
      <alignment horizontal="center" vertical="center"/>
    </xf>
    <xf numFmtId="0" fontId="75" fillId="0" borderId="42" xfId="31" applyFont="1" applyBorder="1" applyAlignment="1">
      <alignment horizontal="center" vertical="center"/>
    </xf>
    <xf numFmtId="0" fontId="75" fillId="0" borderId="11" xfId="31" applyFont="1" applyBorder="1" applyAlignment="1">
      <alignment horizontal="center" vertical="center"/>
    </xf>
    <xf numFmtId="0" fontId="76" fillId="0" borderId="43" xfId="31" applyFont="1" applyBorder="1" applyAlignment="1">
      <alignment horizontal="center" vertical="center"/>
    </xf>
    <xf numFmtId="0" fontId="75" fillId="0" borderId="24" xfId="31" applyFont="1" applyBorder="1" applyAlignment="1">
      <alignment horizontal="center" vertical="center"/>
    </xf>
    <xf numFmtId="0" fontId="76" fillId="0" borderId="27" xfId="31" applyFont="1" applyBorder="1" applyAlignment="1">
      <alignment horizontal="center" vertical="center"/>
    </xf>
    <xf numFmtId="0" fontId="76" fillId="0" borderId="11" xfId="31" applyFont="1" applyBorder="1" applyAlignment="1">
      <alignment horizontal="center" vertical="center" wrapText="1"/>
    </xf>
    <xf numFmtId="10" fontId="76" fillId="0" borderId="11" xfId="31" applyNumberFormat="1" applyFont="1" applyBorder="1" applyAlignment="1">
      <alignment horizontal="center" vertical="center"/>
    </xf>
    <xf numFmtId="0" fontId="75" fillId="0" borderId="10" xfId="31" applyFont="1" applyBorder="1" applyAlignment="1">
      <alignment horizontal="center" vertical="center"/>
    </xf>
    <xf numFmtId="0" fontId="75" fillId="0" borderId="21" xfId="31" applyFont="1" applyBorder="1" applyAlignment="1">
      <alignment horizontal="center" vertical="center"/>
    </xf>
    <xf numFmtId="10" fontId="76" fillId="0" borderId="20" xfId="31" applyNumberFormat="1" applyFont="1" applyBorder="1" applyAlignment="1">
      <alignment horizontal="center" vertical="center"/>
    </xf>
    <xf numFmtId="10" fontId="76" fillId="0" borderId="25" xfId="31" applyNumberFormat="1" applyFont="1" applyBorder="1" applyAlignment="1">
      <alignment horizontal="center" vertical="center"/>
    </xf>
    <xf numFmtId="0" fontId="75" fillId="0" borderId="15" xfId="31" applyFont="1" applyBorder="1" applyAlignment="1">
      <alignment horizontal="center" vertical="center"/>
    </xf>
    <xf numFmtId="0" fontId="75" fillId="0" borderId="22" xfId="31" applyFont="1" applyBorder="1" applyAlignment="1">
      <alignment horizontal="center" vertical="center"/>
    </xf>
    <xf numFmtId="10" fontId="76" fillId="0" borderId="16" xfId="31" applyNumberFormat="1" applyFont="1" applyBorder="1" applyAlignment="1">
      <alignment horizontal="center" vertical="center"/>
    </xf>
    <xf numFmtId="10" fontId="76" fillId="0" borderId="24" xfId="31" applyNumberFormat="1" applyFont="1" applyBorder="1" applyAlignment="1">
      <alignment horizontal="center" vertical="center"/>
    </xf>
    <xf numFmtId="1" fontId="8" fillId="0" borderId="12" xfId="0" applyNumberFormat="1" applyFont="1" applyBorder="1" applyAlignment="1" applyProtection="1">
      <alignment horizontal="center" vertical="center" wrapText="1"/>
      <protection locked="0"/>
    </xf>
    <xf numFmtId="1" fontId="8" fillId="0" borderId="17" xfId="0" applyNumberFormat="1" applyFont="1" applyBorder="1" applyAlignment="1" applyProtection="1">
      <alignment horizontal="center" vertical="center" wrapText="1"/>
      <protection locked="0"/>
    </xf>
    <xf numFmtId="0" fontId="17" fillId="0" borderId="37" xfId="0" applyFont="1" applyBorder="1" applyAlignment="1">
      <alignment horizontal="center" vertical="center" wrapText="1"/>
    </xf>
    <xf numFmtId="0" fontId="17" fillId="0" borderId="0" xfId="0" applyFont="1" applyAlignment="1">
      <alignment horizontal="center" vertical="center" wrapText="1"/>
    </xf>
    <xf numFmtId="0" fontId="17" fillId="0" borderId="32" xfId="0" applyFont="1" applyBorder="1" applyAlignment="1">
      <alignment horizontal="center" vertical="center" wrapText="1"/>
    </xf>
    <xf numFmtId="0" fontId="11" fillId="0" borderId="77" xfId="0" applyFont="1" applyBorder="1" applyAlignment="1" applyProtection="1">
      <alignment horizontal="center" vertical="center" wrapText="1"/>
      <protection locked="0"/>
    </xf>
    <xf numFmtId="0" fontId="11" fillId="0" borderId="78" xfId="0" applyFont="1" applyBorder="1" applyAlignment="1" applyProtection="1">
      <alignment horizontal="center" vertical="center" wrapText="1"/>
      <protection locked="0"/>
    </xf>
    <xf numFmtId="0" fontId="11" fillId="0" borderId="79" xfId="0" applyFont="1" applyBorder="1" applyAlignment="1" applyProtection="1">
      <alignment horizontal="center" vertical="center" wrapText="1"/>
      <protection locked="0"/>
    </xf>
    <xf numFmtId="0" fontId="3" fillId="20" borderId="1" xfId="0" applyFont="1" applyFill="1" applyBorder="1" applyAlignment="1">
      <alignment horizontal="center" vertical="center" wrapText="1"/>
    </xf>
    <xf numFmtId="0" fontId="3" fillId="20" borderId="3" xfId="0" applyFont="1" applyFill="1" applyBorder="1" applyAlignment="1">
      <alignment horizontal="center" vertical="center" wrapText="1"/>
    </xf>
    <xf numFmtId="0" fontId="3" fillId="20" borderId="59" xfId="0" applyFont="1" applyFill="1" applyBorder="1" applyAlignment="1">
      <alignment horizontal="center" vertical="center" wrapText="1"/>
    </xf>
    <xf numFmtId="0" fontId="3" fillId="20" borderId="60" xfId="0" applyFont="1" applyFill="1" applyBorder="1" applyAlignment="1">
      <alignment horizontal="center" vertical="center" wrapText="1"/>
    </xf>
    <xf numFmtId="0" fontId="10" fillId="0" borderId="11" xfId="0" applyFont="1" applyBorder="1" applyAlignment="1" applyProtection="1">
      <alignment horizontal="center" vertical="center" wrapText="1"/>
      <protection locked="0"/>
    </xf>
    <xf numFmtId="0" fontId="10" fillId="0" borderId="27" xfId="0" applyFont="1" applyBorder="1" applyAlignment="1" applyProtection="1">
      <alignment horizontal="center" vertical="center" wrapText="1"/>
      <protection locked="0"/>
    </xf>
    <xf numFmtId="0" fontId="27" fillId="0" borderId="1" xfId="0" applyFont="1" applyBorder="1" applyAlignment="1">
      <alignment horizontal="left" vertical="center"/>
    </xf>
    <xf numFmtId="0" fontId="27" fillId="0" borderId="2" xfId="0" applyFont="1" applyBorder="1" applyAlignment="1">
      <alignment horizontal="left" vertical="center"/>
    </xf>
    <xf numFmtId="0" fontId="27" fillId="0" borderId="3" xfId="0" applyFont="1" applyBorder="1" applyAlignment="1">
      <alignment horizontal="left" vertical="center"/>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36" fillId="3" borderId="15" xfId="0" applyFont="1" applyFill="1" applyBorder="1" applyAlignment="1">
      <alignment horizontal="center" vertical="center"/>
    </xf>
    <xf numFmtId="0" fontId="36" fillId="3" borderId="16" xfId="0" applyFont="1" applyFill="1" applyBorder="1" applyAlignment="1">
      <alignment horizontal="center" vertical="center"/>
    </xf>
    <xf numFmtId="0" fontId="36" fillId="0" borderId="16" xfId="0" applyFont="1" applyBorder="1" applyAlignment="1">
      <alignment horizontal="center" vertical="center" wrapText="1"/>
    </xf>
    <xf numFmtId="0" fontId="36" fillId="0" borderId="20" xfId="0" applyFont="1" applyBorder="1" applyAlignment="1">
      <alignment horizontal="center" vertical="center" wrapText="1"/>
    </xf>
    <xf numFmtId="0" fontId="36" fillId="3" borderId="10" xfId="0" applyFont="1" applyFill="1" applyBorder="1" applyAlignment="1">
      <alignment horizontal="center" vertical="center" wrapText="1"/>
    </xf>
    <xf numFmtId="0" fontId="36" fillId="3" borderId="11" xfId="0" applyFont="1" applyFill="1" applyBorder="1" applyAlignment="1">
      <alignment horizontal="center" vertical="center" wrapText="1"/>
    </xf>
    <xf numFmtId="0" fontId="62" fillId="0" borderId="11" xfId="0" applyFont="1" applyBorder="1" applyAlignment="1">
      <alignment horizontal="center" wrapText="1"/>
    </xf>
    <xf numFmtId="0" fontId="62" fillId="0" borderId="21" xfId="0" applyFont="1" applyBorder="1" applyAlignment="1">
      <alignment horizontal="center" wrapText="1"/>
    </xf>
    <xf numFmtId="0" fontId="36" fillId="3" borderId="22" xfId="0" applyFont="1" applyFill="1" applyBorder="1" applyAlignment="1">
      <alignment horizontal="center" vertical="center" wrapText="1"/>
    </xf>
    <xf numFmtId="0" fontId="36" fillId="3" borderId="24" xfId="0" applyFont="1" applyFill="1" applyBorder="1" applyAlignment="1">
      <alignment horizontal="center" vertical="center" wrapText="1"/>
    </xf>
    <xf numFmtId="0" fontId="36" fillId="0" borderId="24" xfId="0" applyFont="1" applyBorder="1" applyAlignment="1">
      <alignment horizontal="center" vertical="center" wrapText="1"/>
    </xf>
    <xf numFmtId="0" fontId="36" fillId="0" borderId="25" xfId="0" applyFont="1" applyBorder="1" applyAlignment="1">
      <alignment horizontal="center" vertical="center" wrapText="1"/>
    </xf>
    <xf numFmtId="0" fontId="56" fillId="2" borderId="0" xfId="30" applyFont="1" applyFill="1" applyAlignment="1">
      <alignment horizontal="right"/>
    </xf>
    <xf numFmtId="0" fontId="19" fillId="2" borderId="0" xfId="30" applyFont="1" applyFill="1" applyAlignment="1">
      <alignment horizontal="center"/>
    </xf>
    <xf numFmtId="0" fontId="8" fillId="2" borderId="0" xfId="30" applyFill="1" applyAlignment="1">
      <alignment horizontal="center"/>
    </xf>
    <xf numFmtId="0" fontId="64" fillId="0" borderId="49" xfId="29" applyFont="1" applyBorder="1" applyAlignment="1">
      <alignment horizontal="center" vertical="center" wrapText="1"/>
    </xf>
    <xf numFmtId="0" fontId="64" fillId="0" borderId="50" xfId="29" applyFont="1" applyBorder="1" applyAlignment="1">
      <alignment horizontal="center" vertical="center" wrapText="1"/>
    </xf>
    <xf numFmtId="0" fontId="64" fillId="0" borderId="82" xfId="29" applyFont="1" applyBorder="1" applyAlignment="1">
      <alignment horizontal="center" vertical="center" wrapText="1"/>
    </xf>
    <xf numFmtId="0" fontId="64" fillId="0" borderId="0" xfId="29" applyFont="1" applyAlignment="1">
      <alignment horizontal="center" vertical="center" wrapText="1"/>
    </xf>
    <xf numFmtId="0" fontId="64" fillId="0" borderId="85" xfId="29" applyFont="1" applyBorder="1" applyAlignment="1">
      <alignment horizontal="center" vertical="center" wrapText="1"/>
    </xf>
    <xf numFmtId="0" fontId="64" fillId="0" borderId="7" xfId="29" applyFont="1" applyBorder="1" applyAlignment="1">
      <alignment horizontal="center" vertical="center" wrapText="1"/>
    </xf>
    <xf numFmtId="0" fontId="66" fillId="10" borderId="12" xfId="29" applyFont="1" applyFill="1" applyBorder="1" applyAlignment="1">
      <alignment horizontal="left" vertical="center"/>
    </xf>
    <xf numFmtId="0" fontId="66" fillId="10" borderId="31" xfId="29" applyFont="1" applyFill="1" applyBorder="1" applyAlignment="1">
      <alignment horizontal="left" vertical="center"/>
    </xf>
    <xf numFmtId="0" fontId="68" fillId="0" borderId="0" xfId="29" applyFont="1" applyAlignment="1">
      <alignment horizontal="left" vertical="center" wrapText="1"/>
    </xf>
    <xf numFmtId="0" fontId="38" fillId="15" borderId="11" xfId="0" applyFont="1" applyFill="1" applyBorder="1" applyAlignment="1">
      <alignment horizontal="center" vertical="center"/>
    </xf>
    <xf numFmtId="0" fontId="0" fillId="0" borderId="11" xfId="0" applyBorder="1" applyAlignment="1">
      <alignment horizontal="center" vertical="center"/>
    </xf>
    <xf numFmtId="0" fontId="38" fillId="14" borderId="11" xfId="0" applyFont="1" applyFill="1" applyBorder="1" applyAlignment="1">
      <alignment horizontal="center" vertical="center" wrapText="1"/>
    </xf>
    <xf numFmtId="0" fontId="0" fillId="0" borderId="31" xfId="0" applyBorder="1" applyAlignment="1">
      <alignment horizontal="center"/>
    </xf>
    <xf numFmtId="0" fontId="42" fillId="9" borderId="69" xfId="0" applyFont="1" applyFill="1" applyBorder="1" applyAlignment="1">
      <alignment horizontal="center" vertical="center"/>
    </xf>
    <xf numFmtId="0" fontId="5" fillId="0" borderId="69" xfId="0" applyFont="1" applyBorder="1" applyAlignment="1">
      <alignment horizontal="center" vertical="center" wrapText="1"/>
    </xf>
    <xf numFmtId="0" fontId="42" fillId="0" borderId="70" xfId="0" applyFont="1" applyBorder="1" applyAlignment="1">
      <alignment horizontal="center" vertical="center"/>
    </xf>
    <xf numFmtId="0" fontId="42" fillId="0" borderId="71" xfId="0" applyFont="1" applyBorder="1" applyAlignment="1">
      <alignment horizontal="center" vertical="center"/>
    </xf>
    <xf numFmtId="0" fontId="42" fillId="0" borderId="81" xfId="0" applyFont="1" applyBorder="1" applyAlignment="1">
      <alignment horizontal="center" vertical="center"/>
    </xf>
    <xf numFmtId="0" fontId="42" fillId="0" borderId="73" xfId="0" applyFont="1" applyBorder="1" applyAlignment="1">
      <alignment horizontal="center" vertical="center"/>
    </xf>
    <xf numFmtId="0" fontId="42" fillId="0" borderId="74" xfId="0" applyFont="1" applyBorder="1" applyAlignment="1">
      <alignment horizontal="center" vertical="center"/>
    </xf>
    <xf numFmtId="0" fontId="42" fillId="0" borderId="75" xfId="0" applyFont="1" applyBorder="1" applyAlignment="1">
      <alignment horizontal="center" vertical="center"/>
    </xf>
    <xf numFmtId="0" fontId="35" fillId="0" borderId="74" xfId="0" applyFont="1" applyBorder="1" applyAlignment="1">
      <alignment horizontal="center" vertical="center" wrapText="1"/>
    </xf>
    <xf numFmtId="0" fontId="35" fillId="0" borderId="75" xfId="0" applyFont="1" applyBorder="1" applyAlignment="1">
      <alignment horizontal="center" vertical="center" wrapText="1"/>
    </xf>
    <xf numFmtId="0" fontId="13" fillId="0" borderId="46" xfId="11" applyFont="1" applyBorder="1" applyAlignment="1">
      <alignment horizontal="center" vertical="center" wrapText="1"/>
    </xf>
    <xf numFmtId="0" fontId="13" fillId="0" borderId="29" xfId="11" applyFont="1" applyBorder="1" applyAlignment="1">
      <alignment horizontal="center" vertical="center" wrapText="1"/>
    </xf>
    <xf numFmtId="0" fontId="13" fillId="0" borderId="30" xfId="11" applyFont="1" applyBorder="1" applyAlignment="1">
      <alignment horizontal="center" vertical="center" wrapText="1"/>
    </xf>
    <xf numFmtId="0" fontId="2" fillId="10" borderId="46" xfId="11" applyFont="1" applyFill="1" applyBorder="1" applyAlignment="1">
      <alignment horizontal="center" vertical="center" wrapText="1"/>
    </xf>
    <xf numFmtId="0" fontId="2" fillId="10" borderId="29" xfId="11" applyFont="1" applyFill="1" applyBorder="1" applyAlignment="1">
      <alignment horizontal="center" vertical="center" wrapText="1"/>
    </xf>
    <xf numFmtId="0" fontId="2" fillId="10" borderId="30" xfId="11" applyFont="1" applyFill="1" applyBorder="1" applyAlignment="1">
      <alignment horizontal="center" vertical="center" wrapText="1"/>
    </xf>
    <xf numFmtId="0" fontId="2" fillId="10" borderId="45" xfId="11" applyFont="1" applyFill="1" applyBorder="1" applyAlignment="1">
      <alignment horizontal="center" vertical="center" wrapText="1"/>
    </xf>
    <xf numFmtId="0" fontId="2" fillId="10" borderId="35" xfId="11" applyFont="1" applyFill="1" applyBorder="1" applyAlignment="1">
      <alignment horizontal="center" vertical="center" wrapText="1"/>
    </xf>
    <xf numFmtId="0" fontId="2" fillId="10" borderId="36" xfId="11" applyFont="1" applyFill="1" applyBorder="1" applyAlignment="1">
      <alignment horizontal="center" vertical="center" wrapText="1"/>
    </xf>
    <xf numFmtId="0" fontId="2" fillId="8" borderId="4" xfId="11" applyFont="1" applyFill="1" applyBorder="1" applyAlignment="1">
      <alignment horizontal="center" vertical="center"/>
    </xf>
    <xf numFmtId="0" fontId="2" fillId="8" borderId="8" xfId="11" applyFont="1" applyFill="1" applyBorder="1" applyAlignment="1">
      <alignment horizontal="center" vertical="center"/>
    </xf>
    <xf numFmtId="0" fontId="2" fillId="8" borderId="9" xfId="11" applyFont="1" applyFill="1" applyBorder="1" applyAlignment="1">
      <alignment horizontal="center" vertical="center"/>
    </xf>
    <xf numFmtId="0" fontId="3" fillId="5" borderId="18" xfId="12" applyFont="1" applyFill="1" applyBorder="1" applyAlignment="1">
      <alignment horizontal="center" vertical="center"/>
    </xf>
    <xf numFmtId="0" fontId="3" fillId="5" borderId="42" xfId="12" applyFont="1" applyFill="1" applyBorder="1" applyAlignment="1">
      <alignment horizontal="center" vertical="center"/>
    </xf>
    <xf numFmtId="0" fontId="3" fillId="5" borderId="43" xfId="12" applyFont="1" applyFill="1" applyBorder="1" applyAlignment="1">
      <alignment horizontal="center" vertical="center"/>
    </xf>
    <xf numFmtId="0" fontId="3" fillId="5" borderId="27" xfId="12" applyFont="1" applyFill="1" applyBorder="1" applyAlignment="1">
      <alignment horizontal="center" vertical="center"/>
    </xf>
    <xf numFmtId="0" fontId="3" fillId="5" borderId="11" xfId="12" applyFont="1" applyFill="1" applyBorder="1" applyAlignment="1">
      <alignment horizontal="center" vertical="center"/>
    </xf>
    <xf numFmtId="0" fontId="3" fillId="5" borderId="12" xfId="12" applyFont="1" applyFill="1" applyBorder="1" applyAlignment="1">
      <alignment horizontal="center" vertical="center"/>
    </xf>
    <xf numFmtId="0" fontId="3" fillId="5" borderId="31" xfId="12" applyFont="1" applyFill="1" applyBorder="1" applyAlignment="1">
      <alignment horizontal="center" vertical="center"/>
    </xf>
    <xf numFmtId="0" fontId="3" fillId="5" borderId="17" xfId="12" applyFont="1" applyFill="1" applyBorder="1" applyAlignment="1">
      <alignment horizontal="center" vertical="center"/>
    </xf>
    <xf numFmtId="0" fontId="3" fillId="5" borderId="51" xfId="12" applyFont="1" applyFill="1" applyBorder="1" applyAlignment="1">
      <alignment horizontal="center" vertical="center"/>
    </xf>
    <xf numFmtId="0" fontId="3" fillId="5" borderId="47" xfId="12" applyFont="1" applyFill="1" applyBorder="1" applyAlignment="1">
      <alignment horizontal="center" vertical="center"/>
    </xf>
    <xf numFmtId="0" fontId="6" fillId="0" borderId="18" xfId="11" applyFont="1" applyBorder="1" applyAlignment="1">
      <alignment horizontal="center" vertical="center"/>
    </xf>
    <xf numFmtId="0" fontId="6" fillId="0" borderId="67" xfId="11" applyFont="1" applyBorder="1" applyAlignment="1">
      <alignment horizontal="center" vertical="center"/>
    </xf>
    <xf numFmtId="0" fontId="6" fillId="0" borderId="40" xfId="11" applyFont="1" applyBorder="1" applyAlignment="1">
      <alignment horizontal="center" vertical="center"/>
    </xf>
    <xf numFmtId="0" fontId="6" fillId="0" borderId="43" xfId="11" applyFont="1" applyBorder="1" applyAlignment="1">
      <alignment horizontal="center" vertical="center" wrapText="1"/>
    </xf>
    <xf numFmtId="0" fontId="6" fillId="0" borderId="68" xfId="11" applyFont="1" applyBorder="1" applyAlignment="1">
      <alignment horizontal="center" vertical="center" wrapText="1"/>
    </xf>
    <xf numFmtId="0" fontId="6" fillId="0" borderId="41" xfId="11" applyFont="1" applyBorder="1" applyAlignment="1">
      <alignment horizontal="center" vertical="center" wrapText="1"/>
    </xf>
    <xf numFmtId="0" fontId="2" fillId="11" borderId="1" xfId="11" applyFont="1" applyFill="1" applyBorder="1" applyAlignment="1">
      <alignment horizontal="right" vertical="center"/>
    </xf>
    <xf numFmtId="0" fontId="2" fillId="11" borderId="2" xfId="11" applyFont="1" applyFill="1" applyBorder="1" applyAlignment="1">
      <alignment horizontal="right" vertical="center"/>
    </xf>
    <xf numFmtId="0" fontId="2" fillId="11" borderId="3" xfId="11" applyFont="1" applyFill="1" applyBorder="1" applyAlignment="1">
      <alignment horizontal="right" vertical="center"/>
    </xf>
    <xf numFmtId="0" fontId="17" fillId="0" borderId="53" xfId="0" applyFont="1" applyBorder="1" applyAlignment="1">
      <alignment horizontal="center" vertical="center" wrapText="1"/>
    </xf>
    <xf numFmtId="0" fontId="17" fillId="0" borderId="54" xfId="0" applyFont="1" applyBorder="1" applyAlignment="1">
      <alignment horizontal="center" vertical="center" wrapText="1"/>
    </xf>
    <xf numFmtId="0" fontId="17" fillId="0" borderId="58" xfId="0" applyFont="1" applyBorder="1" applyAlignment="1">
      <alignment horizontal="center" vertical="center" wrapText="1"/>
    </xf>
    <xf numFmtId="0" fontId="12" fillId="4" borderId="46" xfId="0" applyFont="1" applyFill="1" applyBorder="1" applyAlignment="1">
      <alignment horizontal="center" vertical="center"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7"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32" xfId="0" applyFont="1" applyFill="1" applyBorder="1" applyAlignment="1">
      <alignment horizontal="center" vertical="center" wrapText="1"/>
    </xf>
    <xf numFmtId="0" fontId="16" fillId="0" borderId="53" xfId="0" applyFont="1" applyBorder="1" applyAlignment="1">
      <alignment horizontal="center" vertical="center"/>
    </xf>
    <xf numFmtId="0" fontId="16" fillId="0" borderId="54" xfId="0" applyFont="1" applyBorder="1" applyAlignment="1">
      <alignment horizontal="center" vertical="center"/>
    </xf>
    <xf numFmtId="0" fontId="16" fillId="0" borderId="58" xfId="0" applyFont="1" applyBorder="1" applyAlignment="1">
      <alignment horizontal="center" vertical="center"/>
    </xf>
    <xf numFmtId="0" fontId="9" fillId="6" borderId="48"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55" xfId="0" applyFont="1" applyFill="1" applyBorder="1" applyAlignment="1">
      <alignment horizontal="center" vertical="center" wrapText="1"/>
    </xf>
    <xf numFmtId="0" fontId="26" fillId="3" borderId="0" xfId="0" applyFont="1" applyFill="1" applyAlignment="1">
      <alignment horizontal="justify" vertical="center" wrapText="1"/>
    </xf>
    <xf numFmtId="0" fontId="26" fillId="3" borderId="32" xfId="0" applyFont="1" applyFill="1" applyBorder="1" applyAlignment="1">
      <alignment horizontal="justify" vertical="center" wrapText="1"/>
    </xf>
    <xf numFmtId="3" fontId="10" fillId="3" borderId="12" xfId="0" applyNumberFormat="1" applyFont="1" applyFill="1" applyBorder="1" applyAlignment="1" applyProtection="1">
      <alignment horizontal="center" vertical="center"/>
      <protection locked="0"/>
    </xf>
    <xf numFmtId="3" fontId="10" fillId="3" borderId="17" xfId="0" applyNumberFormat="1" applyFont="1" applyFill="1" applyBorder="1" applyAlignment="1" applyProtection="1">
      <alignment horizontal="center" vertical="center"/>
      <protection locked="0"/>
    </xf>
    <xf numFmtId="0" fontId="27" fillId="2" borderId="0" xfId="0" applyFont="1" applyFill="1" applyAlignment="1">
      <alignment horizontal="center" vertical="center" wrapText="1"/>
    </xf>
    <xf numFmtId="0" fontId="4" fillId="0" borderId="1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5" fillId="3" borderId="0" xfId="0" applyFont="1" applyFill="1" applyAlignment="1">
      <alignment horizontal="left" vertical="center" wrapText="1"/>
    </xf>
    <xf numFmtId="0" fontId="25" fillId="3" borderId="32" xfId="0" applyFont="1" applyFill="1" applyBorder="1" applyAlignment="1">
      <alignment horizontal="left" vertical="center" wrapText="1"/>
    </xf>
    <xf numFmtId="0" fontId="14" fillId="0" borderId="38" xfId="0" applyFont="1" applyBorder="1" applyAlignment="1" applyProtection="1">
      <alignment vertical="center"/>
      <protection locked="0"/>
    </xf>
    <xf numFmtId="0" fontId="14" fillId="0" borderId="39" xfId="0" applyFont="1" applyBorder="1" applyAlignment="1" applyProtection="1">
      <alignment vertical="center"/>
      <protection locked="0"/>
    </xf>
    <xf numFmtId="0" fontId="28" fillId="0" borderId="62" xfId="0" applyFont="1" applyBorder="1" applyAlignment="1" applyProtection="1">
      <alignment horizontal="center" vertical="center" wrapText="1"/>
      <protection locked="0"/>
    </xf>
    <xf numFmtId="0" fontId="28" fillId="0" borderId="63" xfId="0" applyFont="1" applyBorder="1" applyAlignment="1" applyProtection="1">
      <alignment horizontal="center" vertical="center" wrapText="1"/>
      <protection locked="0"/>
    </xf>
    <xf numFmtId="0" fontId="14" fillId="0" borderId="48" xfId="0" applyFont="1" applyBorder="1" applyAlignment="1" applyProtection="1">
      <alignment vertical="center"/>
      <protection locked="0"/>
    </xf>
    <xf numFmtId="0" fontId="14" fillId="0" borderId="55" xfId="0" applyFont="1" applyBorder="1" applyAlignment="1" applyProtection="1">
      <alignment vertical="center"/>
      <protection locked="0"/>
    </xf>
    <xf numFmtId="0" fontId="3" fillId="4" borderId="59" xfId="0" applyFont="1" applyFill="1" applyBorder="1" applyAlignment="1">
      <alignment horizontal="center" vertical="center" wrapText="1"/>
    </xf>
    <xf numFmtId="0" fontId="3" fillId="4" borderId="60" xfId="0" applyFont="1" applyFill="1" applyBorder="1" applyAlignment="1">
      <alignment horizontal="center" vertical="center" wrapText="1"/>
    </xf>
    <xf numFmtId="0" fontId="27" fillId="0" borderId="4" xfId="0" applyFont="1" applyBorder="1" applyAlignment="1">
      <alignment vertical="center"/>
    </xf>
    <xf numFmtId="0" fontId="27" fillId="0" borderId="9" xfId="0" applyFont="1" applyBorder="1" applyAlignment="1">
      <alignment vertical="center"/>
    </xf>
    <xf numFmtId="3" fontId="19" fillId="0" borderId="48" xfId="0" applyNumberFormat="1" applyFont="1" applyBorder="1" applyAlignment="1">
      <alignment horizontal="right" vertical="center" wrapText="1"/>
    </xf>
    <xf numFmtId="3" fontId="19" fillId="0" borderId="7" xfId="0" applyNumberFormat="1" applyFont="1" applyBorder="1" applyAlignment="1">
      <alignment horizontal="right" vertical="center" wrapText="1"/>
    </xf>
    <xf numFmtId="3" fontId="19" fillId="0" borderId="55" xfId="0" applyNumberFormat="1" applyFont="1" applyBorder="1" applyAlignment="1">
      <alignment horizontal="right" vertical="center" wrapText="1"/>
    </xf>
    <xf numFmtId="0" fontId="14" fillId="0" borderId="38" xfId="0" applyFont="1" applyBorder="1" applyAlignment="1" applyProtection="1">
      <alignment vertical="center" wrapText="1"/>
      <protection locked="0"/>
    </xf>
    <xf numFmtId="0" fontId="14" fillId="0" borderId="39" xfId="0" applyFont="1" applyBorder="1" applyAlignment="1" applyProtection="1">
      <alignment vertical="center" wrapText="1"/>
      <protection locked="0"/>
    </xf>
    <xf numFmtId="3" fontId="29" fillId="0" borderId="62" xfId="0" applyNumberFormat="1" applyFont="1" applyBorder="1" applyAlignment="1" applyProtection="1">
      <alignment horizontal="center" vertical="center" wrapText="1"/>
      <protection locked="0"/>
    </xf>
    <xf numFmtId="0" fontId="29" fillId="0" borderId="63" xfId="0" applyFont="1" applyBorder="1" applyAlignment="1" applyProtection="1">
      <alignment horizontal="center" vertical="center" wrapText="1"/>
      <protection locked="0"/>
    </xf>
    <xf numFmtId="3" fontId="28" fillId="0" borderId="62" xfId="5" applyNumberFormat="1" applyFont="1" applyBorder="1" applyAlignment="1" applyProtection="1">
      <alignment horizontal="center" vertical="center"/>
      <protection locked="0"/>
    </xf>
    <xf numFmtId="3" fontId="28" fillId="0" borderId="63" xfId="5" applyNumberFormat="1" applyFont="1" applyBorder="1" applyAlignment="1" applyProtection="1">
      <alignment horizontal="center" vertical="center"/>
      <protection locked="0"/>
    </xf>
    <xf numFmtId="0" fontId="27" fillId="0" borderId="38" xfId="0" applyFont="1" applyBorder="1" applyAlignment="1">
      <alignment vertical="center" wrapText="1"/>
    </xf>
    <xf numFmtId="0" fontId="27" fillId="0" borderId="39" xfId="0" applyFont="1" applyBorder="1" applyAlignment="1">
      <alignment vertical="center" wrapText="1"/>
    </xf>
    <xf numFmtId="3" fontId="28" fillId="0" borderId="62" xfId="5" applyNumberFormat="1" applyFont="1" applyBorder="1" applyAlignment="1" applyProtection="1">
      <alignment horizontal="center" vertical="center" wrapText="1"/>
      <protection locked="0"/>
    </xf>
    <xf numFmtId="3" fontId="28" fillId="0" borderId="63" xfId="5" applyNumberFormat="1" applyFont="1" applyBorder="1" applyAlignment="1" applyProtection="1">
      <alignment horizontal="center" vertical="center" wrapText="1"/>
      <protection locked="0"/>
    </xf>
    <xf numFmtId="0" fontId="27" fillId="0" borderId="38" xfId="0" applyFont="1" applyBorder="1" applyAlignment="1">
      <alignment horizontal="left" vertical="center"/>
    </xf>
    <xf numFmtId="0" fontId="27" fillId="0" borderId="39" xfId="0" applyFont="1" applyBorder="1" applyAlignment="1">
      <alignment horizontal="left" vertical="center"/>
    </xf>
    <xf numFmtId="0" fontId="7" fillId="0" borderId="62" xfId="0" applyFont="1" applyBorder="1" applyAlignment="1" applyProtection="1">
      <alignment horizontal="center" vertical="center" wrapText="1"/>
      <protection locked="0"/>
    </xf>
    <xf numFmtId="0" fontId="7" fillId="0" borderId="63" xfId="0" applyFont="1" applyBorder="1" applyAlignment="1" applyProtection="1">
      <alignment horizontal="center" vertical="center" wrapText="1"/>
      <protection locked="0"/>
    </xf>
    <xf numFmtId="0" fontId="27" fillId="0" borderId="38" xfId="0" applyFont="1" applyBorder="1" applyAlignment="1" applyProtection="1">
      <alignment horizontal="left" vertical="center" wrapText="1"/>
      <protection locked="0"/>
    </xf>
    <xf numFmtId="0" fontId="27" fillId="0" borderId="39" xfId="0" applyFont="1" applyBorder="1" applyAlignment="1" applyProtection="1">
      <alignment horizontal="left" vertical="center" wrapText="1"/>
      <protection locked="0"/>
    </xf>
    <xf numFmtId="3" fontId="19" fillId="0" borderId="38" xfId="0" applyNumberFormat="1" applyFont="1" applyBorder="1" applyAlignment="1">
      <alignment horizontal="right" vertical="center" wrapText="1"/>
    </xf>
    <xf numFmtId="3" fontId="19" fillId="0" borderId="31" xfId="0" applyNumberFormat="1" applyFont="1" applyBorder="1" applyAlignment="1">
      <alignment horizontal="right" vertical="center" wrapText="1"/>
    </xf>
    <xf numFmtId="3" fontId="19" fillId="0" borderId="39" xfId="0" applyNumberFormat="1" applyFont="1" applyBorder="1" applyAlignment="1">
      <alignment horizontal="right" vertical="center" wrapText="1"/>
    </xf>
    <xf numFmtId="3" fontId="19" fillId="0" borderId="62" xfId="0" applyNumberFormat="1" applyFont="1" applyBorder="1" applyAlignment="1">
      <alignment horizontal="right" vertical="center" wrapText="1"/>
    </xf>
    <xf numFmtId="0" fontId="19" fillId="0" borderId="31" xfId="0" applyFont="1" applyBorder="1" applyAlignment="1">
      <alignment horizontal="right" vertical="center" wrapText="1"/>
    </xf>
    <xf numFmtId="0" fontId="19" fillId="0" borderId="39" xfId="0" applyFont="1" applyBorder="1" applyAlignment="1">
      <alignment horizontal="right" vertical="center" wrapText="1"/>
    </xf>
    <xf numFmtId="0" fontId="27" fillId="0" borderId="38" xfId="0" applyFont="1" applyBorder="1" applyAlignment="1" applyProtection="1">
      <alignment vertical="center" wrapText="1"/>
      <protection locked="0"/>
    </xf>
    <xf numFmtId="0" fontId="27" fillId="0" borderId="39" xfId="0" applyFont="1" applyBorder="1" applyAlignment="1" applyProtection="1">
      <alignment vertical="center" wrapText="1"/>
      <protection locked="0"/>
    </xf>
    <xf numFmtId="9" fontId="28" fillId="0" borderId="62" xfId="6" applyFont="1" applyBorder="1" applyAlignment="1" applyProtection="1">
      <alignment horizontal="center" vertical="center" wrapText="1"/>
      <protection locked="0"/>
    </xf>
    <xf numFmtId="9" fontId="28" fillId="0" borderId="63" xfId="6" applyFont="1" applyBorder="1" applyAlignment="1" applyProtection="1">
      <alignment horizontal="center" vertical="center" wrapText="1"/>
      <protection locked="0"/>
    </xf>
    <xf numFmtId="9" fontId="19" fillId="2" borderId="4" xfId="6" applyFont="1" applyFill="1" applyBorder="1" applyAlignment="1" applyProtection="1">
      <alignment horizontal="center" vertical="center"/>
    </xf>
    <xf numFmtId="9" fontId="19" fillId="2" borderId="6" xfId="6" applyFont="1" applyFill="1" applyBorder="1" applyAlignment="1" applyProtection="1">
      <alignment horizontal="center" vertical="center"/>
    </xf>
    <xf numFmtId="0" fontId="5" fillId="2" borderId="38" xfId="0" applyFont="1" applyFill="1" applyBorder="1" applyAlignment="1">
      <alignment horizontal="left" vertical="center"/>
    </xf>
    <xf numFmtId="0" fontId="5" fillId="2" borderId="17" xfId="0" applyFont="1" applyFill="1" applyBorder="1" applyAlignment="1">
      <alignment horizontal="left" vertical="center"/>
    </xf>
    <xf numFmtId="0" fontId="11" fillId="3" borderId="1"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60" xfId="0" applyFont="1" applyFill="1" applyBorder="1" applyAlignment="1">
      <alignment horizontal="center" vertical="center"/>
    </xf>
    <xf numFmtId="0" fontId="19" fillId="5" borderId="13" xfId="0" applyFont="1" applyFill="1" applyBorder="1" applyAlignment="1">
      <alignment horizontal="left" vertical="center"/>
    </xf>
    <xf numFmtId="0" fontId="19" fillId="5" borderId="34" xfId="0" applyFont="1" applyFill="1" applyBorder="1" applyAlignment="1">
      <alignment horizontal="left" vertical="center"/>
    </xf>
    <xf numFmtId="0" fontId="19" fillId="5" borderId="23" xfId="0" applyFont="1" applyFill="1" applyBorder="1" applyAlignment="1">
      <alignment horizontal="left" vertical="center"/>
    </xf>
    <xf numFmtId="9" fontId="19" fillId="2" borderId="12" xfId="3" applyFont="1" applyFill="1" applyBorder="1" applyAlignment="1" applyProtection="1">
      <alignment horizontal="center" vertical="center"/>
    </xf>
    <xf numFmtId="9" fontId="19" fillId="2" borderId="17" xfId="3" applyFont="1" applyFill="1" applyBorder="1" applyAlignment="1" applyProtection="1">
      <alignment horizontal="center" vertical="center"/>
    </xf>
    <xf numFmtId="0" fontId="19" fillId="2" borderId="11" xfId="0" applyFont="1" applyFill="1" applyBorder="1" applyAlignment="1">
      <alignment horizontal="left" vertical="center"/>
    </xf>
    <xf numFmtId="0" fontId="10" fillId="0" borderId="38" xfId="0" applyFont="1" applyBorder="1" applyAlignment="1">
      <alignment horizontal="center"/>
    </xf>
    <xf numFmtId="0" fontId="10" fillId="0" borderId="31" xfId="0" applyFont="1" applyBorder="1" applyAlignment="1">
      <alignment horizontal="center"/>
    </xf>
    <xf numFmtId="0" fontId="0" fillId="2" borderId="31" xfId="0" applyFill="1" applyBorder="1" applyAlignment="1">
      <alignment horizontal="center" vertical="center"/>
    </xf>
    <xf numFmtId="0" fontId="19" fillId="5" borderId="11" xfId="0" applyFont="1" applyFill="1" applyBorder="1" applyAlignment="1">
      <alignment horizontal="left" vertical="center"/>
    </xf>
  </cellXfs>
  <cellStyles count="34">
    <cellStyle name="Millares" xfId="1" builtinId="3"/>
    <cellStyle name="Millares [0] 2" xfId="13" xr:uid="{00000000-0005-0000-0000-000002000000}"/>
    <cellStyle name="Millares [0] 3" xfId="16" xr:uid="{00000000-0005-0000-0000-000003000000}"/>
    <cellStyle name="Millares 16" xfId="9" xr:uid="{00000000-0005-0000-0000-000004000000}"/>
    <cellStyle name="Millares 2" xfId="5" xr:uid="{00000000-0005-0000-0000-000005000000}"/>
    <cellStyle name="Moneda" xfId="2" builtinId="4"/>
    <cellStyle name="Moneda [0] 2" xfId="32" xr:uid="{114013C4-1733-4DAD-BF0A-2B001E1FA61A}"/>
    <cellStyle name="Moneda 2" xfId="17" xr:uid="{00000000-0005-0000-0000-000008000000}"/>
    <cellStyle name="Moneda 2 2" xfId="23" xr:uid="{81CFD0C8-51A9-468A-9E23-A6198F6A9285}"/>
    <cellStyle name="Moneda 3" xfId="25" xr:uid="{8F3EA5F0-CC92-4E50-8CC8-14738BA719E7}"/>
    <cellStyle name="Moneda 4" xfId="27" xr:uid="{0B945B0F-70AF-4507-88F4-9C3AE3CD277F}"/>
    <cellStyle name="Moneda 5" xfId="19" xr:uid="{64517DDD-AC3C-4D56-B47D-F5DCD9F71836}"/>
    <cellStyle name="Moneda 6" xfId="28" xr:uid="{E1743EDA-B372-44A7-B160-5C0ABC8DE41C}"/>
    <cellStyle name="Moneda 8" xfId="7" xr:uid="{00000000-0005-0000-0000-000009000000}"/>
    <cellStyle name="Normal" xfId="0" builtinId="0"/>
    <cellStyle name="Normal 10" xfId="12" xr:uid="{00000000-0005-0000-0000-00000C000000}"/>
    <cellStyle name="Normal 10 3" xfId="29" xr:uid="{78F5F55E-B17A-425F-B922-325A7CA54FA0}"/>
    <cellStyle name="Normal 16" xfId="11" xr:uid="{00000000-0005-0000-0000-00000D000000}"/>
    <cellStyle name="Normal 2" xfId="4" xr:uid="{00000000-0005-0000-0000-00000E000000}"/>
    <cellStyle name="Normal 2 2" xfId="21" xr:uid="{BF355CA9-3D86-41ED-8A0E-2C7E7AC11AF5}"/>
    <cellStyle name="Normal 2 3" xfId="15" xr:uid="{00000000-0005-0000-0000-00000F000000}"/>
    <cellStyle name="Normal 3" xfId="22" xr:uid="{BF5A47D8-88F4-4945-9E6A-DA4D593A35C9}"/>
    <cellStyle name="Normal 3 2" xfId="30" xr:uid="{5F110EE7-CB7D-4B8F-9855-86436017F9D1}"/>
    <cellStyle name="Normal 4" xfId="24" xr:uid="{B231E83D-3FE5-4FF7-8344-279832138736}"/>
    <cellStyle name="Normal 5" xfId="26" xr:uid="{0F5930A2-CC67-4222-A6A6-7C9B2FA2F3AA}"/>
    <cellStyle name="Normal 6" xfId="18" xr:uid="{CA4F85B4-F7BB-406C-BE84-05050A24A95F}"/>
    <cellStyle name="Normal 6 2" xfId="14" xr:uid="{00000000-0005-0000-0000-000010000000}"/>
    <cellStyle name="Normal 7" xfId="31" xr:uid="{EB2284C7-3087-4528-B4A4-223CF33583B4}"/>
    <cellStyle name="Normal 8 2" xfId="8" xr:uid="{00000000-0005-0000-0000-000011000000}"/>
    <cellStyle name="Normal 8 2 3" xfId="10" xr:uid="{00000000-0005-0000-0000-000012000000}"/>
    <cellStyle name="Porcentaje" xfId="3" builtinId="5"/>
    <cellStyle name="Porcentaje 2" xfId="6" xr:uid="{00000000-0005-0000-0000-000015000000}"/>
    <cellStyle name="Porcentaje 3" xfId="20" xr:uid="{E040CA65-17F0-436E-9820-52ACACF358F6}"/>
    <cellStyle name="Porcentaje 4" xfId="33" xr:uid="{A9C4F897-8D44-4423-A50B-02458E09BAD3}"/>
  </cellStyles>
  <dxfs count="1">
    <dxf>
      <font>
        <condense val="0"/>
        <extend val="0"/>
        <color indexed="8"/>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671" Type="http://schemas.openxmlformats.org/officeDocument/2006/relationships/externalLink" Target="externalLinks/externalLink657.xml"/><Relationship Id="rId21" Type="http://schemas.openxmlformats.org/officeDocument/2006/relationships/externalLink" Target="externalLinks/externalLink7.xml"/><Relationship Id="rId324" Type="http://schemas.openxmlformats.org/officeDocument/2006/relationships/externalLink" Target="externalLinks/externalLink310.xml"/><Relationship Id="rId531" Type="http://schemas.openxmlformats.org/officeDocument/2006/relationships/externalLink" Target="externalLinks/externalLink517.xml"/><Relationship Id="rId629" Type="http://schemas.openxmlformats.org/officeDocument/2006/relationships/externalLink" Target="externalLinks/externalLink615.xml"/><Relationship Id="rId170" Type="http://schemas.openxmlformats.org/officeDocument/2006/relationships/externalLink" Target="externalLinks/externalLink156.xml"/><Relationship Id="rId268" Type="http://schemas.openxmlformats.org/officeDocument/2006/relationships/externalLink" Target="externalLinks/externalLink254.xml"/><Relationship Id="rId475" Type="http://schemas.openxmlformats.org/officeDocument/2006/relationships/externalLink" Target="externalLinks/externalLink461.xml"/><Relationship Id="rId682" Type="http://schemas.openxmlformats.org/officeDocument/2006/relationships/externalLink" Target="externalLinks/externalLink668.xml"/><Relationship Id="rId32" Type="http://schemas.openxmlformats.org/officeDocument/2006/relationships/externalLink" Target="externalLinks/externalLink18.xml"/><Relationship Id="rId128" Type="http://schemas.openxmlformats.org/officeDocument/2006/relationships/externalLink" Target="externalLinks/externalLink114.xml"/><Relationship Id="rId335" Type="http://schemas.openxmlformats.org/officeDocument/2006/relationships/externalLink" Target="externalLinks/externalLink321.xml"/><Relationship Id="rId542" Type="http://schemas.openxmlformats.org/officeDocument/2006/relationships/externalLink" Target="externalLinks/externalLink528.xml"/><Relationship Id="rId181" Type="http://schemas.openxmlformats.org/officeDocument/2006/relationships/externalLink" Target="externalLinks/externalLink167.xml"/><Relationship Id="rId402" Type="http://schemas.openxmlformats.org/officeDocument/2006/relationships/externalLink" Target="externalLinks/externalLink388.xml"/><Relationship Id="rId279" Type="http://schemas.openxmlformats.org/officeDocument/2006/relationships/externalLink" Target="externalLinks/externalLink265.xml"/><Relationship Id="rId486" Type="http://schemas.openxmlformats.org/officeDocument/2006/relationships/externalLink" Target="externalLinks/externalLink472.xml"/><Relationship Id="rId693" Type="http://schemas.openxmlformats.org/officeDocument/2006/relationships/externalLink" Target="externalLinks/externalLink679.xml"/><Relationship Id="rId707" Type="http://schemas.openxmlformats.org/officeDocument/2006/relationships/externalLink" Target="externalLinks/externalLink693.xml"/><Relationship Id="rId43" Type="http://schemas.openxmlformats.org/officeDocument/2006/relationships/externalLink" Target="externalLinks/externalLink29.xml"/><Relationship Id="rId139" Type="http://schemas.openxmlformats.org/officeDocument/2006/relationships/externalLink" Target="externalLinks/externalLink125.xml"/><Relationship Id="rId346" Type="http://schemas.openxmlformats.org/officeDocument/2006/relationships/externalLink" Target="externalLinks/externalLink332.xml"/><Relationship Id="rId553" Type="http://schemas.openxmlformats.org/officeDocument/2006/relationships/externalLink" Target="externalLinks/externalLink539.xml"/><Relationship Id="rId192" Type="http://schemas.openxmlformats.org/officeDocument/2006/relationships/externalLink" Target="externalLinks/externalLink178.xml"/><Relationship Id="rId206" Type="http://schemas.openxmlformats.org/officeDocument/2006/relationships/externalLink" Target="externalLinks/externalLink192.xml"/><Relationship Id="rId413" Type="http://schemas.openxmlformats.org/officeDocument/2006/relationships/externalLink" Target="externalLinks/externalLink399.xml"/><Relationship Id="rId497" Type="http://schemas.openxmlformats.org/officeDocument/2006/relationships/externalLink" Target="externalLinks/externalLink483.xml"/><Relationship Id="rId620" Type="http://schemas.openxmlformats.org/officeDocument/2006/relationships/externalLink" Target="externalLinks/externalLink606.xml"/><Relationship Id="rId718" Type="http://schemas.openxmlformats.org/officeDocument/2006/relationships/externalLink" Target="externalLinks/externalLink704.xml"/><Relationship Id="rId357" Type="http://schemas.openxmlformats.org/officeDocument/2006/relationships/externalLink" Target="externalLinks/externalLink343.xml"/><Relationship Id="rId54" Type="http://schemas.openxmlformats.org/officeDocument/2006/relationships/externalLink" Target="externalLinks/externalLink40.xml"/><Relationship Id="rId217" Type="http://schemas.openxmlformats.org/officeDocument/2006/relationships/externalLink" Target="externalLinks/externalLink203.xml"/><Relationship Id="rId564" Type="http://schemas.openxmlformats.org/officeDocument/2006/relationships/externalLink" Target="externalLinks/externalLink550.xml"/><Relationship Id="rId424" Type="http://schemas.openxmlformats.org/officeDocument/2006/relationships/externalLink" Target="externalLinks/externalLink410.xml"/><Relationship Id="rId631" Type="http://schemas.openxmlformats.org/officeDocument/2006/relationships/externalLink" Target="externalLinks/externalLink617.xml"/><Relationship Id="rId270" Type="http://schemas.openxmlformats.org/officeDocument/2006/relationships/externalLink" Target="externalLinks/externalLink256.xml"/><Relationship Id="rId65" Type="http://schemas.openxmlformats.org/officeDocument/2006/relationships/externalLink" Target="externalLinks/externalLink51.xml"/><Relationship Id="rId130" Type="http://schemas.openxmlformats.org/officeDocument/2006/relationships/externalLink" Target="externalLinks/externalLink116.xml"/><Relationship Id="rId368" Type="http://schemas.openxmlformats.org/officeDocument/2006/relationships/externalLink" Target="externalLinks/externalLink354.xml"/><Relationship Id="rId575" Type="http://schemas.openxmlformats.org/officeDocument/2006/relationships/externalLink" Target="externalLinks/externalLink561.xml"/><Relationship Id="rId228" Type="http://schemas.openxmlformats.org/officeDocument/2006/relationships/externalLink" Target="externalLinks/externalLink214.xml"/><Relationship Id="rId435" Type="http://schemas.openxmlformats.org/officeDocument/2006/relationships/externalLink" Target="externalLinks/externalLink421.xml"/><Relationship Id="rId642" Type="http://schemas.openxmlformats.org/officeDocument/2006/relationships/externalLink" Target="externalLinks/externalLink628.xml"/><Relationship Id="rId281" Type="http://schemas.openxmlformats.org/officeDocument/2006/relationships/externalLink" Target="externalLinks/externalLink267.xml"/><Relationship Id="rId502" Type="http://schemas.openxmlformats.org/officeDocument/2006/relationships/externalLink" Target="externalLinks/externalLink488.xml"/><Relationship Id="rId76" Type="http://schemas.openxmlformats.org/officeDocument/2006/relationships/externalLink" Target="externalLinks/externalLink62.xml"/><Relationship Id="rId141" Type="http://schemas.openxmlformats.org/officeDocument/2006/relationships/externalLink" Target="externalLinks/externalLink127.xml"/><Relationship Id="rId379" Type="http://schemas.openxmlformats.org/officeDocument/2006/relationships/externalLink" Target="externalLinks/externalLink365.xml"/><Relationship Id="rId586" Type="http://schemas.openxmlformats.org/officeDocument/2006/relationships/externalLink" Target="externalLinks/externalLink572.xml"/><Relationship Id="rId7" Type="http://schemas.openxmlformats.org/officeDocument/2006/relationships/worksheet" Target="worksheets/sheet7.xml"/><Relationship Id="rId239" Type="http://schemas.openxmlformats.org/officeDocument/2006/relationships/externalLink" Target="externalLinks/externalLink225.xml"/><Relationship Id="rId446" Type="http://schemas.openxmlformats.org/officeDocument/2006/relationships/externalLink" Target="externalLinks/externalLink432.xml"/><Relationship Id="rId653" Type="http://schemas.openxmlformats.org/officeDocument/2006/relationships/externalLink" Target="externalLinks/externalLink639.xml"/><Relationship Id="rId292" Type="http://schemas.openxmlformats.org/officeDocument/2006/relationships/externalLink" Target="externalLinks/externalLink278.xml"/><Relationship Id="rId306" Type="http://schemas.openxmlformats.org/officeDocument/2006/relationships/externalLink" Target="externalLinks/externalLink292.xml"/><Relationship Id="rId87" Type="http://schemas.openxmlformats.org/officeDocument/2006/relationships/externalLink" Target="externalLinks/externalLink73.xml"/><Relationship Id="rId513" Type="http://schemas.openxmlformats.org/officeDocument/2006/relationships/externalLink" Target="externalLinks/externalLink499.xml"/><Relationship Id="rId597" Type="http://schemas.openxmlformats.org/officeDocument/2006/relationships/externalLink" Target="externalLinks/externalLink583.xml"/><Relationship Id="rId720" Type="http://schemas.openxmlformats.org/officeDocument/2006/relationships/pivotCacheDefinition" Target="pivotCache/pivotCacheDefinition1.xml"/><Relationship Id="rId152" Type="http://schemas.openxmlformats.org/officeDocument/2006/relationships/externalLink" Target="externalLinks/externalLink138.xml"/><Relationship Id="rId457" Type="http://schemas.openxmlformats.org/officeDocument/2006/relationships/externalLink" Target="externalLinks/externalLink443.xml"/><Relationship Id="rId664" Type="http://schemas.openxmlformats.org/officeDocument/2006/relationships/externalLink" Target="externalLinks/externalLink650.xml"/><Relationship Id="rId14" Type="http://schemas.openxmlformats.org/officeDocument/2006/relationships/worksheet" Target="worksheets/sheet14.xml"/><Relationship Id="rId317" Type="http://schemas.openxmlformats.org/officeDocument/2006/relationships/externalLink" Target="externalLinks/externalLink303.xml"/><Relationship Id="rId524" Type="http://schemas.openxmlformats.org/officeDocument/2006/relationships/externalLink" Target="externalLinks/externalLink510.xml"/><Relationship Id="rId98" Type="http://schemas.openxmlformats.org/officeDocument/2006/relationships/externalLink" Target="externalLinks/externalLink84.xml"/><Relationship Id="rId163" Type="http://schemas.openxmlformats.org/officeDocument/2006/relationships/externalLink" Target="externalLinks/externalLink149.xml"/><Relationship Id="rId370" Type="http://schemas.openxmlformats.org/officeDocument/2006/relationships/externalLink" Target="externalLinks/externalLink356.xml"/><Relationship Id="rId230" Type="http://schemas.openxmlformats.org/officeDocument/2006/relationships/externalLink" Target="externalLinks/externalLink216.xml"/><Relationship Id="rId468" Type="http://schemas.openxmlformats.org/officeDocument/2006/relationships/externalLink" Target="externalLinks/externalLink454.xml"/><Relationship Id="rId675" Type="http://schemas.openxmlformats.org/officeDocument/2006/relationships/externalLink" Target="externalLinks/externalLink661.xml"/><Relationship Id="rId25" Type="http://schemas.openxmlformats.org/officeDocument/2006/relationships/externalLink" Target="externalLinks/externalLink11.xml"/><Relationship Id="rId328" Type="http://schemas.openxmlformats.org/officeDocument/2006/relationships/externalLink" Target="externalLinks/externalLink314.xml"/><Relationship Id="rId535" Type="http://schemas.openxmlformats.org/officeDocument/2006/relationships/externalLink" Target="externalLinks/externalLink521.xml"/><Relationship Id="rId174" Type="http://schemas.openxmlformats.org/officeDocument/2006/relationships/externalLink" Target="externalLinks/externalLink160.xml"/><Relationship Id="rId381" Type="http://schemas.openxmlformats.org/officeDocument/2006/relationships/externalLink" Target="externalLinks/externalLink367.xml"/><Relationship Id="rId602" Type="http://schemas.openxmlformats.org/officeDocument/2006/relationships/externalLink" Target="externalLinks/externalLink588.xml"/><Relationship Id="rId241" Type="http://schemas.openxmlformats.org/officeDocument/2006/relationships/externalLink" Target="externalLinks/externalLink227.xml"/><Relationship Id="rId479" Type="http://schemas.openxmlformats.org/officeDocument/2006/relationships/externalLink" Target="externalLinks/externalLink465.xml"/><Relationship Id="rId686" Type="http://schemas.openxmlformats.org/officeDocument/2006/relationships/externalLink" Target="externalLinks/externalLink672.xml"/><Relationship Id="rId36" Type="http://schemas.openxmlformats.org/officeDocument/2006/relationships/externalLink" Target="externalLinks/externalLink22.xml"/><Relationship Id="rId339" Type="http://schemas.openxmlformats.org/officeDocument/2006/relationships/externalLink" Target="externalLinks/externalLink325.xml"/><Relationship Id="rId546" Type="http://schemas.openxmlformats.org/officeDocument/2006/relationships/externalLink" Target="externalLinks/externalLink532.xml"/><Relationship Id="rId101" Type="http://schemas.openxmlformats.org/officeDocument/2006/relationships/externalLink" Target="externalLinks/externalLink87.xml"/><Relationship Id="rId185" Type="http://schemas.openxmlformats.org/officeDocument/2006/relationships/externalLink" Target="externalLinks/externalLink171.xml"/><Relationship Id="rId406" Type="http://schemas.openxmlformats.org/officeDocument/2006/relationships/externalLink" Target="externalLinks/externalLink392.xml"/><Relationship Id="rId392" Type="http://schemas.openxmlformats.org/officeDocument/2006/relationships/externalLink" Target="externalLinks/externalLink378.xml"/><Relationship Id="rId613" Type="http://schemas.openxmlformats.org/officeDocument/2006/relationships/externalLink" Target="externalLinks/externalLink599.xml"/><Relationship Id="rId697" Type="http://schemas.openxmlformats.org/officeDocument/2006/relationships/externalLink" Target="externalLinks/externalLink683.xml"/><Relationship Id="rId252" Type="http://schemas.openxmlformats.org/officeDocument/2006/relationships/externalLink" Target="externalLinks/externalLink238.xml"/><Relationship Id="rId47" Type="http://schemas.openxmlformats.org/officeDocument/2006/relationships/externalLink" Target="externalLinks/externalLink33.xml"/><Relationship Id="rId112" Type="http://schemas.openxmlformats.org/officeDocument/2006/relationships/externalLink" Target="externalLinks/externalLink98.xml"/><Relationship Id="rId557" Type="http://schemas.openxmlformats.org/officeDocument/2006/relationships/externalLink" Target="externalLinks/externalLink543.xml"/><Relationship Id="rId196" Type="http://schemas.openxmlformats.org/officeDocument/2006/relationships/externalLink" Target="externalLinks/externalLink182.xml"/><Relationship Id="rId417" Type="http://schemas.openxmlformats.org/officeDocument/2006/relationships/externalLink" Target="externalLinks/externalLink403.xml"/><Relationship Id="rId624" Type="http://schemas.openxmlformats.org/officeDocument/2006/relationships/externalLink" Target="externalLinks/externalLink610.xml"/><Relationship Id="rId263" Type="http://schemas.openxmlformats.org/officeDocument/2006/relationships/externalLink" Target="externalLinks/externalLink249.xml"/><Relationship Id="rId470" Type="http://schemas.openxmlformats.org/officeDocument/2006/relationships/externalLink" Target="externalLinks/externalLink456.xml"/><Relationship Id="rId58" Type="http://schemas.openxmlformats.org/officeDocument/2006/relationships/externalLink" Target="externalLinks/externalLink44.xml"/><Relationship Id="rId123" Type="http://schemas.openxmlformats.org/officeDocument/2006/relationships/externalLink" Target="externalLinks/externalLink109.xml"/><Relationship Id="rId330" Type="http://schemas.openxmlformats.org/officeDocument/2006/relationships/externalLink" Target="externalLinks/externalLink316.xml"/><Relationship Id="rId568" Type="http://schemas.openxmlformats.org/officeDocument/2006/relationships/externalLink" Target="externalLinks/externalLink554.xml"/><Relationship Id="rId428" Type="http://schemas.openxmlformats.org/officeDocument/2006/relationships/externalLink" Target="externalLinks/externalLink414.xml"/><Relationship Id="rId635" Type="http://schemas.openxmlformats.org/officeDocument/2006/relationships/externalLink" Target="externalLinks/externalLink621.xml"/><Relationship Id="rId274" Type="http://schemas.openxmlformats.org/officeDocument/2006/relationships/externalLink" Target="externalLinks/externalLink260.xml"/><Relationship Id="rId481" Type="http://schemas.openxmlformats.org/officeDocument/2006/relationships/externalLink" Target="externalLinks/externalLink467.xml"/><Relationship Id="rId702" Type="http://schemas.openxmlformats.org/officeDocument/2006/relationships/externalLink" Target="externalLinks/externalLink688.xml"/><Relationship Id="rId69" Type="http://schemas.openxmlformats.org/officeDocument/2006/relationships/externalLink" Target="externalLinks/externalLink55.xml"/><Relationship Id="rId134" Type="http://schemas.openxmlformats.org/officeDocument/2006/relationships/externalLink" Target="externalLinks/externalLink120.xml"/><Relationship Id="rId579" Type="http://schemas.openxmlformats.org/officeDocument/2006/relationships/externalLink" Target="externalLinks/externalLink565.xml"/><Relationship Id="rId341" Type="http://schemas.openxmlformats.org/officeDocument/2006/relationships/externalLink" Target="externalLinks/externalLink327.xml"/><Relationship Id="rId439" Type="http://schemas.openxmlformats.org/officeDocument/2006/relationships/externalLink" Target="externalLinks/externalLink425.xml"/><Relationship Id="rId646" Type="http://schemas.openxmlformats.org/officeDocument/2006/relationships/externalLink" Target="externalLinks/externalLink632.xml"/><Relationship Id="rId201" Type="http://schemas.openxmlformats.org/officeDocument/2006/relationships/externalLink" Target="externalLinks/externalLink187.xml"/><Relationship Id="rId285" Type="http://schemas.openxmlformats.org/officeDocument/2006/relationships/externalLink" Target="externalLinks/externalLink271.xml"/><Relationship Id="rId506" Type="http://schemas.openxmlformats.org/officeDocument/2006/relationships/externalLink" Target="externalLinks/externalLink492.xml"/><Relationship Id="rId492" Type="http://schemas.openxmlformats.org/officeDocument/2006/relationships/externalLink" Target="externalLinks/externalLink478.xml"/><Relationship Id="rId713" Type="http://schemas.openxmlformats.org/officeDocument/2006/relationships/externalLink" Target="externalLinks/externalLink699.xml"/><Relationship Id="rId145" Type="http://schemas.openxmlformats.org/officeDocument/2006/relationships/externalLink" Target="externalLinks/externalLink131.xml"/><Relationship Id="rId352" Type="http://schemas.openxmlformats.org/officeDocument/2006/relationships/externalLink" Target="externalLinks/externalLink338.xml"/><Relationship Id="rId212" Type="http://schemas.openxmlformats.org/officeDocument/2006/relationships/externalLink" Target="externalLinks/externalLink198.xml"/><Relationship Id="rId657" Type="http://schemas.openxmlformats.org/officeDocument/2006/relationships/externalLink" Target="externalLinks/externalLink643.xml"/><Relationship Id="rId296" Type="http://schemas.openxmlformats.org/officeDocument/2006/relationships/externalLink" Target="externalLinks/externalLink282.xml"/><Relationship Id="rId517" Type="http://schemas.openxmlformats.org/officeDocument/2006/relationships/externalLink" Target="externalLinks/externalLink503.xml"/><Relationship Id="rId724" Type="http://schemas.openxmlformats.org/officeDocument/2006/relationships/calcChain" Target="calcChain.xml"/><Relationship Id="rId60" Type="http://schemas.openxmlformats.org/officeDocument/2006/relationships/externalLink" Target="externalLinks/externalLink46.xml"/><Relationship Id="rId156" Type="http://schemas.openxmlformats.org/officeDocument/2006/relationships/externalLink" Target="externalLinks/externalLink142.xml"/><Relationship Id="rId363" Type="http://schemas.openxmlformats.org/officeDocument/2006/relationships/externalLink" Target="externalLinks/externalLink349.xml"/><Relationship Id="rId570" Type="http://schemas.openxmlformats.org/officeDocument/2006/relationships/externalLink" Target="externalLinks/externalLink556.xml"/><Relationship Id="rId223" Type="http://schemas.openxmlformats.org/officeDocument/2006/relationships/externalLink" Target="externalLinks/externalLink209.xml"/><Relationship Id="rId430" Type="http://schemas.openxmlformats.org/officeDocument/2006/relationships/externalLink" Target="externalLinks/externalLink416.xml"/><Relationship Id="rId668" Type="http://schemas.openxmlformats.org/officeDocument/2006/relationships/externalLink" Target="externalLinks/externalLink654.xml"/><Relationship Id="rId18" Type="http://schemas.openxmlformats.org/officeDocument/2006/relationships/externalLink" Target="externalLinks/externalLink4.xml"/><Relationship Id="rId528" Type="http://schemas.openxmlformats.org/officeDocument/2006/relationships/externalLink" Target="externalLinks/externalLink514.xml"/><Relationship Id="rId167" Type="http://schemas.openxmlformats.org/officeDocument/2006/relationships/externalLink" Target="externalLinks/externalLink153.xml"/><Relationship Id="rId374" Type="http://schemas.openxmlformats.org/officeDocument/2006/relationships/externalLink" Target="externalLinks/externalLink360.xml"/><Relationship Id="rId581" Type="http://schemas.openxmlformats.org/officeDocument/2006/relationships/externalLink" Target="externalLinks/externalLink567.xml"/><Relationship Id="rId71" Type="http://schemas.openxmlformats.org/officeDocument/2006/relationships/externalLink" Target="externalLinks/externalLink57.xml"/><Relationship Id="rId234" Type="http://schemas.openxmlformats.org/officeDocument/2006/relationships/externalLink" Target="externalLinks/externalLink220.xml"/><Relationship Id="rId679" Type="http://schemas.openxmlformats.org/officeDocument/2006/relationships/externalLink" Target="externalLinks/externalLink665.xml"/><Relationship Id="rId2" Type="http://schemas.openxmlformats.org/officeDocument/2006/relationships/worksheet" Target="worksheets/sheet2.xml"/><Relationship Id="rId29" Type="http://schemas.openxmlformats.org/officeDocument/2006/relationships/externalLink" Target="externalLinks/externalLink15.xml"/><Relationship Id="rId441" Type="http://schemas.openxmlformats.org/officeDocument/2006/relationships/externalLink" Target="externalLinks/externalLink427.xml"/><Relationship Id="rId539" Type="http://schemas.openxmlformats.org/officeDocument/2006/relationships/externalLink" Target="externalLinks/externalLink525.xml"/><Relationship Id="rId178" Type="http://schemas.openxmlformats.org/officeDocument/2006/relationships/externalLink" Target="externalLinks/externalLink164.xml"/><Relationship Id="rId301" Type="http://schemas.openxmlformats.org/officeDocument/2006/relationships/externalLink" Target="externalLinks/externalLink287.xml"/><Relationship Id="rId82" Type="http://schemas.openxmlformats.org/officeDocument/2006/relationships/externalLink" Target="externalLinks/externalLink68.xml"/><Relationship Id="rId385" Type="http://schemas.openxmlformats.org/officeDocument/2006/relationships/externalLink" Target="externalLinks/externalLink371.xml"/><Relationship Id="rId592" Type="http://schemas.openxmlformats.org/officeDocument/2006/relationships/externalLink" Target="externalLinks/externalLink578.xml"/><Relationship Id="rId606" Type="http://schemas.openxmlformats.org/officeDocument/2006/relationships/externalLink" Target="externalLinks/externalLink592.xml"/><Relationship Id="rId245" Type="http://schemas.openxmlformats.org/officeDocument/2006/relationships/externalLink" Target="externalLinks/externalLink231.xml"/><Relationship Id="rId287" Type="http://schemas.openxmlformats.org/officeDocument/2006/relationships/externalLink" Target="externalLinks/externalLink273.xml"/><Relationship Id="rId410" Type="http://schemas.openxmlformats.org/officeDocument/2006/relationships/externalLink" Target="externalLinks/externalLink396.xml"/><Relationship Id="rId452" Type="http://schemas.openxmlformats.org/officeDocument/2006/relationships/externalLink" Target="externalLinks/externalLink438.xml"/><Relationship Id="rId494" Type="http://schemas.openxmlformats.org/officeDocument/2006/relationships/externalLink" Target="externalLinks/externalLink480.xml"/><Relationship Id="rId508" Type="http://schemas.openxmlformats.org/officeDocument/2006/relationships/externalLink" Target="externalLinks/externalLink494.xml"/><Relationship Id="rId715" Type="http://schemas.openxmlformats.org/officeDocument/2006/relationships/externalLink" Target="externalLinks/externalLink701.xml"/><Relationship Id="rId105" Type="http://schemas.openxmlformats.org/officeDocument/2006/relationships/externalLink" Target="externalLinks/externalLink91.xml"/><Relationship Id="rId147" Type="http://schemas.openxmlformats.org/officeDocument/2006/relationships/externalLink" Target="externalLinks/externalLink133.xml"/><Relationship Id="rId312" Type="http://schemas.openxmlformats.org/officeDocument/2006/relationships/externalLink" Target="externalLinks/externalLink298.xml"/><Relationship Id="rId354" Type="http://schemas.openxmlformats.org/officeDocument/2006/relationships/externalLink" Target="externalLinks/externalLink340.xml"/><Relationship Id="rId51" Type="http://schemas.openxmlformats.org/officeDocument/2006/relationships/externalLink" Target="externalLinks/externalLink37.xml"/><Relationship Id="rId93" Type="http://schemas.openxmlformats.org/officeDocument/2006/relationships/externalLink" Target="externalLinks/externalLink79.xml"/><Relationship Id="rId189" Type="http://schemas.openxmlformats.org/officeDocument/2006/relationships/externalLink" Target="externalLinks/externalLink175.xml"/><Relationship Id="rId396" Type="http://schemas.openxmlformats.org/officeDocument/2006/relationships/externalLink" Target="externalLinks/externalLink382.xml"/><Relationship Id="rId561" Type="http://schemas.openxmlformats.org/officeDocument/2006/relationships/externalLink" Target="externalLinks/externalLink547.xml"/><Relationship Id="rId617" Type="http://schemas.openxmlformats.org/officeDocument/2006/relationships/externalLink" Target="externalLinks/externalLink603.xml"/><Relationship Id="rId659" Type="http://schemas.openxmlformats.org/officeDocument/2006/relationships/externalLink" Target="externalLinks/externalLink645.xml"/><Relationship Id="rId214" Type="http://schemas.openxmlformats.org/officeDocument/2006/relationships/externalLink" Target="externalLinks/externalLink200.xml"/><Relationship Id="rId256" Type="http://schemas.openxmlformats.org/officeDocument/2006/relationships/externalLink" Target="externalLinks/externalLink242.xml"/><Relationship Id="rId298" Type="http://schemas.openxmlformats.org/officeDocument/2006/relationships/externalLink" Target="externalLinks/externalLink284.xml"/><Relationship Id="rId421" Type="http://schemas.openxmlformats.org/officeDocument/2006/relationships/externalLink" Target="externalLinks/externalLink407.xml"/><Relationship Id="rId463" Type="http://schemas.openxmlformats.org/officeDocument/2006/relationships/externalLink" Target="externalLinks/externalLink449.xml"/><Relationship Id="rId519" Type="http://schemas.openxmlformats.org/officeDocument/2006/relationships/externalLink" Target="externalLinks/externalLink505.xml"/><Relationship Id="rId670" Type="http://schemas.openxmlformats.org/officeDocument/2006/relationships/externalLink" Target="externalLinks/externalLink656.xml"/><Relationship Id="rId116" Type="http://schemas.openxmlformats.org/officeDocument/2006/relationships/externalLink" Target="externalLinks/externalLink102.xml"/><Relationship Id="rId158" Type="http://schemas.openxmlformats.org/officeDocument/2006/relationships/externalLink" Target="externalLinks/externalLink144.xml"/><Relationship Id="rId323" Type="http://schemas.openxmlformats.org/officeDocument/2006/relationships/externalLink" Target="externalLinks/externalLink309.xml"/><Relationship Id="rId530" Type="http://schemas.openxmlformats.org/officeDocument/2006/relationships/externalLink" Target="externalLinks/externalLink516.xml"/><Relationship Id="rId726" Type="http://schemas.openxmlformats.org/officeDocument/2006/relationships/customXml" Target="../customXml/item2.xml"/><Relationship Id="rId20" Type="http://schemas.openxmlformats.org/officeDocument/2006/relationships/externalLink" Target="externalLinks/externalLink6.xml"/><Relationship Id="rId62" Type="http://schemas.openxmlformats.org/officeDocument/2006/relationships/externalLink" Target="externalLinks/externalLink48.xml"/><Relationship Id="rId365" Type="http://schemas.openxmlformats.org/officeDocument/2006/relationships/externalLink" Target="externalLinks/externalLink351.xml"/><Relationship Id="rId572" Type="http://schemas.openxmlformats.org/officeDocument/2006/relationships/externalLink" Target="externalLinks/externalLink558.xml"/><Relationship Id="rId628" Type="http://schemas.openxmlformats.org/officeDocument/2006/relationships/externalLink" Target="externalLinks/externalLink614.xml"/><Relationship Id="rId225" Type="http://schemas.openxmlformats.org/officeDocument/2006/relationships/externalLink" Target="externalLinks/externalLink211.xml"/><Relationship Id="rId267" Type="http://schemas.openxmlformats.org/officeDocument/2006/relationships/externalLink" Target="externalLinks/externalLink253.xml"/><Relationship Id="rId432" Type="http://schemas.openxmlformats.org/officeDocument/2006/relationships/externalLink" Target="externalLinks/externalLink418.xml"/><Relationship Id="rId474" Type="http://schemas.openxmlformats.org/officeDocument/2006/relationships/externalLink" Target="externalLinks/externalLink460.xml"/><Relationship Id="rId127" Type="http://schemas.openxmlformats.org/officeDocument/2006/relationships/externalLink" Target="externalLinks/externalLink113.xml"/><Relationship Id="rId681" Type="http://schemas.openxmlformats.org/officeDocument/2006/relationships/externalLink" Target="externalLinks/externalLink667.xml"/><Relationship Id="rId31" Type="http://schemas.openxmlformats.org/officeDocument/2006/relationships/externalLink" Target="externalLinks/externalLink17.xml"/><Relationship Id="rId73" Type="http://schemas.openxmlformats.org/officeDocument/2006/relationships/externalLink" Target="externalLinks/externalLink59.xml"/><Relationship Id="rId169" Type="http://schemas.openxmlformats.org/officeDocument/2006/relationships/externalLink" Target="externalLinks/externalLink155.xml"/><Relationship Id="rId334" Type="http://schemas.openxmlformats.org/officeDocument/2006/relationships/externalLink" Target="externalLinks/externalLink320.xml"/><Relationship Id="rId376" Type="http://schemas.openxmlformats.org/officeDocument/2006/relationships/externalLink" Target="externalLinks/externalLink362.xml"/><Relationship Id="rId541" Type="http://schemas.openxmlformats.org/officeDocument/2006/relationships/externalLink" Target="externalLinks/externalLink527.xml"/><Relationship Id="rId583" Type="http://schemas.openxmlformats.org/officeDocument/2006/relationships/externalLink" Target="externalLinks/externalLink569.xml"/><Relationship Id="rId639" Type="http://schemas.openxmlformats.org/officeDocument/2006/relationships/externalLink" Target="externalLinks/externalLink625.xml"/><Relationship Id="rId4" Type="http://schemas.openxmlformats.org/officeDocument/2006/relationships/worksheet" Target="worksheets/sheet4.xml"/><Relationship Id="rId180" Type="http://schemas.openxmlformats.org/officeDocument/2006/relationships/externalLink" Target="externalLinks/externalLink166.xml"/><Relationship Id="rId236" Type="http://schemas.openxmlformats.org/officeDocument/2006/relationships/externalLink" Target="externalLinks/externalLink222.xml"/><Relationship Id="rId278" Type="http://schemas.openxmlformats.org/officeDocument/2006/relationships/externalLink" Target="externalLinks/externalLink264.xml"/><Relationship Id="rId401" Type="http://schemas.openxmlformats.org/officeDocument/2006/relationships/externalLink" Target="externalLinks/externalLink387.xml"/><Relationship Id="rId443" Type="http://schemas.openxmlformats.org/officeDocument/2006/relationships/externalLink" Target="externalLinks/externalLink429.xml"/><Relationship Id="rId650" Type="http://schemas.openxmlformats.org/officeDocument/2006/relationships/externalLink" Target="externalLinks/externalLink636.xml"/><Relationship Id="rId303" Type="http://schemas.openxmlformats.org/officeDocument/2006/relationships/externalLink" Target="externalLinks/externalLink289.xml"/><Relationship Id="rId485" Type="http://schemas.openxmlformats.org/officeDocument/2006/relationships/externalLink" Target="externalLinks/externalLink471.xml"/><Relationship Id="rId692" Type="http://schemas.openxmlformats.org/officeDocument/2006/relationships/externalLink" Target="externalLinks/externalLink678.xml"/><Relationship Id="rId706" Type="http://schemas.openxmlformats.org/officeDocument/2006/relationships/externalLink" Target="externalLinks/externalLink692.xml"/><Relationship Id="rId42" Type="http://schemas.openxmlformats.org/officeDocument/2006/relationships/externalLink" Target="externalLinks/externalLink28.xml"/><Relationship Id="rId84" Type="http://schemas.openxmlformats.org/officeDocument/2006/relationships/externalLink" Target="externalLinks/externalLink70.xml"/><Relationship Id="rId138" Type="http://schemas.openxmlformats.org/officeDocument/2006/relationships/externalLink" Target="externalLinks/externalLink124.xml"/><Relationship Id="rId345" Type="http://schemas.openxmlformats.org/officeDocument/2006/relationships/externalLink" Target="externalLinks/externalLink331.xml"/><Relationship Id="rId387" Type="http://schemas.openxmlformats.org/officeDocument/2006/relationships/externalLink" Target="externalLinks/externalLink373.xml"/><Relationship Id="rId510" Type="http://schemas.openxmlformats.org/officeDocument/2006/relationships/externalLink" Target="externalLinks/externalLink496.xml"/><Relationship Id="rId552" Type="http://schemas.openxmlformats.org/officeDocument/2006/relationships/externalLink" Target="externalLinks/externalLink538.xml"/><Relationship Id="rId594" Type="http://schemas.openxmlformats.org/officeDocument/2006/relationships/externalLink" Target="externalLinks/externalLink580.xml"/><Relationship Id="rId608" Type="http://schemas.openxmlformats.org/officeDocument/2006/relationships/externalLink" Target="externalLinks/externalLink594.xml"/><Relationship Id="rId191" Type="http://schemas.openxmlformats.org/officeDocument/2006/relationships/externalLink" Target="externalLinks/externalLink177.xml"/><Relationship Id="rId205" Type="http://schemas.openxmlformats.org/officeDocument/2006/relationships/externalLink" Target="externalLinks/externalLink191.xml"/><Relationship Id="rId247" Type="http://schemas.openxmlformats.org/officeDocument/2006/relationships/externalLink" Target="externalLinks/externalLink233.xml"/><Relationship Id="rId412" Type="http://schemas.openxmlformats.org/officeDocument/2006/relationships/externalLink" Target="externalLinks/externalLink398.xml"/><Relationship Id="rId107" Type="http://schemas.openxmlformats.org/officeDocument/2006/relationships/externalLink" Target="externalLinks/externalLink93.xml"/><Relationship Id="rId289" Type="http://schemas.openxmlformats.org/officeDocument/2006/relationships/externalLink" Target="externalLinks/externalLink275.xml"/><Relationship Id="rId454" Type="http://schemas.openxmlformats.org/officeDocument/2006/relationships/externalLink" Target="externalLinks/externalLink440.xml"/><Relationship Id="rId496" Type="http://schemas.openxmlformats.org/officeDocument/2006/relationships/externalLink" Target="externalLinks/externalLink482.xml"/><Relationship Id="rId661" Type="http://schemas.openxmlformats.org/officeDocument/2006/relationships/externalLink" Target="externalLinks/externalLink647.xml"/><Relationship Id="rId717" Type="http://schemas.openxmlformats.org/officeDocument/2006/relationships/externalLink" Target="externalLinks/externalLink703.xml"/><Relationship Id="rId11" Type="http://schemas.openxmlformats.org/officeDocument/2006/relationships/worksheet" Target="worksheets/sheet11.xml"/><Relationship Id="rId53" Type="http://schemas.openxmlformats.org/officeDocument/2006/relationships/externalLink" Target="externalLinks/externalLink39.xml"/><Relationship Id="rId149" Type="http://schemas.openxmlformats.org/officeDocument/2006/relationships/externalLink" Target="externalLinks/externalLink135.xml"/><Relationship Id="rId314" Type="http://schemas.openxmlformats.org/officeDocument/2006/relationships/externalLink" Target="externalLinks/externalLink300.xml"/><Relationship Id="rId356" Type="http://schemas.openxmlformats.org/officeDocument/2006/relationships/externalLink" Target="externalLinks/externalLink342.xml"/><Relationship Id="rId398" Type="http://schemas.openxmlformats.org/officeDocument/2006/relationships/externalLink" Target="externalLinks/externalLink384.xml"/><Relationship Id="rId521" Type="http://schemas.openxmlformats.org/officeDocument/2006/relationships/externalLink" Target="externalLinks/externalLink507.xml"/><Relationship Id="rId563" Type="http://schemas.openxmlformats.org/officeDocument/2006/relationships/externalLink" Target="externalLinks/externalLink549.xml"/><Relationship Id="rId619" Type="http://schemas.openxmlformats.org/officeDocument/2006/relationships/externalLink" Target="externalLinks/externalLink605.xml"/><Relationship Id="rId95" Type="http://schemas.openxmlformats.org/officeDocument/2006/relationships/externalLink" Target="externalLinks/externalLink81.xml"/><Relationship Id="rId160" Type="http://schemas.openxmlformats.org/officeDocument/2006/relationships/externalLink" Target="externalLinks/externalLink146.xml"/><Relationship Id="rId216" Type="http://schemas.openxmlformats.org/officeDocument/2006/relationships/externalLink" Target="externalLinks/externalLink202.xml"/><Relationship Id="rId423" Type="http://schemas.openxmlformats.org/officeDocument/2006/relationships/externalLink" Target="externalLinks/externalLink409.xml"/><Relationship Id="rId258" Type="http://schemas.openxmlformats.org/officeDocument/2006/relationships/externalLink" Target="externalLinks/externalLink244.xml"/><Relationship Id="rId465" Type="http://schemas.openxmlformats.org/officeDocument/2006/relationships/externalLink" Target="externalLinks/externalLink451.xml"/><Relationship Id="rId630" Type="http://schemas.openxmlformats.org/officeDocument/2006/relationships/externalLink" Target="externalLinks/externalLink616.xml"/><Relationship Id="rId672" Type="http://schemas.openxmlformats.org/officeDocument/2006/relationships/externalLink" Target="externalLinks/externalLink658.xml"/><Relationship Id="rId22" Type="http://schemas.openxmlformats.org/officeDocument/2006/relationships/externalLink" Target="externalLinks/externalLink8.xml"/><Relationship Id="rId64" Type="http://schemas.openxmlformats.org/officeDocument/2006/relationships/externalLink" Target="externalLinks/externalLink50.xml"/><Relationship Id="rId118" Type="http://schemas.openxmlformats.org/officeDocument/2006/relationships/externalLink" Target="externalLinks/externalLink104.xml"/><Relationship Id="rId325" Type="http://schemas.openxmlformats.org/officeDocument/2006/relationships/externalLink" Target="externalLinks/externalLink311.xml"/><Relationship Id="rId367" Type="http://schemas.openxmlformats.org/officeDocument/2006/relationships/externalLink" Target="externalLinks/externalLink353.xml"/><Relationship Id="rId532" Type="http://schemas.openxmlformats.org/officeDocument/2006/relationships/externalLink" Target="externalLinks/externalLink518.xml"/><Relationship Id="rId574" Type="http://schemas.openxmlformats.org/officeDocument/2006/relationships/externalLink" Target="externalLinks/externalLink560.xml"/><Relationship Id="rId171" Type="http://schemas.openxmlformats.org/officeDocument/2006/relationships/externalLink" Target="externalLinks/externalLink157.xml"/><Relationship Id="rId227" Type="http://schemas.openxmlformats.org/officeDocument/2006/relationships/externalLink" Target="externalLinks/externalLink213.xml"/><Relationship Id="rId269" Type="http://schemas.openxmlformats.org/officeDocument/2006/relationships/externalLink" Target="externalLinks/externalLink255.xml"/><Relationship Id="rId434" Type="http://schemas.openxmlformats.org/officeDocument/2006/relationships/externalLink" Target="externalLinks/externalLink420.xml"/><Relationship Id="rId476" Type="http://schemas.openxmlformats.org/officeDocument/2006/relationships/externalLink" Target="externalLinks/externalLink462.xml"/><Relationship Id="rId641" Type="http://schemas.openxmlformats.org/officeDocument/2006/relationships/externalLink" Target="externalLinks/externalLink627.xml"/><Relationship Id="rId683" Type="http://schemas.openxmlformats.org/officeDocument/2006/relationships/externalLink" Target="externalLinks/externalLink669.xml"/><Relationship Id="rId33" Type="http://schemas.openxmlformats.org/officeDocument/2006/relationships/externalLink" Target="externalLinks/externalLink19.xml"/><Relationship Id="rId129" Type="http://schemas.openxmlformats.org/officeDocument/2006/relationships/externalLink" Target="externalLinks/externalLink115.xml"/><Relationship Id="rId280" Type="http://schemas.openxmlformats.org/officeDocument/2006/relationships/externalLink" Target="externalLinks/externalLink266.xml"/><Relationship Id="rId336" Type="http://schemas.openxmlformats.org/officeDocument/2006/relationships/externalLink" Target="externalLinks/externalLink322.xml"/><Relationship Id="rId501" Type="http://schemas.openxmlformats.org/officeDocument/2006/relationships/externalLink" Target="externalLinks/externalLink487.xml"/><Relationship Id="rId543" Type="http://schemas.openxmlformats.org/officeDocument/2006/relationships/externalLink" Target="externalLinks/externalLink529.xml"/><Relationship Id="rId75" Type="http://schemas.openxmlformats.org/officeDocument/2006/relationships/externalLink" Target="externalLinks/externalLink61.xml"/><Relationship Id="rId140" Type="http://schemas.openxmlformats.org/officeDocument/2006/relationships/externalLink" Target="externalLinks/externalLink126.xml"/><Relationship Id="rId182" Type="http://schemas.openxmlformats.org/officeDocument/2006/relationships/externalLink" Target="externalLinks/externalLink168.xml"/><Relationship Id="rId378" Type="http://schemas.openxmlformats.org/officeDocument/2006/relationships/externalLink" Target="externalLinks/externalLink364.xml"/><Relationship Id="rId403" Type="http://schemas.openxmlformats.org/officeDocument/2006/relationships/externalLink" Target="externalLinks/externalLink389.xml"/><Relationship Id="rId585" Type="http://schemas.openxmlformats.org/officeDocument/2006/relationships/externalLink" Target="externalLinks/externalLink571.xml"/><Relationship Id="rId6" Type="http://schemas.openxmlformats.org/officeDocument/2006/relationships/worksheet" Target="worksheets/sheet6.xml"/><Relationship Id="rId238" Type="http://schemas.openxmlformats.org/officeDocument/2006/relationships/externalLink" Target="externalLinks/externalLink224.xml"/><Relationship Id="rId445" Type="http://schemas.openxmlformats.org/officeDocument/2006/relationships/externalLink" Target="externalLinks/externalLink431.xml"/><Relationship Id="rId487" Type="http://schemas.openxmlformats.org/officeDocument/2006/relationships/externalLink" Target="externalLinks/externalLink473.xml"/><Relationship Id="rId610" Type="http://schemas.openxmlformats.org/officeDocument/2006/relationships/externalLink" Target="externalLinks/externalLink596.xml"/><Relationship Id="rId652" Type="http://schemas.openxmlformats.org/officeDocument/2006/relationships/externalLink" Target="externalLinks/externalLink638.xml"/><Relationship Id="rId694" Type="http://schemas.openxmlformats.org/officeDocument/2006/relationships/externalLink" Target="externalLinks/externalLink680.xml"/><Relationship Id="rId708" Type="http://schemas.openxmlformats.org/officeDocument/2006/relationships/externalLink" Target="externalLinks/externalLink694.xml"/><Relationship Id="rId291" Type="http://schemas.openxmlformats.org/officeDocument/2006/relationships/externalLink" Target="externalLinks/externalLink277.xml"/><Relationship Id="rId305" Type="http://schemas.openxmlformats.org/officeDocument/2006/relationships/externalLink" Target="externalLinks/externalLink291.xml"/><Relationship Id="rId347" Type="http://schemas.openxmlformats.org/officeDocument/2006/relationships/externalLink" Target="externalLinks/externalLink333.xml"/><Relationship Id="rId512" Type="http://schemas.openxmlformats.org/officeDocument/2006/relationships/externalLink" Target="externalLinks/externalLink498.xml"/><Relationship Id="rId44" Type="http://schemas.openxmlformats.org/officeDocument/2006/relationships/externalLink" Target="externalLinks/externalLink30.xml"/><Relationship Id="rId86" Type="http://schemas.openxmlformats.org/officeDocument/2006/relationships/externalLink" Target="externalLinks/externalLink72.xml"/><Relationship Id="rId151" Type="http://schemas.openxmlformats.org/officeDocument/2006/relationships/externalLink" Target="externalLinks/externalLink137.xml"/><Relationship Id="rId389" Type="http://schemas.openxmlformats.org/officeDocument/2006/relationships/externalLink" Target="externalLinks/externalLink375.xml"/><Relationship Id="rId554" Type="http://schemas.openxmlformats.org/officeDocument/2006/relationships/externalLink" Target="externalLinks/externalLink540.xml"/><Relationship Id="rId596" Type="http://schemas.openxmlformats.org/officeDocument/2006/relationships/externalLink" Target="externalLinks/externalLink582.xml"/><Relationship Id="rId193" Type="http://schemas.openxmlformats.org/officeDocument/2006/relationships/externalLink" Target="externalLinks/externalLink179.xml"/><Relationship Id="rId207" Type="http://schemas.openxmlformats.org/officeDocument/2006/relationships/externalLink" Target="externalLinks/externalLink193.xml"/><Relationship Id="rId249" Type="http://schemas.openxmlformats.org/officeDocument/2006/relationships/externalLink" Target="externalLinks/externalLink235.xml"/><Relationship Id="rId414" Type="http://schemas.openxmlformats.org/officeDocument/2006/relationships/externalLink" Target="externalLinks/externalLink400.xml"/><Relationship Id="rId456" Type="http://schemas.openxmlformats.org/officeDocument/2006/relationships/externalLink" Target="externalLinks/externalLink442.xml"/><Relationship Id="rId498" Type="http://schemas.openxmlformats.org/officeDocument/2006/relationships/externalLink" Target="externalLinks/externalLink484.xml"/><Relationship Id="rId621" Type="http://schemas.openxmlformats.org/officeDocument/2006/relationships/externalLink" Target="externalLinks/externalLink607.xml"/><Relationship Id="rId663" Type="http://schemas.openxmlformats.org/officeDocument/2006/relationships/externalLink" Target="externalLinks/externalLink649.xml"/><Relationship Id="rId13" Type="http://schemas.openxmlformats.org/officeDocument/2006/relationships/worksheet" Target="worksheets/sheet13.xml"/><Relationship Id="rId109" Type="http://schemas.openxmlformats.org/officeDocument/2006/relationships/externalLink" Target="externalLinks/externalLink95.xml"/><Relationship Id="rId260" Type="http://schemas.openxmlformats.org/officeDocument/2006/relationships/externalLink" Target="externalLinks/externalLink246.xml"/><Relationship Id="rId316" Type="http://schemas.openxmlformats.org/officeDocument/2006/relationships/externalLink" Target="externalLinks/externalLink302.xml"/><Relationship Id="rId523" Type="http://schemas.openxmlformats.org/officeDocument/2006/relationships/externalLink" Target="externalLinks/externalLink509.xml"/><Relationship Id="rId719" Type="http://schemas.openxmlformats.org/officeDocument/2006/relationships/externalLink" Target="externalLinks/externalLink705.xml"/><Relationship Id="rId55" Type="http://schemas.openxmlformats.org/officeDocument/2006/relationships/externalLink" Target="externalLinks/externalLink41.xml"/><Relationship Id="rId97" Type="http://schemas.openxmlformats.org/officeDocument/2006/relationships/externalLink" Target="externalLinks/externalLink83.xml"/><Relationship Id="rId120" Type="http://schemas.openxmlformats.org/officeDocument/2006/relationships/externalLink" Target="externalLinks/externalLink106.xml"/><Relationship Id="rId358" Type="http://schemas.openxmlformats.org/officeDocument/2006/relationships/externalLink" Target="externalLinks/externalLink344.xml"/><Relationship Id="rId565" Type="http://schemas.openxmlformats.org/officeDocument/2006/relationships/externalLink" Target="externalLinks/externalLink551.xml"/><Relationship Id="rId162" Type="http://schemas.openxmlformats.org/officeDocument/2006/relationships/externalLink" Target="externalLinks/externalLink148.xml"/><Relationship Id="rId218" Type="http://schemas.openxmlformats.org/officeDocument/2006/relationships/externalLink" Target="externalLinks/externalLink204.xml"/><Relationship Id="rId425" Type="http://schemas.openxmlformats.org/officeDocument/2006/relationships/externalLink" Target="externalLinks/externalLink411.xml"/><Relationship Id="rId467" Type="http://schemas.openxmlformats.org/officeDocument/2006/relationships/externalLink" Target="externalLinks/externalLink453.xml"/><Relationship Id="rId632" Type="http://schemas.openxmlformats.org/officeDocument/2006/relationships/externalLink" Target="externalLinks/externalLink618.xml"/><Relationship Id="rId271" Type="http://schemas.openxmlformats.org/officeDocument/2006/relationships/externalLink" Target="externalLinks/externalLink257.xml"/><Relationship Id="rId674" Type="http://schemas.openxmlformats.org/officeDocument/2006/relationships/externalLink" Target="externalLinks/externalLink660.xml"/><Relationship Id="rId24" Type="http://schemas.openxmlformats.org/officeDocument/2006/relationships/externalLink" Target="externalLinks/externalLink10.xml"/><Relationship Id="rId66" Type="http://schemas.openxmlformats.org/officeDocument/2006/relationships/externalLink" Target="externalLinks/externalLink52.xml"/><Relationship Id="rId131" Type="http://schemas.openxmlformats.org/officeDocument/2006/relationships/externalLink" Target="externalLinks/externalLink117.xml"/><Relationship Id="rId327" Type="http://schemas.openxmlformats.org/officeDocument/2006/relationships/externalLink" Target="externalLinks/externalLink313.xml"/><Relationship Id="rId369" Type="http://schemas.openxmlformats.org/officeDocument/2006/relationships/externalLink" Target="externalLinks/externalLink355.xml"/><Relationship Id="rId534" Type="http://schemas.openxmlformats.org/officeDocument/2006/relationships/externalLink" Target="externalLinks/externalLink520.xml"/><Relationship Id="rId576" Type="http://schemas.openxmlformats.org/officeDocument/2006/relationships/externalLink" Target="externalLinks/externalLink562.xml"/><Relationship Id="rId173" Type="http://schemas.openxmlformats.org/officeDocument/2006/relationships/externalLink" Target="externalLinks/externalLink159.xml"/><Relationship Id="rId229" Type="http://schemas.openxmlformats.org/officeDocument/2006/relationships/externalLink" Target="externalLinks/externalLink215.xml"/><Relationship Id="rId380" Type="http://schemas.openxmlformats.org/officeDocument/2006/relationships/externalLink" Target="externalLinks/externalLink366.xml"/><Relationship Id="rId436" Type="http://schemas.openxmlformats.org/officeDocument/2006/relationships/externalLink" Target="externalLinks/externalLink422.xml"/><Relationship Id="rId601" Type="http://schemas.openxmlformats.org/officeDocument/2006/relationships/externalLink" Target="externalLinks/externalLink587.xml"/><Relationship Id="rId643" Type="http://schemas.openxmlformats.org/officeDocument/2006/relationships/externalLink" Target="externalLinks/externalLink629.xml"/><Relationship Id="rId240" Type="http://schemas.openxmlformats.org/officeDocument/2006/relationships/externalLink" Target="externalLinks/externalLink226.xml"/><Relationship Id="rId478" Type="http://schemas.openxmlformats.org/officeDocument/2006/relationships/externalLink" Target="externalLinks/externalLink464.xml"/><Relationship Id="rId685" Type="http://schemas.openxmlformats.org/officeDocument/2006/relationships/externalLink" Target="externalLinks/externalLink671.xml"/><Relationship Id="rId35" Type="http://schemas.openxmlformats.org/officeDocument/2006/relationships/externalLink" Target="externalLinks/externalLink21.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282" Type="http://schemas.openxmlformats.org/officeDocument/2006/relationships/externalLink" Target="externalLinks/externalLink268.xml"/><Relationship Id="rId338" Type="http://schemas.openxmlformats.org/officeDocument/2006/relationships/externalLink" Target="externalLinks/externalLink324.xml"/><Relationship Id="rId503" Type="http://schemas.openxmlformats.org/officeDocument/2006/relationships/externalLink" Target="externalLinks/externalLink489.xml"/><Relationship Id="rId545" Type="http://schemas.openxmlformats.org/officeDocument/2006/relationships/externalLink" Target="externalLinks/externalLink531.xml"/><Relationship Id="rId587" Type="http://schemas.openxmlformats.org/officeDocument/2006/relationships/externalLink" Target="externalLinks/externalLink573.xml"/><Relationship Id="rId710" Type="http://schemas.openxmlformats.org/officeDocument/2006/relationships/externalLink" Target="externalLinks/externalLink696.xml"/><Relationship Id="rId8" Type="http://schemas.openxmlformats.org/officeDocument/2006/relationships/worksheet" Target="worksheets/sheet8.xml"/><Relationship Id="rId142" Type="http://schemas.openxmlformats.org/officeDocument/2006/relationships/externalLink" Target="externalLinks/externalLink128.xml"/><Relationship Id="rId184" Type="http://schemas.openxmlformats.org/officeDocument/2006/relationships/externalLink" Target="externalLinks/externalLink170.xml"/><Relationship Id="rId391" Type="http://schemas.openxmlformats.org/officeDocument/2006/relationships/externalLink" Target="externalLinks/externalLink377.xml"/><Relationship Id="rId405" Type="http://schemas.openxmlformats.org/officeDocument/2006/relationships/externalLink" Target="externalLinks/externalLink391.xml"/><Relationship Id="rId447" Type="http://schemas.openxmlformats.org/officeDocument/2006/relationships/externalLink" Target="externalLinks/externalLink433.xml"/><Relationship Id="rId612" Type="http://schemas.openxmlformats.org/officeDocument/2006/relationships/externalLink" Target="externalLinks/externalLink598.xml"/><Relationship Id="rId251" Type="http://schemas.openxmlformats.org/officeDocument/2006/relationships/externalLink" Target="externalLinks/externalLink237.xml"/><Relationship Id="rId489" Type="http://schemas.openxmlformats.org/officeDocument/2006/relationships/externalLink" Target="externalLinks/externalLink475.xml"/><Relationship Id="rId654" Type="http://schemas.openxmlformats.org/officeDocument/2006/relationships/externalLink" Target="externalLinks/externalLink640.xml"/><Relationship Id="rId696" Type="http://schemas.openxmlformats.org/officeDocument/2006/relationships/externalLink" Target="externalLinks/externalLink682.xml"/><Relationship Id="rId46" Type="http://schemas.openxmlformats.org/officeDocument/2006/relationships/externalLink" Target="externalLinks/externalLink32.xml"/><Relationship Id="rId293" Type="http://schemas.openxmlformats.org/officeDocument/2006/relationships/externalLink" Target="externalLinks/externalLink279.xml"/><Relationship Id="rId307" Type="http://schemas.openxmlformats.org/officeDocument/2006/relationships/externalLink" Target="externalLinks/externalLink293.xml"/><Relationship Id="rId349" Type="http://schemas.openxmlformats.org/officeDocument/2006/relationships/externalLink" Target="externalLinks/externalLink335.xml"/><Relationship Id="rId514" Type="http://schemas.openxmlformats.org/officeDocument/2006/relationships/externalLink" Target="externalLinks/externalLink500.xml"/><Relationship Id="rId556" Type="http://schemas.openxmlformats.org/officeDocument/2006/relationships/externalLink" Target="externalLinks/externalLink542.xml"/><Relationship Id="rId721" Type="http://schemas.openxmlformats.org/officeDocument/2006/relationships/theme" Target="theme/theme1.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53" Type="http://schemas.openxmlformats.org/officeDocument/2006/relationships/externalLink" Target="externalLinks/externalLink139.xml"/><Relationship Id="rId195" Type="http://schemas.openxmlformats.org/officeDocument/2006/relationships/externalLink" Target="externalLinks/externalLink181.xml"/><Relationship Id="rId209" Type="http://schemas.openxmlformats.org/officeDocument/2006/relationships/externalLink" Target="externalLinks/externalLink195.xml"/><Relationship Id="rId360" Type="http://schemas.openxmlformats.org/officeDocument/2006/relationships/externalLink" Target="externalLinks/externalLink346.xml"/><Relationship Id="rId416" Type="http://schemas.openxmlformats.org/officeDocument/2006/relationships/externalLink" Target="externalLinks/externalLink402.xml"/><Relationship Id="rId598" Type="http://schemas.openxmlformats.org/officeDocument/2006/relationships/externalLink" Target="externalLinks/externalLink584.xml"/><Relationship Id="rId220" Type="http://schemas.openxmlformats.org/officeDocument/2006/relationships/externalLink" Target="externalLinks/externalLink206.xml"/><Relationship Id="rId458" Type="http://schemas.openxmlformats.org/officeDocument/2006/relationships/externalLink" Target="externalLinks/externalLink444.xml"/><Relationship Id="rId623" Type="http://schemas.openxmlformats.org/officeDocument/2006/relationships/externalLink" Target="externalLinks/externalLink609.xml"/><Relationship Id="rId665" Type="http://schemas.openxmlformats.org/officeDocument/2006/relationships/externalLink" Target="externalLinks/externalLink651.xml"/><Relationship Id="rId15" Type="http://schemas.openxmlformats.org/officeDocument/2006/relationships/externalLink" Target="externalLinks/externalLink1.xml"/><Relationship Id="rId57" Type="http://schemas.openxmlformats.org/officeDocument/2006/relationships/externalLink" Target="externalLinks/externalLink43.xml"/><Relationship Id="rId262" Type="http://schemas.openxmlformats.org/officeDocument/2006/relationships/externalLink" Target="externalLinks/externalLink248.xml"/><Relationship Id="rId318" Type="http://schemas.openxmlformats.org/officeDocument/2006/relationships/externalLink" Target="externalLinks/externalLink304.xml"/><Relationship Id="rId525" Type="http://schemas.openxmlformats.org/officeDocument/2006/relationships/externalLink" Target="externalLinks/externalLink511.xml"/><Relationship Id="rId567" Type="http://schemas.openxmlformats.org/officeDocument/2006/relationships/externalLink" Target="externalLinks/externalLink553.xml"/><Relationship Id="rId99" Type="http://schemas.openxmlformats.org/officeDocument/2006/relationships/externalLink" Target="externalLinks/externalLink85.xml"/><Relationship Id="rId122" Type="http://schemas.openxmlformats.org/officeDocument/2006/relationships/externalLink" Target="externalLinks/externalLink108.xml"/><Relationship Id="rId164" Type="http://schemas.openxmlformats.org/officeDocument/2006/relationships/externalLink" Target="externalLinks/externalLink150.xml"/><Relationship Id="rId371" Type="http://schemas.openxmlformats.org/officeDocument/2006/relationships/externalLink" Target="externalLinks/externalLink357.xml"/><Relationship Id="rId427" Type="http://schemas.openxmlformats.org/officeDocument/2006/relationships/externalLink" Target="externalLinks/externalLink413.xml"/><Relationship Id="rId469" Type="http://schemas.openxmlformats.org/officeDocument/2006/relationships/externalLink" Target="externalLinks/externalLink455.xml"/><Relationship Id="rId634" Type="http://schemas.openxmlformats.org/officeDocument/2006/relationships/externalLink" Target="externalLinks/externalLink620.xml"/><Relationship Id="rId676" Type="http://schemas.openxmlformats.org/officeDocument/2006/relationships/externalLink" Target="externalLinks/externalLink662.xml"/><Relationship Id="rId26" Type="http://schemas.openxmlformats.org/officeDocument/2006/relationships/externalLink" Target="externalLinks/externalLink12.xml"/><Relationship Id="rId231" Type="http://schemas.openxmlformats.org/officeDocument/2006/relationships/externalLink" Target="externalLinks/externalLink217.xml"/><Relationship Id="rId273" Type="http://schemas.openxmlformats.org/officeDocument/2006/relationships/externalLink" Target="externalLinks/externalLink259.xml"/><Relationship Id="rId329" Type="http://schemas.openxmlformats.org/officeDocument/2006/relationships/externalLink" Target="externalLinks/externalLink315.xml"/><Relationship Id="rId480" Type="http://schemas.openxmlformats.org/officeDocument/2006/relationships/externalLink" Target="externalLinks/externalLink466.xml"/><Relationship Id="rId536" Type="http://schemas.openxmlformats.org/officeDocument/2006/relationships/externalLink" Target="externalLinks/externalLink522.xml"/><Relationship Id="rId701" Type="http://schemas.openxmlformats.org/officeDocument/2006/relationships/externalLink" Target="externalLinks/externalLink687.xml"/><Relationship Id="rId68" Type="http://schemas.openxmlformats.org/officeDocument/2006/relationships/externalLink" Target="externalLinks/externalLink54.xml"/><Relationship Id="rId133" Type="http://schemas.openxmlformats.org/officeDocument/2006/relationships/externalLink" Target="externalLinks/externalLink119.xml"/><Relationship Id="rId175" Type="http://schemas.openxmlformats.org/officeDocument/2006/relationships/externalLink" Target="externalLinks/externalLink161.xml"/><Relationship Id="rId340" Type="http://schemas.openxmlformats.org/officeDocument/2006/relationships/externalLink" Target="externalLinks/externalLink326.xml"/><Relationship Id="rId578" Type="http://schemas.openxmlformats.org/officeDocument/2006/relationships/externalLink" Target="externalLinks/externalLink564.xml"/><Relationship Id="rId200" Type="http://schemas.openxmlformats.org/officeDocument/2006/relationships/externalLink" Target="externalLinks/externalLink186.xml"/><Relationship Id="rId382" Type="http://schemas.openxmlformats.org/officeDocument/2006/relationships/externalLink" Target="externalLinks/externalLink368.xml"/><Relationship Id="rId438" Type="http://schemas.openxmlformats.org/officeDocument/2006/relationships/externalLink" Target="externalLinks/externalLink424.xml"/><Relationship Id="rId603" Type="http://schemas.openxmlformats.org/officeDocument/2006/relationships/externalLink" Target="externalLinks/externalLink589.xml"/><Relationship Id="rId645" Type="http://schemas.openxmlformats.org/officeDocument/2006/relationships/externalLink" Target="externalLinks/externalLink631.xml"/><Relationship Id="rId687" Type="http://schemas.openxmlformats.org/officeDocument/2006/relationships/externalLink" Target="externalLinks/externalLink673.xml"/><Relationship Id="rId242" Type="http://schemas.openxmlformats.org/officeDocument/2006/relationships/externalLink" Target="externalLinks/externalLink228.xml"/><Relationship Id="rId284" Type="http://schemas.openxmlformats.org/officeDocument/2006/relationships/externalLink" Target="externalLinks/externalLink270.xml"/><Relationship Id="rId491" Type="http://schemas.openxmlformats.org/officeDocument/2006/relationships/externalLink" Target="externalLinks/externalLink477.xml"/><Relationship Id="rId505" Type="http://schemas.openxmlformats.org/officeDocument/2006/relationships/externalLink" Target="externalLinks/externalLink491.xml"/><Relationship Id="rId712" Type="http://schemas.openxmlformats.org/officeDocument/2006/relationships/externalLink" Target="externalLinks/externalLink698.xml"/><Relationship Id="rId37" Type="http://schemas.openxmlformats.org/officeDocument/2006/relationships/externalLink" Target="externalLinks/externalLink23.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44" Type="http://schemas.openxmlformats.org/officeDocument/2006/relationships/externalLink" Target="externalLinks/externalLink130.xml"/><Relationship Id="rId547" Type="http://schemas.openxmlformats.org/officeDocument/2006/relationships/externalLink" Target="externalLinks/externalLink533.xml"/><Relationship Id="rId589" Type="http://schemas.openxmlformats.org/officeDocument/2006/relationships/externalLink" Target="externalLinks/externalLink575.xml"/><Relationship Id="rId90" Type="http://schemas.openxmlformats.org/officeDocument/2006/relationships/externalLink" Target="externalLinks/externalLink76.xml"/><Relationship Id="rId186" Type="http://schemas.openxmlformats.org/officeDocument/2006/relationships/externalLink" Target="externalLinks/externalLink172.xml"/><Relationship Id="rId351" Type="http://schemas.openxmlformats.org/officeDocument/2006/relationships/externalLink" Target="externalLinks/externalLink337.xml"/><Relationship Id="rId393" Type="http://schemas.openxmlformats.org/officeDocument/2006/relationships/externalLink" Target="externalLinks/externalLink379.xml"/><Relationship Id="rId407" Type="http://schemas.openxmlformats.org/officeDocument/2006/relationships/externalLink" Target="externalLinks/externalLink393.xml"/><Relationship Id="rId449" Type="http://schemas.openxmlformats.org/officeDocument/2006/relationships/externalLink" Target="externalLinks/externalLink435.xml"/><Relationship Id="rId614" Type="http://schemas.openxmlformats.org/officeDocument/2006/relationships/externalLink" Target="externalLinks/externalLink600.xml"/><Relationship Id="rId656" Type="http://schemas.openxmlformats.org/officeDocument/2006/relationships/externalLink" Target="externalLinks/externalLink642.xml"/><Relationship Id="rId211" Type="http://schemas.openxmlformats.org/officeDocument/2006/relationships/externalLink" Target="externalLinks/externalLink197.xml"/><Relationship Id="rId253" Type="http://schemas.openxmlformats.org/officeDocument/2006/relationships/externalLink" Target="externalLinks/externalLink239.xml"/><Relationship Id="rId295" Type="http://schemas.openxmlformats.org/officeDocument/2006/relationships/externalLink" Target="externalLinks/externalLink281.xml"/><Relationship Id="rId309" Type="http://schemas.openxmlformats.org/officeDocument/2006/relationships/externalLink" Target="externalLinks/externalLink295.xml"/><Relationship Id="rId460" Type="http://schemas.openxmlformats.org/officeDocument/2006/relationships/externalLink" Target="externalLinks/externalLink446.xml"/><Relationship Id="rId516" Type="http://schemas.openxmlformats.org/officeDocument/2006/relationships/externalLink" Target="externalLinks/externalLink502.xml"/><Relationship Id="rId698" Type="http://schemas.openxmlformats.org/officeDocument/2006/relationships/externalLink" Target="externalLinks/externalLink684.xml"/><Relationship Id="rId48" Type="http://schemas.openxmlformats.org/officeDocument/2006/relationships/externalLink" Target="externalLinks/externalLink34.xml"/><Relationship Id="rId113" Type="http://schemas.openxmlformats.org/officeDocument/2006/relationships/externalLink" Target="externalLinks/externalLink99.xml"/><Relationship Id="rId320" Type="http://schemas.openxmlformats.org/officeDocument/2006/relationships/externalLink" Target="externalLinks/externalLink306.xml"/><Relationship Id="rId558" Type="http://schemas.openxmlformats.org/officeDocument/2006/relationships/externalLink" Target="externalLinks/externalLink544.xml"/><Relationship Id="rId723" Type="http://schemas.openxmlformats.org/officeDocument/2006/relationships/sharedStrings" Target="sharedStrings.xml"/><Relationship Id="rId155" Type="http://schemas.openxmlformats.org/officeDocument/2006/relationships/externalLink" Target="externalLinks/externalLink141.xml"/><Relationship Id="rId197" Type="http://schemas.openxmlformats.org/officeDocument/2006/relationships/externalLink" Target="externalLinks/externalLink183.xml"/><Relationship Id="rId362" Type="http://schemas.openxmlformats.org/officeDocument/2006/relationships/externalLink" Target="externalLinks/externalLink348.xml"/><Relationship Id="rId418" Type="http://schemas.openxmlformats.org/officeDocument/2006/relationships/externalLink" Target="externalLinks/externalLink404.xml"/><Relationship Id="rId625" Type="http://schemas.openxmlformats.org/officeDocument/2006/relationships/externalLink" Target="externalLinks/externalLink611.xml"/><Relationship Id="rId222" Type="http://schemas.openxmlformats.org/officeDocument/2006/relationships/externalLink" Target="externalLinks/externalLink208.xml"/><Relationship Id="rId264" Type="http://schemas.openxmlformats.org/officeDocument/2006/relationships/externalLink" Target="externalLinks/externalLink250.xml"/><Relationship Id="rId471" Type="http://schemas.openxmlformats.org/officeDocument/2006/relationships/externalLink" Target="externalLinks/externalLink457.xml"/><Relationship Id="rId667" Type="http://schemas.openxmlformats.org/officeDocument/2006/relationships/externalLink" Target="externalLinks/externalLink653.xml"/><Relationship Id="rId17" Type="http://schemas.openxmlformats.org/officeDocument/2006/relationships/externalLink" Target="externalLinks/externalLink3.xml"/><Relationship Id="rId59" Type="http://schemas.openxmlformats.org/officeDocument/2006/relationships/externalLink" Target="externalLinks/externalLink45.xml"/><Relationship Id="rId124" Type="http://schemas.openxmlformats.org/officeDocument/2006/relationships/externalLink" Target="externalLinks/externalLink110.xml"/><Relationship Id="rId527" Type="http://schemas.openxmlformats.org/officeDocument/2006/relationships/externalLink" Target="externalLinks/externalLink513.xml"/><Relationship Id="rId569" Type="http://schemas.openxmlformats.org/officeDocument/2006/relationships/externalLink" Target="externalLinks/externalLink555.xml"/><Relationship Id="rId70" Type="http://schemas.openxmlformats.org/officeDocument/2006/relationships/externalLink" Target="externalLinks/externalLink56.xml"/><Relationship Id="rId166" Type="http://schemas.openxmlformats.org/officeDocument/2006/relationships/externalLink" Target="externalLinks/externalLink152.xml"/><Relationship Id="rId331" Type="http://schemas.openxmlformats.org/officeDocument/2006/relationships/externalLink" Target="externalLinks/externalLink317.xml"/><Relationship Id="rId373" Type="http://schemas.openxmlformats.org/officeDocument/2006/relationships/externalLink" Target="externalLinks/externalLink359.xml"/><Relationship Id="rId429" Type="http://schemas.openxmlformats.org/officeDocument/2006/relationships/externalLink" Target="externalLinks/externalLink415.xml"/><Relationship Id="rId580" Type="http://schemas.openxmlformats.org/officeDocument/2006/relationships/externalLink" Target="externalLinks/externalLink566.xml"/><Relationship Id="rId636" Type="http://schemas.openxmlformats.org/officeDocument/2006/relationships/externalLink" Target="externalLinks/externalLink622.xml"/><Relationship Id="rId1" Type="http://schemas.openxmlformats.org/officeDocument/2006/relationships/worksheet" Target="worksheets/sheet1.xml"/><Relationship Id="rId233" Type="http://schemas.openxmlformats.org/officeDocument/2006/relationships/externalLink" Target="externalLinks/externalLink219.xml"/><Relationship Id="rId440" Type="http://schemas.openxmlformats.org/officeDocument/2006/relationships/externalLink" Target="externalLinks/externalLink426.xml"/><Relationship Id="rId678" Type="http://schemas.openxmlformats.org/officeDocument/2006/relationships/externalLink" Target="externalLinks/externalLink664.xml"/><Relationship Id="rId28" Type="http://schemas.openxmlformats.org/officeDocument/2006/relationships/externalLink" Target="externalLinks/externalLink14.xml"/><Relationship Id="rId275" Type="http://schemas.openxmlformats.org/officeDocument/2006/relationships/externalLink" Target="externalLinks/externalLink261.xml"/><Relationship Id="rId300" Type="http://schemas.openxmlformats.org/officeDocument/2006/relationships/externalLink" Target="externalLinks/externalLink286.xml"/><Relationship Id="rId482" Type="http://schemas.openxmlformats.org/officeDocument/2006/relationships/externalLink" Target="externalLinks/externalLink468.xml"/><Relationship Id="rId538" Type="http://schemas.openxmlformats.org/officeDocument/2006/relationships/externalLink" Target="externalLinks/externalLink524.xml"/><Relationship Id="rId703" Type="http://schemas.openxmlformats.org/officeDocument/2006/relationships/externalLink" Target="externalLinks/externalLink689.xml"/><Relationship Id="rId81" Type="http://schemas.openxmlformats.org/officeDocument/2006/relationships/externalLink" Target="externalLinks/externalLink67.xml"/><Relationship Id="rId135" Type="http://schemas.openxmlformats.org/officeDocument/2006/relationships/externalLink" Target="externalLinks/externalLink121.xml"/><Relationship Id="rId177" Type="http://schemas.openxmlformats.org/officeDocument/2006/relationships/externalLink" Target="externalLinks/externalLink163.xml"/><Relationship Id="rId342" Type="http://schemas.openxmlformats.org/officeDocument/2006/relationships/externalLink" Target="externalLinks/externalLink328.xml"/><Relationship Id="rId384" Type="http://schemas.openxmlformats.org/officeDocument/2006/relationships/externalLink" Target="externalLinks/externalLink370.xml"/><Relationship Id="rId591" Type="http://schemas.openxmlformats.org/officeDocument/2006/relationships/externalLink" Target="externalLinks/externalLink577.xml"/><Relationship Id="rId605" Type="http://schemas.openxmlformats.org/officeDocument/2006/relationships/externalLink" Target="externalLinks/externalLink591.xml"/><Relationship Id="rId202" Type="http://schemas.openxmlformats.org/officeDocument/2006/relationships/externalLink" Target="externalLinks/externalLink188.xml"/><Relationship Id="rId244" Type="http://schemas.openxmlformats.org/officeDocument/2006/relationships/externalLink" Target="externalLinks/externalLink230.xml"/><Relationship Id="rId647" Type="http://schemas.openxmlformats.org/officeDocument/2006/relationships/externalLink" Target="externalLinks/externalLink633.xml"/><Relationship Id="rId689" Type="http://schemas.openxmlformats.org/officeDocument/2006/relationships/externalLink" Target="externalLinks/externalLink675.xml"/><Relationship Id="rId39" Type="http://schemas.openxmlformats.org/officeDocument/2006/relationships/externalLink" Target="externalLinks/externalLink25.xml"/><Relationship Id="rId286" Type="http://schemas.openxmlformats.org/officeDocument/2006/relationships/externalLink" Target="externalLinks/externalLink272.xml"/><Relationship Id="rId451" Type="http://schemas.openxmlformats.org/officeDocument/2006/relationships/externalLink" Target="externalLinks/externalLink437.xml"/><Relationship Id="rId493" Type="http://schemas.openxmlformats.org/officeDocument/2006/relationships/externalLink" Target="externalLinks/externalLink479.xml"/><Relationship Id="rId507" Type="http://schemas.openxmlformats.org/officeDocument/2006/relationships/externalLink" Target="externalLinks/externalLink493.xml"/><Relationship Id="rId549" Type="http://schemas.openxmlformats.org/officeDocument/2006/relationships/externalLink" Target="externalLinks/externalLink535.xml"/><Relationship Id="rId714" Type="http://schemas.openxmlformats.org/officeDocument/2006/relationships/externalLink" Target="externalLinks/externalLink700.xml"/><Relationship Id="rId50" Type="http://schemas.openxmlformats.org/officeDocument/2006/relationships/externalLink" Target="externalLinks/externalLink36.xml"/><Relationship Id="rId104" Type="http://schemas.openxmlformats.org/officeDocument/2006/relationships/externalLink" Target="externalLinks/externalLink90.xml"/><Relationship Id="rId146" Type="http://schemas.openxmlformats.org/officeDocument/2006/relationships/externalLink" Target="externalLinks/externalLink132.xml"/><Relationship Id="rId188" Type="http://schemas.openxmlformats.org/officeDocument/2006/relationships/externalLink" Target="externalLinks/externalLink174.xml"/><Relationship Id="rId311" Type="http://schemas.openxmlformats.org/officeDocument/2006/relationships/externalLink" Target="externalLinks/externalLink297.xml"/><Relationship Id="rId353" Type="http://schemas.openxmlformats.org/officeDocument/2006/relationships/externalLink" Target="externalLinks/externalLink339.xml"/><Relationship Id="rId395" Type="http://schemas.openxmlformats.org/officeDocument/2006/relationships/externalLink" Target="externalLinks/externalLink381.xml"/><Relationship Id="rId409" Type="http://schemas.openxmlformats.org/officeDocument/2006/relationships/externalLink" Target="externalLinks/externalLink395.xml"/><Relationship Id="rId560" Type="http://schemas.openxmlformats.org/officeDocument/2006/relationships/externalLink" Target="externalLinks/externalLink546.xml"/><Relationship Id="rId92" Type="http://schemas.openxmlformats.org/officeDocument/2006/relationships/externalLink" Target="externalLinks/externalLink78.xml"/><Relationship Id="rId213" Type="http://schemas.openxmlformats.org/officeDocument/2006/relationships/externalLink" Target="externalLinks/externalLink199.xml"/><Relationship Id="rId420" Type="http://schemas.openxmlformats.org/officeDocument/2006/relationships/externalLink" Target="externalLinks/externalLink406.xml"/><Relationship Id="rId616" Type="http://schemas.openxmlformats.org/officeDocument/2006/relationships/externalLink" Target="externalLinks/externalLink602.xml"/><Relationship Id="rId658" Type="http://schemas.openxmlformats.org/officeDocument/2006/relationships/externalLink" Target="externalLinks/externalLink644.xml"/><Relationship Id="rId255" Type="http://schemas.openxmlformats.org/officeDocument/2006/relationships/externalLink" Target="externalLinks/externalLink241.xml"/><Relationship Id="rId297" Type="http://schemas.openxmlformats.org/officeDocument/2006/relationships/externalLink" Target="externalLinks/externalLink283.xml"/><Relationship Id="rId462" Type="http://schemas.openxmlformats.org/officeDocument/2006/relationships/externalLink" Target="externalLinks/externalLink448.xml"/><Relationship Id="rId518" Type="http://schemas.openxmlformats.org/officeDocument/2006/relationships/externalLink" Target="externalLinks/externalLink504.xml"/><Relationship Id="rId725" Type="http://schemas.openxmlformats.org/officeDocument/2006/relationships/customXml" Target="../customXml/item1.xml"/><Relationship Id="rId115" Type="http://schemas.openxmlformats.org/officeDocument/2006/relationships/externalLink" Target="externalLinks/externalLink101.xml"/><Relationship Id="rId157" Type="http://schemas.openxmlformats.org/officeDocument/2006/relationships/externalLink" Target="externalLinks/externalLink143.xml"/><Relationship Id="rId322" Type="http://schemas.openxmlformats.org/officeDocument/2006/relationships/externalLink" Target="externalLinks/externalLink308.xml"/><Relationship Id="rId364" Type="http://schemas.openxmlformats.org/officeDocument/2006/relationships/externalLink" Target="externalLinks/externalLink350.xml"/><Relationship Id="rId61" Type="http://schemas.openxmlformats.org/officeDocument/2006/relationships/externalLink" Target="externalLinks/externalLink47.xml"/><Relationship Id="rId199" Type="http://schemas.openxmlformats.org/officeDocument/2006/relationships/externalLink" Target="externalLinks/externalLink185.xml"/><Relationship Id="rId571" Type="http://schemas.openxmlformats.org/officeDocument/2006/relationships/externalLink" Target="externalLinks/externalLink557.xml"/><Relationship Id="rId627" Type="http://schemas.openxmlformats.org/officeDocument/2006/relationships/externalLink" Target="externalLinks/externalLink613.xml"/><Relationship Id="rId669" Type="http://schemas.openxmlformats.org/officeDocument/2006/relationships/externalLink" Target="externalLinks/externalLink655.xml"/><Relationship Id="rId19" Type="http://schemas.openxmlformats.org/officeDocument/2006/relationships/externalLink" Target="externalLinks/externalLink5.xml"/><Relationship Id="rId224" Type="http://schemas.openxmlformats.org/officeDocument/2006/relationships/externalLink" Target="externalLinks/externalLink210.xml"/><Relationship Id="rId266" Type="http://schemas.openxmlformats.org/officeDocument/2006/relationships/externalLink" Target="externalLinks/externalLink252.xml"/><Relationship Id="rId431" Type="http://schemas.openxmlformats.org/officeDocument/2006/relationships/externalLink" Target="externalLinks/externalLink417.xml"/><Relationship Id="rId473" Type="http://schemas.openxmlformats.org/officeDocument/2006/relationships/externalLink" Target="externalLinks/externalLink459.xml"/><Relationship Id="rId529" Type="http://schemas.openxmlformats.org/officeDocument/2006/relationships/externalLink" Target="externalLinks/externalLink515.xml"/><Relationship Id="rId680" Type="http://schemas.openxmlformats.org/officeDocument/2006/relationships/externalLink" Target="externalLinks/externalLink666.xml"/><Relationship Id="rId30" Type="http://schemas.openxmlformats.org/officeDocument/2006/relationships/externalLink" Target="externalLinks/externalLink16.xml"/><Relationship Id="rId126" Type="http://schemas.openxmlformats.org/officeDocument/2006/relationships/externalLink" Target="externalLinks/externalLink112.xml"/><Relationship Id="rId168" Type="http://schemas.openxmlformats.org/officeDocument/2006/relationships/externalLink" Target="externalLinks/externalLink154.xml"/><Relationship Id="rId333" Type="http://schemas.openxmlformats.org/officeDocument/2006/relationships/externalLink" Target="externalLinks/externalLink319.xml"/><Relationship Id="rId540" Type="http://schemas.openxmlformats.org/officeDocument/2006/relationships/externalLink" Target="externalLinks/externalLink526.xml"/><Relationship Id="rId72" Type="http://schemas.openxmlformats.org/officeDocument/2006/relationships/externalLink" Target="externalLinks/externalLink58.xml"/><Relationship Id="rId375" Type="http://schemas.openxmlformats.org/officeDocument/2006/relationships/externalLink" Target="externalLinks/externalLink361.xml"/><Relationship Id="rId582" Type="http://schemas.openxmlformats.org/officeDocument/2006/relationships/externalLink" Target="externalLinks/externalLink568.xml"/><Relationship Id="rId638" Type="http://schemas.openxmlformats.org/officeDocument/2006/relationships/externalLink" Target="externalLinks/externalLink624.xml"/><Relationship Id="rId3" Type="http://schemas.openxmlformats.org/officeDocument/2006/relationships/worksheet" Target="worksheets/sheet3.xml"/><Relationship Id="rId235" Type="http://schemas.openxmlformats.org/officeDocument/2006/relationships/externalLink" Target="externalLinks/externalLink221.xml"/><Relationship Id="rId277" Type="http://schemas.openxmlformats.org/officeDocument/2006/relationships/externalLink" Target="externalLinks/externalLink263.xml"/><Relationship Id="rId400" Type="http://schemas.openxmlformats.org/officeDocument/2006/relationships/externalLink" Target="externalLinks/externalLink386.xml"/><Relationship Id="rId442" Type="http://schemas.openxmlformats.org/officeDocument/2006/relationships/externalLink" Target="externalLinks/externalLink428.xml"/><Relationship Id="rId484" Type="http://schemas.openxmlformats.org/officeDocument/2006/relationships/externalLink" Target="externalLinks/externalLink470.xml"/><Relationship Id="rId705" Type="http://schemas.openxmlformats.org/officeDocument/2006/relationships/externalLink" Target="externalLinks/externalLink691.xml"/><Relationship Id="rId137" Type="http://schemas.openxmlformats.org/officeDocument/2006/relationships/externalLink" Target="externalLinks/externalLink123.xml"/><Relationship Id="rId302" Type="http://schemas.openxmlformats.org/officeDocument/2006/relationships/externalLink" Target="externalLinks/externalLink288.xml"/><Relationship Id="rId344" Type="http://schemas.openxmlformats.org/officeDocument/2006/relationships/externalLink" Target="externalLinks/externalLink330.xml"/><Relationship Id="rId691" Type="http://schemas.openxmlformats.org/officeDocument/2006/relationships/externalLink" Target="externalLinks/externalLink677.xml"/><Relationship Id="rId41" Type="http://schemas.openxmlformats.org/officeDocument/2006/relationships/externalLink" Target="externalLinks/externalLink27.xml"/><Relationship Id="rId83" Type="http://schemas.openxmlformats.org/officeDocument/2006/relationships/externalLink" Target="externalLinks/externalLink69.xml"/><Relationship Id="rId179" Type="http://schemas.openxmlformats.org/officeDocument/2006/relationships/externalLink" Target="externalLinks/externalLink165.xml"/><Relationship Id="rId386" Type="http://schemas.openxmlformats.org/officeDocument/2006/relationships/externalLink" Target="externalLinks/externalLink372.xml"/><Relationship Id="rId551" Type="http://schemas.openxmlformats.org/officeDocument/2006/relationships/externalLink" Target="externalLinks/externalLink537.xml"/><Relationship Id="rId593" Type="http://schemas.openxmlformats.org/officeDocument/2006/relationships/externalLink" Target="externalLinks/externalLink579.xml"/><Relationship Id="rId607" Type="http://schemas.openxmlformats.org/officeDocument/2006/relationships/externalLink" Target="externalLinks/externalLink593.xml"/><Relationship Id="rId649" Type="http://schemas.openxmlformats.org/officeDocument/2006/relationships/externalLink" Target="externalLinks/externalLink635.xml"/><Relationship Id="rId190" Type="http://schemas.openxmlformats.org/officeDocument/2006/relationships/externalLink" Target="externalLinks/externalLink176.xml"/><Relationship Id="rId204" Type="http://schemas.openxmlformats.org/officeDocument/2006/relationships/externalLink" Target="externalLinks/externalLink190.xml"/><Relationship Id="rId246" Type="http://schemas.openxmlformats.org/officeDocument/2006/relationships/externalLink" Target="externalLinks/externalLink232.xml"/><Relationship Id="rId288" Type="http://schemas.openxmlformats.org/officeDocument/2006/relationships/externalLink" Target="externalLinks/externalLink274.xml"/><Relationship Id="rId411" Type="http://schemas.openxmlformats.org/officeDocument/2006/relationships/externalLink" Target="externalLinks/externalLink397.xml"/><Relationship Id="rId453" Type="http://schemas.openxmlformats.org/officeDocument/2006/relationships/externalLink" Target="externalLinks/externalLink439.xml"/><Relationship Id="rId509" Type="http://schemas.openxmlformats.org/officeDocument/2006/relationships/externalLink" Target="externalLinks/externalLink495.xml"/><Relationship Id="rId660" Type="http://schemas.openxmlformats.org/officeDocument/2006/relationships/externalLink" Target="externalLinks/externalLink646.xml"/><Relationship Id="rId106" Type="http://schemas.openxmlformats.org/officeDocument/2006/relationships/externalLink" Target="externalLinks/externalLink92.xml"/><Relationship Id="rId313" Type="http://schemas.openxmlformats.org/officeDocument/2006/relationships/externalLink" Target="externalLinks/externalLink299.xml"/><Relationship Id="rId495" Type="http://schemas.openxmlformats.org/officeDocument/2006/relationships/externalLink" Target="externalLinks/externalLink481.xml"/><Relationship Id="rId716" Type="http://schemas.openxmlformats.org/officeDocument/2006/relationships/externalLink" Target="externalLinks/externalLink702.xml"/><Relationship Id="rId10" Type="http://schemas.openxmlformats.org/officeDocument/2006/relationships/worksheet" Target="worksheets/sheet10.xml"/><Relationship Id="rId52" Type="http://schemas.openxmlformats.org/officeDocument/2006/relationships/externalLink" Target="externalLinks/externalLink38.xml"/><Relationship Id="rId94" Type="http://schemas.openxmlformats.org/officeDocument/2006/relationships/externalLink" Target="externalLinks/externalLink80.xml"/><Relationship Id="rId148" Type="http://schemas.openxmlformats.org/officeDocument/2006/relationships/externalLink" Target="externalLinks/externalLink134.xml"/><Relationship Id="rId355" Type="http://schemas.openxmlformats.org/officeDocument/2006/relationships/externalLink" Target="externalLinks/externalLink341.xml"/><Relationship Id="rId397" Type="http://schemas.openxmlformats.org/officeDocument/2006/relationships/externalLink" Target="externalLinks/externalLink383.xml"/><Relationship Id="rId520" Type="http://schemas.openxmlformats.org/officeDocument/2006/relationships/externalLink" Target="externalLinks/externalLink506.xml"/><Relationship Id="rId562" Type="http://schemas.openxmlformats.org/officeDocument/2006/relationships/externalLink" Target="externalLinks/externalLink548.xml"/><Relationship Id="rId618" Type="http://schemas.openxmlformats.org/officeDocument/2006/relationships/externalLink" Target="externalLinks/externalLink604.xml"/><Relationship Id="rId215" Type="http://schemas.openxmlformats.org/officeDocument/2006/relationships/externalLink" Target="externalLinks/externalLink201.xml"/><Relationship Id="rId257" Type="http://schemas.openxmlformats.org/officeDocument/2006/relationships/externalLink" Target="externalLinks/externalLink243.xml"/><Relationship Id="rId422" Type="http://schemas.openxmlformats.org/officeDocument/2006/relationships/externalLink" Target="externalLinks/externalLink408.xml"/><Relationship Id="rId464" Type="http://schemas.openxmlformats.org/officeDocument/2006/relationships/externalLink" Target="externalLinks/externalLink450.xml"/><Relationship Id="rId299" Type="http://schemas.openxmlformats.org/officeDocument/2006/relationships/externalLink" Target="externalLinks/externalLink285.xml"/><Relationship Id="rId727" Type="http://schemas.openxmlformats.org/officeDocument/2006/relationships/customXml" Target="../customXml/item3.xml"/><Relationship Id="rId63" Type="http://schemas.openxmlformats.org/officeDocument/2006/relationships/externalLink" Target="externalLinks/externalLink49.xml"/><Relationship Id="rId159" Type="http://schemas.openxmlformats.org/officeDocument/2006/relationships/externalLink" Target="externalLinks/externalLink145.xml"/><Relationship Id="rId366" Type="http://schemas.openxmlformats.org/officeDocument/2006/relationships/externalLink" Target="externalLinks/externalLink352.xml"/><Relationship Id="rId573" Type="http://schemas.openxmlformats.org/officeDocument/2006/relationships/externalLink" Target="externalLinks/externalLink559.xml"/><Relationship Id="rId226" Type="http://schemas.openxmlformats.org/officeDocument/2006/relationships/externalLink" Target="externalLinks/externalLink212.xml"/><Relationship Id="rId433" Type="http://schemas.openxmlformats.org/officeDocument/2006/relationships/externalLink" Target="externalLinks/externalLink419.xml"/><Relationship Id="rId640" Type="http://schemas.openxmlformats.org/officeDocument/2006/relationships/externalLink" Target="externalLinks/externalLink626.xml"/><Relationship Id="rId74" Type="http://schemas.openxmlformats.org/officeDocument/2006/relationships/externalLink" Target="externalLinks/externalLink60.xml"/><Relationship Id="rId377" Type="http://schemas.openxmlformats.org/officeDocument/2006/relationships/externalLink" Target="externalLinks/externalLink363.xml"/><Relationship Id="rId500" Type="http://schemas.openxmlformats.org/officeDocument/2006/relationships/externalLink" Target="externalLinks/externalLink486.xml"/><Relationship Id="rId584" Type="http://schemas.openxmlformats.org/officeDocument/2006/relationships/externalLink" Target="externalLinks/externalLink570.xml"/><Relationship Id="rId5" Type="http://schemas.openxmlformats.org/officeDocument/2006/relationships/worksheet" Target="worksheets/sheet5.xml"/><Relationship Id="rId237" Type="http://schemas.openxmlformats.org/officeDocument/2006/relationships/externalLink" Target="externalLinks/externalLink223.xml"/><Relationship Id="rId444" Type="http://schemas.openxmlformats.org/officeDocument/2006/relationships/externalLink" Target="externalLinks/externalLink430.xml"/><Relationship Id="rId651" Type="http://schemas.openxmlformats.org/officeDocument/2006/relationships/externalLink" Target="externalLinks/externalLink637.xml"/><Relationship Id="rId290" Type="http://schemas.openxmlformats.org/officeDocument/2006/relationships/externalLink" Target="externalLinks/externalLink276.xml"/><Relationship Id="rId304" Type="http://schemas.openxmlformats.org/officeDocument/2006/relationships/externalLink" Target="externalLinks/externalLink290.xml"/><Relationship Id="rId388" Type="http://schemas.openxmlformats.org/officeDocument/2006/relationships/externalLink" Target="externalLinks/externalLink374.xml"/><Relationship Id="rId511" Type="http://schemas.openxmlformats.org/officeDocument/2006/relationships/externalLink" Target="externalLinks/externalLink497.xml"/><Relationship Id="rId609" Type="http://schemas.openxmlformats.org/officeDocument/2006/relationships/externalLink" Target="externalLinks/externalLink595.xml"/><Relationship Id="rId85" Type="http://schemas.openxmlformats.org/officeDocument/2006/relationships/externalLink" Target="externalLinks/externalLink71.xml"/><Relationship Id="rId150" Type="http://schemas.openxmlformats.org/officeDocument/2006/relationships/externalLink" Target="externalLinks/externalLink136.xml"/><Relationship Id="rId595" Type="http://schemas.openxmlformats.org/officeDocument/2006/relationships/externalLink" Target="externalLinks/externalLink581.xml"/><Relationship Id="rId248" Type="http://schemas.openxmlformats.org/officeDocument/2006/relationships/externalLink" Target="externalLinks/externalLink234.xml"/><Relationship Id="rId455" Type="http://schemas.openxmlformats.org/officeDocument/2006/relationships/externalLink" Target="externalLinks/externalLink441.xml"/><Relationship Id="rId662" Type="http://schemas.openxmlformats.org/officeDocument/2006/relationships/externalLink" Target="externalLinks/externalLink648.xml"/><Relationship Id="rId12" Type="http://schemas.openxmlformats.org/officeDocument/2006/relationships/worksheet" Target="worksheets/sheet12.xml"/><Relationship Id="rId108" Type="http://schemas.openxmlformats.org/officeDocument/2006/relationships/externalLink" Target="externalLinks/externalLink94.xml"/><Relationship Id="rId315" Type="http://schemas.openxmlformats.org/officeDocument/2006/relationships/externalLink" Target="externalLinks/externalLink301.xml"/><Relationship Id="rId522" Type="http://schemas.openxmlformats.org/officeDocument/2006/relationships/externalLink" Target="externalLinks/externalLink508.xml"/><Relationship Id="rId96" Type="http://schemas.openxmlformats.org/officeDocument/2006/relationships/externalLink" Target="externalLinks/externalLink82.xml"/><Relationship Id="rId161" Type="http://schemas.openxmlformats.org/officeDocument/2006/relationships/externalLink" Target="externalLinks/externalLink147.xml"/><Relationship Id="rId399" Type="http://schemas.openxmlformats.org/officeDocument/2006/relationships/externalLink" Target="externalLinks/externalLink385.xml"/><Relationship Id="rId259" Type="http://schemas.openxmlformats.org/officeDocument/2006/relationships/externalLink" Target="externalLinks/externalLink245.xml"/><Relationship Id="rId466" Type="http://schemas.openxmlformats.org/officeDocument/2006/relationships/externalLink" Target="externalLinks/externalLink452.xml"/><Relationship Id="rId673" Type="http://schemas.openxmlformats.org/officeDocument/2006/relationships/externalLink" Target="externalLinks/externalLink659.xml"/><Relationship Id="rId23" Type="http://schemas.openxmlformats.org/officeDocument/2006/relationships/externalLink" Target="externalLinks/externalLink9.xml"/><Relationship Id="rId119" Type="http://schemas.openxmlformats.org/officeDocument/2006/relationships/externalLink" Target="externalLinks/externalLink105.xml"/><Relationship Id="rId326" Type="http://schemas.openxmlformats.org/officeDocument/2006/relationships/externalLink" Target="externalLinks/externalLink312.xml"/><Relationship Id="rId533" Type="http://schemas.openxmlformats.org/officeDocument/2006/relationships/externalLink" Target="externalLinks/externalLink519.xml"/><Relationship Id="rId172" Type="http://schemas.openxmlformats.org/officeDocument/2006/relationships/externalLink" Target="externalLinks/externalLink158.xml"/><Relationship Id="rId477" Type="http://schemas.openxmlformats.org/officeDocument/2006/relationships/externalLink" Target="externalLinks/externalLink463.xml"/><Relationship Id="rId600" Type="http://schemas.openxmlformats.org/officeDocument/2006/relationships/externalLink" Target="externalLinks/externalLink586.xml"/><Relationship Id="rId684" Type="http://schemas.openxmlformats.org/officeDocument/2006/relationships/externalLink" Target="externalLinks/externalLink670.xml"/><Relationship Id="rId337" Type="http://schemas.openxmlformats.org/officeDocument/2006/relationships/externalLink" Target="externalLinks/externalLink323.xml"/><Relationship Id="rId34" Type="http://schemas.openxmlformats.org/officeDocument/2006/relationships/externalLink" Target="externalLinks/externalLink20.xml"/><Relationship Id="rId544" Type="http://schemas.openxmlformats.org/officeDocument/2006/relationships/externalLink" Target="externalLinks/externalLink530.xml"/><Relationship Id="rId183" Type="http://schemas.openxmlformats.org/officeDocument/2006/relationships/externalLink" Target="externalLinks/externalLink169.xml"/><Relationship Id="rId390" Type="http://schemas.openxmlformats.org/officeDocument/2006/relationships/externalLink" Target="externalLinks/externalLink376.xml"/><Relationship Id="rId404" Type="http://schemas.openxmlformats.org/officeDocument/2006/relationships/externalLink" Target="externalLinks/externalLink390.xml"/><Relationship Id="rId611" Type="http://schemas.openxmlformats.org/officeDocument/2006/relationships/externalLink" Target="externalLinks/externalLink597.xml"/><Relationship Id="rId250" Type="http://schemas.openxmlformats.org/officeDocument/2006/relationships/externalLink" Target="externalLinks/externalLink236.xml"/><Relationship Id="rId488" Type="http://schemas.openxmlformats.org/officeDocument/2006/relationships/externalLink" Target="externalLinks/externalLink474.xml"/><Relationship Id="rId695" Type="http://schemas.openxmlformats.org/officeDocument/2006/relationships/externalLink" Target="externalLinks/externalLink681.xml"/><Relationship Id="rId709" Type="http://schemas.openxmlformats.org/officeDocument/2006/relationships/externalLink" Target="externalLinks/externalLink695.xml"/><Relationship Id="rId45" Type="http://schemas.openxmlformats.org/officeDocument/2006/relationships/externalLink" Target="externalLinks/externalLink31.xml"/><Relationship Id="rId110" Type="http://schemas.openxmlformats.org/officeDocument/2006/relationships/externalLink" Target="externalLinks/externalLink96.xml"/><Relationship Id="rId348" Type="http://schemas.openxmlformats.org/officeDocument/2006/relationships/externalLink" Target="externalLinks/externalLink334.xml"/><Relationship Id="rId555" Type="http://schemas.openxmlformats.org/officeDocument/2006/relationships/externalLink" Target="externalLinks/externalLink541.xml"/><Relationship Id="rId194" Type="http://schemas.openxmlformats.org/officeDocument/2006/relationships/externalLink" Target="externalLinks/externalLink180.xml"/><Relationship Id="rId208" Type="http://schemas.openxmlformats.org/officeDocument/2006/relationships/externalLink" Target="externalLinks/externalLink194.xml"/><Relationship Id="rId415" Type="http://schemas.openxmlformats.org/officeDocument/2006/relationships/externalLink" Target="externalLinks/externalLink401.xml"/><Relationship Id="rId622" Type="http://schemas.openxmlformats.org/officeDocument/2006/relationships/externalLink" Target="externalLinks/externalLink608.xml"/><Relationship Id="rId261" Type="http://schemas.openxmlformats.org/officeDocument/2006/relationships/externalLink" Target="externalLinks/externalLink247.xml"/><Relationship Id="rId499" Type="http://schemas.openxmlformats.org/officeDocument/2006/relationships/externalLink" Target="externalLinks/externalLink485.xml"/><Relationship Id="rId56" Type="http://schemas.openxmlformats.org/officeDocument/2006/relationships/externalLink" Target="externalLinks/externalLink42.xml"/><Relationship Id="rId359" Type="http://schemas.openxmlformats.org/officeDocument/2006/relationships/externalLink" Target="externalLinks/externalLink345.xml"/><Relationship Id="rId566" Type="http://schemas.openxmlformats.org/officeDocument/2006/relationships/externalLink" Target="externalLinks/externalLink552.xml"/><Relationship Id="rId121" Type="http://schemas.openxmlformats.org/officeDocument/2006/relationships/externalLink" Target="externalLinks/externalLink107.xml"/><Relationship Id="rId219" Type="http://schemas.openxmlformats.org/officeDocument/2006/relationships/externalLink" Target="externalLinks/externalLink205.xml"/><Relationship Id="rId426" Type="http://schemas.openxmlformats.org/officeDocument/2006/relationships/externalLink" Target="externalLinks/externalLink412.xml"/><Relationship Id="rId633" Type="http://schemas.openxmlformats.org/officeDocument/2006/relationships/externalLink" Target="externalLinks/externalLink619.xml"/><Relationship Id="rId67" Type="http://schemas.openxmlformats.org/officeDocument/2006/relationships/externalLink" Target="externalLinks/externalLink53.xml"/><Relationship Id="rId272" Type="http://schemas.openxmlformats.org/officeDocument/2006/relationships/externalLink" Target="externalLinks/externalLink258.xml"/><Relationship Id="rId577" Type="http://schemas.openxmlformats.org/officeDocument/2006/relationships/externalLink" Target="externalLinks/externalLink563.xml"/><Relationship Id="rId700" Type="http://schemas.openxmlformats.org/officeDocument/2006/relationships/externalLink" Target="externalLinks/externalLink686.xml"/><Relationship Id="rId132" Type="http://schemas.openxmlformats.org/officeDocument/2006/relationships/externalLink" Target="externalLinks/externalLink118.xml"/><Relationship Id="rId437" Type="http://schemas.openxmlformats.org/officeDocument/2006/relationships/externalLink" Target="externalLinks/externalLink423.xml"/><Relationship Id="rId644" Type="http://schemas.openxmlformats.org/officeDocument/2006/relationships/externalLink" Target="externalLinks/externalLink630.xml"/><Relationship Id="rId283" Type="http://schemas.openxmlformats.org/officeDocument/2006/relationships/externalLink" Target="externalLinks/externalLink269.xml"/><Relationship Id="rId490" Type="http://schemas.openxmlformats.org/officeDocument/2006/relationships/externalLink" Target="externalLinks/externalLink476.xml"/><Relationship Id="rId504" Type="http://schemas.openxmlformats.org/officeDocument/2006/relationships/externalLink" Target="externalLinks/externalLink490.xml"/><Relationship Id="rId711" Type="http://schemas.openxmlformats.org/officeDocument/2006/relationships/externalLink" Target="externalLinks/externalLink697.xml"/><Relationship Id="rId78" Type="http://schemas.openxmlformats.org/officeDocument/2006/relationships/externalLink" Target="externalLinks/externalLink64.xml"/><Relationship Id="rId143" Type="http://schemas.openxmlformats.org/officeDocument/2006/relationships/externalLink" Target="externalLinks/externalLink129.xml"/><Relationship Id="rId350" Type="http://schemas.openxmlformats.org/officeDocument/2006/relationships/externalLink" Target="externalLinks/externalLink336.xml"/><Relationship Id="rId588" Type="http://schemas.openxmlformats.org/officeDocument/2006/relationships/externalLink" Target="externalLinks/externalLink574.xml"/><Relationship Id="rId9" Type="http://schemas.openxmlformats.org/officeDocument/2006/relationships/worksheet" Target="worksheets/sheet9.xml"/><Relationship Id="rId210" Type="http://schemas.openxmlformats.org/officeDocument/2006/relationships/externalLink" Target="externalLinks/externalLink196.xml"/><Relationship Id="rId448" Type="http://schemas.openxmlformats.org/officeDocument/2006/relationships/externalLink" Target="externalLinks/externalLink434.xml"/><Relationship Id="rId655" Type="http://schemas.openxmlformats.org/officeDocument/2006/relationships/externalLink" Target="externalLinks/externalLink641.xml"/><Relationship Id="rId294" Type="http://schemas.openxmlformats.org/officeDocument/2006/relationships/externalLink" Target="externalLinks/externalLink280.xml"/><Relationship Id="rId308" Type="http://schemas.openxmlformats.org/officeDocument/2006/relationships/externalLink" Target="externalLinks/externalLink294.xml"/><Relationship Id="rId515" Type="http://schemas.openxmlformats.org/officeDocument/2006/relationships/externalLink" Target="externalLinks/externalLink501.xml"/><Relationship Id="rId722" Type="http://schemas.openxmlformats.org/officeDocument/2006/relationships/styles" Target="styles.xml"/><Relationship Id="rId89" Type="http://schemas.openxmlformats.org/officeDocument/2006/relationships/externalLink" Target="externalLinks/externalLink75.xml"/><Relationship Id="rId154" Type="http://schemas.openxmlformats.org/officeDocument/2006/relationships/externalLink" Target="externalLinks/externalLink140.xml"/><Relationship Id="rId361" Type="http://schemas.openxmlformats.org/officeDocument/2006/relationships/externalLink" Target="externalLinks/externalLink347.xml"/><Relationship Id="rId599" Type="http://schemas.openxmlformats.org/officeDocument/2006/relationships/externalLink" Target="externalLinks/externalLink585.xml"/><Relationship Id="rId459" Type="http://schemas.openxmlformats.org/officeDocument/2006/relationships/externalLink" Target="externalLinks/externalLink445.xml"/><Relationship Id="rId666" Type="http://schemas.openxmlformats.org/officeDocument/2006/relationships/externalLink" Target="externalLinks/externalLink652.xml"/><Relationship Id="rId16" Type="http://schemas.openxmlformats.org/officeDocument/2006/relationships/externalLink" Target="externalLinks/externalLink2.xml"/><Relationship Id="rId221" Type="http://schemas.openxmlformats.org/officeDocument/2006/relationships/externalLink" Target="externalLinks/externalLink207.xml"/><Relationship Id="rId319" Type="http://schemas.openxmlformats.org/officeDocument/2006/relationships/externalLink" Target="externalLinks/externalLink305.xml"/><Relationship Id="rId526" Type="http://schemas.openxmlformats.org/officeDocument/2006/relationships/externalLink" Target="externalLinks/externalLink512.xml"/><Relationship Id="rId165" Type="http://schemas.openxmlformats.org/officeDocument/2006/relationships/externalLink" Target="externalLinks/externalLink151.xml"/><Relationship Id="rId372" Type="http://schemas.openxmlformats.org/officeDocument/2006/relationships/externalLink" Target="externalLinks/externalLink358.xml"/><Relationship Id="rId677" Type="http://schemas.openxmlformats.org/officeDocument/2006/relationships/externalLink" Target="externalLinks/externalLink663.xml"/><Relationship Id="rId232" Type="http://schemas.openxmlformats.org/officeDocument/2006/relationships/externalLink" Target="externalLinks/externalLink218.xml"/><Relationship Id="rId27" Type="http://schemas.openxmlformats.org/officeDocument/2006/relationships/externalLink" Target="externalLinks/externalLink13.xml"/><Relationship Id="rId537" Type="http://schemas.openxmlformats.org/officeDocument/2006/relationships/externalLink" Target="externalLinks/externalLink523.xml"/><Relationship Id="rId80" Type="http://schemas.openxmlformats.org/officeDocument/2006/relationships/externalLink" Target="externalLinks/externalLink66.xml"/><Relationship Id="rId176" Type="http://schemas.openxmlformats.org/officeDocument/2006/relationships/externalLink" Target="externalLinks/externalLink162.xml"/><Relationship Id="rId383" Type="http://schemas.openxmlformats.org/officeDocument/2006/relationships/externalLink" Target="externalLinks/externalLink369.xml"/><Relationship Id="rId590" Type="http://schemas.openxmlformats.org/officeDocument/2006/relationships/externalLink" Target="externalLinks/externalLink576.xml"/><Relationship Id="rId604" Type="http://schemas.openxmlformats.org/officeDocument/2006/relationships/externalLink" Target="externalLinks/externalLink590.xml"/><Relationship Id="rId243" Type="http://schemas.openxmlformats.org/officeDocument/2006/relationships/externalLink" Target="externalLinks/externalLink229.xml"/><Relationship Id="rId450" Type="http://schemas.openxmlformats.org/officeDocument/2006/relationships/externalLink" Target="externalLinks/externalLink436.xml"/><Relationship Id="rId688" Type="http://schemas.openxmlformats.org/officeDocument/2006/relationships/externalLink" Target="externalLinks/externalLink674.xml"/><Relationship Id="rId38" Type="http://schemas.openxmlformats.org/officeDocument/2006/relationships/externalLink" Target="externalLinks/externalLink24.xml"/><Relationship Id="rId103" Type="http://schemas.openxmlformats.org/officeDocument/2006/relationships/externalLink" Target="externalLinks/externalLink89.xml"/><Relationship Id="rId310" Type="http://schemas.openxmlformats.org/officeDocument/2006/relationships/externalLink" Target="externalLinks/externalLink296.xml"/><Relationship Id="rId548" Type="http://schemas.openxmlformats.org/officeDocument/2006/relationships/externalLink" Target="externalLinks/externalLink534.xml"/><Relationship Id="rId91" Type="http://schemas.openxmlformats.org/officeDocument/2006/relationships/externalLink" Target="externalLinks/externalLink77.xml"/><Relationship Id="rId187" Type="http://schemas.openxmlformats.org/officeDocument/2006/relationships/externalLink" Target="externalLinks/externalLink173.xml"/><Relationship Id="rId394" Type="http://schemas.openxmlformats.org/officeDocument/2006/relationships/externalLink" Target="externalLinks/externalLink380.xml"/><Relationship Id="rId408" Type="http://schemas.openxmlformats.org/officeDocument/2006/relationships/externalLink" Target="externalLinks/externalLink394.xml"/><Relationship Id="rId615" Type="http://schemas.openxmlformats.org/officeDocument/2006/relationships/externalLink" Target="externalLinks/externalLink601.xml"/><Relationship Id="rId254" Type="http://schemas.openxmlformats.org/officeDocument/2006/relationships/externalLink" Target="externalLinks/externalLink240.xml"/><Relationship Id="rId699" Type="http://schemas.openxmlformats.org/officeDocument/2006/relationships/externalLink" Target="externalLinks/externalLink685.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461" Type="http://schemas.openxmlformats.org/officeDocument/2006/relationships/externalLink" Target="externalLinks/externalLink447.xml"/><Relationship Id="rId559" Type="http://schemas.openxmlformats.org/officeDocument/2006/relationships/externalLink" Target="externalLinks/externalLink545.xml"/><Relationship Id="rId198" Type="http://schemas.openxmlformats.org/officeDocument/2006/relationships/externalLink" Target="externalLinks/externalLink184.xml"/><Relationship Id="rId321" Type="http://schemas.openxmlformats.org/officeDocument/2006/relationships/externalLink" Target="externalLinks/externalLink307.xml"/><Relationship Id="rId419" Type="http://schemas.openxmlformats.org/officeDocument/2006/relationships/externalLink" Target="externalLinks/externalLink405.xml"/><Relationship Id="rId626" Type="http://schemas.openxmlformats.org/officeDocument/2006/relationships/externalLink" Target="externalLinks/externalLink612.xml"/><Relationship Id="rId265" Type="http://schemas.openxmlformats.org/officeDocument/2006/relationships/externalLink" Target="externalLinks/externalLink251.xml"/><Relationship Id="rId472" Type="http://schemas.openxmlformats.org/officeDocument/2006/relationships/externalLink" Target="externalLinks/externalLink458.xml"/><Relationship Id="rId125" Type="http://schemas.openxmlformats.org/officeDocument/2006/relationships/externalLink" Target="externalLinks/externalLink111.xml"/><Relationship Id="rId332" Type="http://schemas.openxmlformats.org/officeDocument/2006/relationships/externalLink" Target="externalLinks/externalLink318.xml"/><Relationship Id="rId637" Type="http://schemas.openxmlformats.org/officeDocument/2006/relationships/externalLink" Target="externalLinks/externalLink623.xml"/><Relationship Id="rId276" Type="http://schemas.openxmlformats.org/officeDocument/2006/relationships/externalLink" Target="externalLinks/externalLink262.xml"/><Relationship Id="rId483" Type="http://schemas.openxmlformats.org/officeDocument/2006/relationships/externalLink" Target="externalLinks/externalLink469.xml"/><Relationship Id="rId690" Type="http://schemas.openxmlformats.org/officeDocument/2006/relationships/externalLink" Target="externalLinks/externalLink676.xml"/><Relationship Id="rId704" Type="http://schemas.openxmlformats.org/officeDocument/2006/relationships/externalLink" Target="externalLinks/externalLink690.xml"/><Relationship Id="rId40" Type="http://schemas.openxmlformats.org/officeDocument/2006/relationships/externalLink" Target="externalLinks/externalLink26.xml"/><Relationship Id="rId136" Type="http://schemas.openxmlformats.org/officeDocument/2006/relationships/externalLink" Target="externalLinks/externalLink122.xml"/><Relationship Id="rId343" Type="http://schemas.openxmlformats.org/officeDocument/2006/relationships/externalLink" Target="externalLinks/externalLink329.xml"/><Relationship Id="rId550" Type="http://schemas.openxmlformats.org/officeDocument/2006/relationships/externalLink" Target="externalLinks/externalLink536.xml"/><Relationship Id="rId203" Type="http://schemas.openxmlformats.org/officeDocument/2006/relationships/externalLink" Target="externalLinks/externalLink189.xml"/><Relationship Id="rId648" Type="http://schemas.openxmlformats.org/officeDocument/2006/relationships/externalLink" Target="externalLinks/externalLink63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3.emf"/><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871244</xdr:colOff>
      <xdr:row>0</xdr:row>
      <xdr:rowOff>43541</xdr:rowOff>
    </xdr:from>
    <xdr:to>
      <xdr:col>5</xdr:col>
      <xdr:colOff>771464</xdr:colOff>
      <xdr:row>0</xdr:row>
      <xdr:rowOff>1251855</xdr:rowOff>
    </xdr:to>
    <xdr:pic>
      <xdr:nvPicPr>
        <xdr:cNvPr id="2" name="Imagen 1">
          <a:extLst>
            <a:ext uri="{FF2B5EF4-FFF2-40B4-BE49-F238E27FC236}">
              <a16:creationId xmlns:a16="http://schemas.microsoft.com/office/drawing/2014/main" id="{F922B24B-9625-4113-923B-6B1C9424F65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34182"/>
        <a:stretch>
          <a:fillRect/>
        </a:stretch>
      </xdr:blipFill>
      <xdr:spPr bwMode="auto">
        <a:xfrm>
          <a:off x="6466501" y="43541"/>
          <a:ext cx="4624620" cy="1208314"/>
        </a:xfrm>
        <a:prstGeom prst="rect">
          <a:avLst/>
        </a:prstGeom>
        <a:noFill/>
        <a:ln>
          <a:noFill/>
        </a:ln>
      </xdr:spPr>
    </xdr:pic>
    <xdr:clientData/>
  </xdr:twoCellAnchor>
  <xdr:twoCellAnchor>
    <xdr:from>
      <xdr:col>1</xdr:col>
      <xdr:colOff>129993</xdr:colOff>
      <xdr:row>24</xdr:row>
      <xdr:rowOff>195942</xdr:rowOff>
    </xdr:from>
    <xdr:to>
      <xdr:col>2</xdr:col>
      <xdr:colOff>794656</xdr:colOff>
      <xdr:row>27</xdr:row>
      <xdr:rowOff>4990</xdr:rowOff>
    </xdr:to>
    <xdr:grpSp>
      <xdr:nvGrpSpPr>
        <xdr:cNvPr id="3" name="Group 2">
          <a:extLst>
            <a:ext uri="{FF2B5EF4-FFF2-40B4-BE49-F238E27FC236}">
              <a16:creationId xmlns:a16="http://schemas.microsoft.com/office/drawing/2014/main" id="{12DFC0A3-9691-1F75-2A4C-3991FF9E8A45}"/>
            </a:ext>
          </a:extLst>
        </xdr:cNvPr>
        <xdr:cNvGrpSpPr>
          <a:grpSpLocks/>
        </xdr:cNvGrpSpPr>
      </xdr:nvGrpSpPr>
      <xdr:grpSpPr bwMode="auto">
        <a:xfrm>
          <a:off x="641292" y="11197111"/>
          <a:ext cx="2495442" cy="1309957"/>
          <a:chOff x="1878" y="115"/>
          <a:chExt cx="1636" cy="1225"/>
        </a:xfrm>
      </xdr:grpSpPr>
      <xdr:sp macro="" textlink="">
        <xdr:nvSpPr>
          <xdr:cNvPr id="4" name="AutoShape 4">
            <a:extLst>
              <a:ext uri="{FF2B5EF4-FFF2-40B4-BE49-F238E27FC236}">
                <a16:creationId xmlns:a16="http://schemas.microsoft.com/office/drawing/2014/main" id="{386D21B0-262E-4599-E713-108E4109355D}"/>
              </a:ext>
            </a:extLst>
          </xdr:cNvPr>
          <xdr:cNvSpPr>
            <a:spLocks/>
          </xdr:cNvSpPr>
        </xdr:nvSpPr>
        <xdr:spPr bwMode="auto">
          <a:xfrm>
            <a:off x="2281" y="115"/>
            <a:ext cx="1233" cy="1225"/>
          </a:xfrm>
          <a:custGeom>
            <a:avLst/>
            <a:gdLst>
              <a:gd name="T0" fmla="+- 0 2292 2282"/>
              <a:gd name="T1" fmla="*/ T0 w 1233"/>
              <a:gd name="T2" fmla="+- 0 1276 115"/>
              <a:gd name="T3" fmla="*/ 1276 h 1225"/>
              <a:gd name="T4" fmla="+- 0 2378 2282"/>
              <a:gd name="T5" fmla="*/ T4 w 1233"/>
              <a:gd name="T6" fmla="+- 0 1339 115"/>
              <a:gd name="T7" fmla="*/ 1339 h 1225"/>
              <a:gd name="T8" fmla="+- 0 2357 2282"/>
              <a:gd name="T9" fmla="*/ T8 w 1233"/>
              <a:gd name="T10" fmla="+- 0 1226 115"/>
              <a:gd name="T11" fmla="*/ 1226 h 1225"/>
              <a:gd name="T12" fmla="+- 0 2784 2282"/>
              <a:gd name="T13" fmla="*/ T12 w 1233"/>
              <a:gd name="T14" fmla="+- 0 132 115"/>
              <a:gd name="T15" fmla="*/ 132 h 1225"/>
              <a:gd name="T16" fmla="+- 0 2767 2282"/>
              <a:gd name="T17" fmla="*/ T16 w 1233"/>
              <a:gd name="T18" fmla="+- 0 271 115"/>
              <a:gd name="T19" fmla="*/ 271 h 1225"/>
              <a:gd name="T20" fmla="+- 0 2785 2282"/>
              <a:gd name="T21" fmla="*/ T20 w 1233"/>
              <a:gd name="T22" fmla="+- 0 398 115"/>
              <a:gd name="T23" fmla="*/ 398 h 1225"/>
              <a:gd name="T24" fmla="+- 0 2803 2282"/>
              <a:gd name="T25" fmla="*/ T24 w 1233"/>
              <a:gd name="T26" fmla="+- 0 528 115"/>
              <a:gd name="T27" fmla="*/ 528 h 1225"/>
              <a:gd name="T28" fmla="+- 0 2691 2282"/>
              <a:gd name="T29" fmla="*/ T28 w 1233"/>
              <a:gd name="T30" fmla="+- 0 807 115"/>
              <a:gd name="T31" fmla="*/ 807 h 1225"/>
              <a:gd name="T32" fmla="+- 0 2498 2282"/>
              <a:gd name="T33" fmla="*/ T32 w 1233"/>
              <a:gd name="T34" fmla="+- 0 1161 115"/>
              <a:gd name="T35" fmla="*/ 1161 h 1225"/>
              <a:gd name="T36" fmla="+- 0 2306 2282"/>
              <a:gd name="T37" fmla="*/ T36 w 1233"/>
              <a:gd name="T38" fmla="+- 0 1337 115"/>
              <a:gd name="T39" fmla="*/ 1337 h 1225"/>
              <a:gd name="T40" fmla="+- 0 2503 2282"/>
              <a:gd name="T41" fmla="*/ T40 w 1233"/>
              <a:gd name="T42" fmla="+- 0 1217 115"/>
              <a:gd name="T43" fmla="*/ 1217 h 1225"/>
              <a:gd name="T44" fmla="+- 0 2624 2282"/>
              <a:gd name="T45" fmla="*/ T44 w 1233"/>
              <a:gd name="T46" fmla="+- 0 1027 115"/>
              <a:gd name="T47" fmla="*/ 1027 h 1225"/>
              <a:gd name="T48" fmla="+- 0 2799 2282"/>
              <a:gd name="T49" fmla="*/ T48 w 1233"/>
              <a:gd name="T50" fmla="+- 0 672 115"/>
              <a:gd name="T51" fmla="*/ 672 h 1225"/>
              <a:gd name="T52" fmla="+- 0 2874 2282"/>
              <a:gd name="T53" fmla="*/ T52 w 1233"/>
              <a:gd name="T54" fmla="+- 0 569 115"/>
              <a:gd name="T55" fmla="*/ 569 h 1225"/>
              <a:gd name="T56" fmla="+- 0 2817 2282"/>
              <a:gd name="T57" fmla="*/ T56 w 1233"/>
              <a:gd name="T58" fmla="+- 0 378 115"/>
              <a:gd name="T59" fmla="*/ 378 h 1225"/>
              <a:gd name="T60" fmla="+- 0 2801 2282"/>
              <a:gd name="T61" fmla="*/ T60 w 1233"/>
              <a:gd name="T62" fmla="+- 0 210 115"/>
              <a:gd name="T63" fmla="*/ 210 h 1225"/>
              <a:gd name="T64" fmla="+- 0 2857 2282"/>
              <a:gd name="T65" fmla="*/ T64 w 1233"/>
              <a:gd name="T66" fmla="+- 0 123 115"/>
              <a:gd name="T67" fmla="*/ 123 h 1225"/>
              <a:gd name="T68" fmla="+- 0 3472 2282"/>
              <a:gd name="T69" fmla="*/ T68 w 1233"/>
              <a:gd name="T70" fmla="+- 0 1026 115"/>
              <a:gd name="T71" fmla="*/ 1026 h 1225"/>
              <a:gd name="T72" fmla="+- 0 3455 2282"/>
              <a:gd name="T73" fmla="*/ T72 w 1233"/>
              <a:gd name="T74" fmla="+- 0 1066 115"/>
              <a:gd name="T75" fmla="*/ 1066 h 1225"/>
              <a:gd name="T76" fmla="+- 0 3496 2282"/>
              <a:gd name="T77" fmla="*/ T76 w 1233"/>
              <a:gd name="T78" fmla="+- 0 1081 115"/>
              <a:gd name="T79" fmla="*/ 1081 h 1225"/>
              <a:gd name="T80" fmla="+- 0 3459 2282"/>
              <a:gd name="T81" fmla="*/ T80 w 1233"/>
              <a:gd name="T82" fmla="+- 0 1040 115"/>
              <a:gd name="T83" fmla="*/ 1040 h 1225"/>
              <a:gd name="T84" fmla="+- 0 3483 2282"/>
              <a:gd name="T85" fmla="*/ T84 w 1233"/>
              <a:gd name="T86" fmla="+- 0 1024 115"/>
              <a:gd name="T87" fmla="*/ 1024 h 1225"/>
              <a:gd name="T88" fmla="+- 0 3507 2282"/>
              <a:gd name="T89" fmla="*/ T88 w 1233"/>
              <a:gd name="T90" fmla="+- 0 1067 115"/>
              <a:gd name="T91" fmla="*/ 1067 h 1225"/>
              <a:gd name="T92" fmla="+- 0 3512 2282"/>
              <a:gd name="T93" fmla="*/ T92 w 1233"/>
              <a:gd name="T94" fmla="+- 0 1066 115"/>
              <a:gd name="T95" fmla="*/ 1066 h 1225"/>
              <a:gd name="T96" fmla="+- 0 3502 2282"/>
              <a:gd name="T97" fmla="*/ T96 w 1233"/>
              <a:gd name="T98" fmla="+- 0 1030 115"/>
              <a:gd name="T99" fmla="*/ 1030 h 1225"/>
              <a:gd name="T100" fmla="+- 0 3478 2282"/>
              <a:gd name="T101" fmla="*/ T100 w 1233"/>
              <a:gd name="T102" fmla="+- 0 1070 115"/>
              <a:gd name="T103" fmla="*/ 1070 h 1225"/>
              <a:gd name="T104" fmla="+- 0 3489 2282"/>
              <a:gd name="T105" fmla="*/ T104 w 1233"/>
              <a:gd name="T106" fmla="+- 0 1054 115"/>
              <a:gd name="T107" fmla="*/ 1054 h 1225"/>
              <a:gd name="T108" fmla="+- 0 3496 2282"/>
              <a:gd name="T109" fmla="*/ T108 w 1233"/>
              <a:gd name="T110" fmla="+- 0 1042 115"/>
              <a:gd name="T111" fmla="*/ 1042 h 1225"/>
              <a:gd name="T112" fmla="+- 0 3486 2282"/>
              <a:gd name="T113" fmla="*/ T112 w 1233"/>
              <a:gd name="T114" fmla="+- 0 1057 115"/>
              <a:gd name="T115" fmla="*/ 1057 h 1225"/>
              <a:gd name="T116" fmla="+- 0 3497 2282"/>
              <a:gd name="T117" fmla="*/ T116 w 1233"/>
              <a:gd name="T118" fmla="+- 0 1070 115"/>
              <a:gd name="T119" fmla="*/ 1070 h 1225"/>
              <a:gd name="T120" fmla="+- 0 3496 2282"/>
              <a:gd name="T121" fmla="*/ T120 w 1233"/>
              <a:gd name="T122" fmla="+- 0 1042 115"/>
              <a:gd name="T123" fmla="*/ 1042 h 1225"/>
              <a:gd name="T124" fmla="+- 0 3486 2282"/>
              <a:gd name="T125" fmla="*/ T124 w 1233"/>
              <a:gd name="T126" fmla="+- 0 1052 115"/>
              <a:gd name="T127" fmla="*/ 1052 h 1225"/>
              <a:gd name="T128" fmla="+- 0 2875 2282"/>
              <a:gd name="T129" fmla="*/ T128 w 1233"/>
              <a:gd name="T130" fmla="+- 0 570 115"/>
              <a:gd name="T131" fmla="*/ 570 h 1225"/>
              <a:gd name="T132" fmla="+- 0 2997 2282"/>
              <a:gd name="T133" fmla="*/ T132 w 1233"/>
              <a:gd name="T134" fmla="+- 0 825 115"/>
              <a:gd name="T135" fmla="*/ 825 h 1225"/>
              <a:gd name="T136" fmla="+- 0 2937 2282"/>
              <a:gd name="T137" fmla="*/ T136 w 1233"/>
              <a:gd name="T138" fmla="+- 0 924 115"/>
              <a:gd name="T139" fmla="*/ 924 h 1225"/>
              <a:gd name="T140" fmla="+- 0 2624 2282"/>
              <a:gd name="T141" fmla="*/ T140 w 1233"/>
              <a:gd name="T142" fmla="+- 0 1027 115"/>
              <a:gd name="T143" fmla="*/ 1027 h 1225"/>
              <a:gd name="T144" fmla="+- 0 2833 2282"/>
              <a:gd name="T145" fmla="*/ T144 w 1233"/>
              <a:gd name="T146" fmla="+- 0 972 115"/>
              <a:gd name="T147" fmla="*/ 972 h 1225"/>
              <a:gd name="T148" fmla="+- 0 3135 2282"/>
              <a:gd name="T149" fmla="*/ T148 w 1233"/>
              <a:gd name="T150" fmla="+- 0 924 115"/>
              <a:gd name="T151" fmla="*/ 924 h 1225"/>
              <a:gd name="T152" fmla="+- 0 3490 2282"/>
              <a:gd name="T153" fmla="*/ T152 w 1233"/>
              <a:gd name="T154" fmla="+- 0 911 115"/>
              <a:gd name="T155" fmla="*/ 911 h 1225"/>
              <a:gd name="T156" fmla="+- 0 3125 2282"/>
              <a:gd name="T157" fmla="*/ T156 w 1233"/>
              <a:gd name="T158" fmla="+- 0 867 115"/>
              <a:gd name="T159" fmla="*/ 867 h 1225"/>
              <a:gd name="T160" fmla="+- 0 2991 2282"/>
              <a:gd name="T161" fmla="*/ T160 w 1233"/>
              <a:gd name="T162" fmla="+- 0 761 115"/>
              <a:gd name="T163" fmla="*/ 761 h 1225"/>
              <a:gd name="T164" fmla="+- 0 3230 2282"/>
              <a:gd name="T165" fmla="*/ T164 w 1233"/>
              <a:gd name="T166" fmla="+- 0 924 115"/>
              <a:gd name="T167" fmla="*/ 924 h 1225"/>
              <a:gd name="T168" fmla="+- 0 3374 2282"/>
              <a:gd name="T169" fmla="*/ T168 w 1233"/>
              <a:gd name="T170" fmla="+- 0 1007 115"/>
              <a:gd name="T171" fmla="*/ 1007 h 1225"/>
              <a:gd name="T172" fmla="+- 0 3495 2282"/>
              <a:gd name="T173" fmla="*/ T172 w 1233"/>
              <a:gd name="T174" fmla="+- 0 997 115"/>
              <a:gd name="T175" fmla="*/ 997 h 1225"/>
              <a:gd name="T176" fmla="+- 0 3352 2282"/>
              <a:gd name="T177" fmla="*/ T176 w 1233"/>
              <a:gd name="T178" fmla="+- 0 971 115"/>
              <a:gd name="T179" fmla="*/ 971 h 1225"/>
              <a:gd name="T180" fmla="+- 0 3493 2282"/>
              <a:gd name="T181" fmla="*/ T180 w 1233"/>
              <a:gd name="T182" fmla="+- 0 988 115"/>
              <a:gd name="T183" fmla="*/ 988 h 1225"/>
              <a:gd name="T184" fmla="+- 0 3490 2282"/>
              <a:gd name="T185" fmla="*/ T184 w 1233"/>
              <a:gd name="T186" fmla="+- 0 911 115"/>
              <a:gd name="T187" fmla="*/ 911 h 1225"/>
              <a:gd name="T188" fmla="+- 0 3507 2282"/>
              <a:gd name="T189" fmla="*/ T188 w 1233"/>
              <a:gd name="T190" fmla="+- 0 970 115"/>
              <a:gd name="T191" fmla="*/ 970 h 1225"/>
              <a:gd name="T192" fmla="+- 0 3499 2282"/>
              <a:gd name="T193" fmla="*/ T192 w 1233"/>
              <a:gd name="T194" fmla="+- 0 916 115"/>
              <a:gd name="T195" fmla="*/ 916 h 1225"/>
              <a:gd name="T196" fmla="+- 0 3235 2282"/>
              <a:gd name="T197" fmla="*/ T196 w 1233"/>
              <a:gd name="T198" fmla="+- 0 878 115"/>
              <a:gd name="T199" fmla="*/ 878 h 1225"/>
              <a:gd name="T200" fmla="+- 0 3305 2282"/>
              <a:gd name="T201" fmla="*/ T200 w 1233"/>
              <a:gd name="T202" fmla="+- 0 875 115"/>
              <a:gd name="T203" fmla="*/ 875 h 1225"/>
              <a:gd name="T204" fmla="+- 0 2845 2282"/>
              <a:gd name="T205" fmla="*/ T204 w 1233"/>
              <a:gd name="T206" fmla="+- 0 362 115"/>
              <a:gd name="T207" fmla="*/ 362 h 1225"/>
              <a:gd name="T208" fmla="+- 0 2864 2282"/>
              <a:gd name="T209" fmla="*/ T208 w 1233"/>
              <a:gd name="T210" fmla="+- 0 355 115"/>
              <a:gd name="T211" fmla="*/ 355 h 1225"/>
              <a:gd name="T212" fmla="+- 0 2827 2282"/>
              <a:gd name="T213" fmla="*/ T212 w 1233"/>
              <a:gd name="T214" fmla="+- 0 123 115"/>
              <a:gd name="T215" fmla="*/ 123 h 1225"/>
              <a:gd name="T216" fmla="+- 0 2869 2282"/>
              <a:gd name="T217" fmla="*/ T216 w 1233"/>
              <a:gd name="T218" fmla="+- 0 195 115"/>
              <a:gd name="T219" fmla="*/ 195 h 12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Lst>
            <a:rect l="0" t="0" r="r" b="b"/>
            <a:pathLst>
              <a:path w="1233" h="1225">
                <a:moveTo>
                  <a:pt x="222" y="966"/>
                </a:moveTo>
                <a:lnTo>
                  <a:pt x="115" y="1035"/>
                </a:lnTo>
                <a:lnTo>
                  <a:pt x="46" y="1103"/>
                </a:lnTo>
                <a:lnTo>
                  <a:pt x="10" y="1161"/>
                </a:lnTo>
                <a:lnTo>
                  <a:pt x="0" y="1204"/>
                </a:lnTo>
                <a:lnTo>
                  <a:pt x="8" y="1220"/>
                </a:lnTo>
                <a:lnTo>
                  <a:pt x="15" y="1224"/>
                </a:lnTo>
                <a:lnTo>
                  <a:pt x="96" y="1224"/>
                </a:lnTo>
                <a:lnTo>
                  <a:pt x="100" y="1222"/>
                </a:lnTo>
                <a:lnTo>
                  <a:pt x="24" y="1222"/>
                </a:lnTo>
                <a:lnTo>
                  <a:pt x="34" y="1176"/>
                </a:lnTo>
                <a:lnTo>
                  <a:pt x="75" y="1111"/>
                </a:lnTo>
                <a:lnTo>
                  <a:pt x="139" y="1038"/>
                </a:lnTo>
                <a:lnTo>
                  <a:pt x="222" y="966"/>
                </a:lnTo>
                <a:close/>
                <a:moveTo>
                  <a:pt x="527" y="0"/>
                </a:moveTo>
                <a:lnTo>
                  <a:pt x="502" y="17"/>
                </a:lnTo>
                <a:lnTo>
                  <a:pt x="490" y="55"/>
                </a:lnTo>
                <a:lnTo>
                  <a:pt x="485" y="98"/>
                </a:lnTo>
                <a:lnTo>
                  <a:pt x="484" y="128"/>
                </a:lnTo>
                <a:lnTo>
                  <a:pt x="485" y="156"/>
                </a:lnTo>
                <a:lnTo>
                  <a:pt x="488" y="186"/>
                </a:lnTo>
                <a:lnTo>
                  <a:pt x="492" y="217"/>
                </a:lnTo>
                <a:lnTo>
                  <a:pt x="497" y="250"/>
                </a:lnTo>
                <a:lnTo>
                  <a:pt x="503" y="283"/>
                </a:lnTo>
                <a:lnTo>
                  <a:pt x="510" y="317"/>
                </a:lnTo>
                <a:lnTo>
                  <a:pt x="518" y="351"/>
                </a:lnTo>
                <a:lnTo>
                  <a:pt x="527" y="385"/>
                </a:lnTo>
                <a:lnTo>
                  <a:pt x="521" y="413"/>
                </a:lnTo>
                <a:lnTo>
                  <a:pt x="506" y="462"/>
                </a:lnTo>
                <a:lnTo>
                  <a:pt x="481" y="527"/>
                </a:lnTo>
                <a:lnTo>
                  <a:pt x="448" y="605"/>
                </a:lnTo>
                <a:lnTo>
                  <a:pt x="409" y="692"/>
                </a:lnTo>
                <a:lnTo>
                  <a:pt x="365" y="783"/>
                </a:lnTo>
                <a:lnTo>
                  <a:pt x="317" y="875"/>
                </a:lnTo>
                <a:lnTo>
                  <a:pt x="267" y="965"/>
                </a:lnTo>
                <a:lnTo>
                  <a:pt x="216" y="1046"/>
                </a:lnTo>
                <a:lnTo>
                  <a:pt x="164" y="1117"/>
                </a:lnTo>
                <a:lnTo>
                  <a:pt x="114" y="1173"/>
                </a:lnTo>
                <a:lnTo>
                  <a:pt x="67" y="1209"/>
                </a:lnTo>
                <a:lnTo>
                  <a:pt x="24" y="1222"/>
                </a:lnTo>
                <a:lnTo>
                  <a:pt x="100" y="1222"/>
                </a:lnTo>
                <a:lnTo>
                  <a:pt x="125" y="1206"/>
                </a:lnTo>
                <a:lnTo>
                  <a:pt x="170" y="1164"/>
                </a:lnTo>
                <a:lnTo>
                  <a:pt x="221" y="1102"/>
                </a:lnTo>
                <a:lnTo>
                  <a:pt x="279" y="1020"/>
                </a:lnTo>
                <a:lnTo>
                  <a:pt x="342" y="915"/>
                </a:lnTo>
                <a:lnTo>
                  <a:pt x="354" y="912"/>
                </a:lnTo>
                <a:lnTo>
                  <a:pt x="342" y="912"/>
                </a:lnTo>
                <a:lnTo>
                  <a:pt x="405" y="798"/>
                </a:lnTo>
                <a:lnTo>
                  <a:pt x="454" y="703"/>
                </a:lnTo>
                <a:lnTo>
                  <a:pt x="491" y="623"/>
                </a:lnTo>
                <a:lnTo>
                  <a:pt x="517" y="557"/>
                </a:lnTo>
                <a:lnTo>
                  <a:pt x="536" y="501"/>
                </a:lnTo>
                <a:lnTo>
                  <a:pt x="550" y="455"/>
                </a:lnTo>
                <a:lnTo>
                  <a:pt x="593" y="455"/>
                </a:lnTo>
                <a:lnTo>
                  <a:pt x="592" y="454"/>
                </a:lnTo>
                <a:lnTo>
                  <a:pt x="566" y="382"/>
                </a:lnTo>
                <a:lnTo>
                  <a:pt x="575" y="318"/>
                </a:lnTo>
                <a:lnTo>
                  <a:pt x="550" y="318"/>
                </a:lnTo>
                <a:lnTo>
                  <a:pt x="535" y="263"/>
                </a:lnTo>
                <a:lnTo>
                  <a:pt x="525" y="209"/>
                </a:lnTo>
                <a:lnTo>
                  <a:pt x="520" y="160"/>
                </a:lnTo>
                <a:lnTo>
                  <a:pt x="518" y="114"/>
                </a:lnTo>
                <a:lnTo>
                  <a:pt x="519" y="95"/>
                </a:lnTo>
                <a:lnTo>
                  <a:pt x="521" y="63"/>
                </a:lnTo>
                <a:lnTo>
                  <a:pt x="529" y="30"/>
                </a:lnTo>
                <a:lnTo>
                  <a:pt x="545" y="8"/>
                </a:lnTo>
                <a:lnTo>
                  <a:pt x="575" y="8"/>
                </a:lnTo>
                <a:lnTo>
                  <a:pt x="559" y="1"/>
                </a:lnTo>
                <a:lnTo>
                  <a:pt x="527" y="0"/>
                </a:lnTo>
                <a:close/>
                <a:moveTo>
                  <a:pt x="1201" y="909"/>
                </a:moveTo>
                <a:lnTo>
                  <a:pt x="1190" y="911"/>
                </a:lnTo>
                <a:lnTo>
                  <a:pt x="1180" y="917"/>
                </a:lnTo>
                <a:lnTo>
                  <a:pt x="1173" y="927"/>
                </a:lnTo>
                <a:lnTo>
                  <a:pt x="1171" y="939"/>
                </a:lnTo>
                <a:lnTo>
                  <a:pt x="1173" y="951"/>
                </a:lnTo>
                <a:lnTo>
                  <a:pt x="1180" y="960"/>
                </a:lnTo>
                <a:lnTo>
                  <a:pt x="1190" y="966"/>
                </a:lnTo>
                <a:lnTo>
                  <a:pt x="1201" y="968"/>
                </a:lnTo>
                <a:lnTo>
                  <a:pt x="1214" y="966"/>
                </a:lnTo>
                <a:lnTo>
                  <a:pt x="1221" y="962"/>
                </a:lnTo>
                <a:lnTo>
                  <a:pt x="1189" y="962"/>
                </a:lnTo>
                <a:lnTo>
                  <a:pt x="1177" y="952"/>
                </a:lnTo>
                <a:lnTo>
                  <a:pt x="1177" y="925"/>
                </a:lnTo>
                <a:lnTo>
                  <a:pt x="1189" y="915"/>
                </a:lnTo>
                <a:lnTo>
                  <a:pt x="1220" y="915"/>
                </a:lnTo>
                <a:lnTo>
                  <a:pt x="1214" y="911"/>
                </a:lnTo>
                <a:lnTo>
                  <a:pt x="1201" y="909"/>
                </a:lnTo>
                <a:close/>
                <a:moveTo>
                  <a:pt x="1220" y="915"/>
                </a:moveTo>
                <a:lnTo>
                  <a:pt x="1216" y="915"/>
                </a:lnTo>
                <a:lnTo>
                  <a:pt x="1225" y="925"/>
                </a:lnTo>
                <a:lnTo>
                  <a:pt x="1225" y="952"/>
                </a:lnTo>
                <a:lnTo>
                  <a:pt x="1216" y="962"/>
                </a:lnTo>
                <a:lnTo>
                  <a:pt x="1221" y="962"/>
                </a:lnTo>
                <a:lnTo>
                  <a:pt x="1224" y="960"/>
                </a:lnTo>
                <a:lnTo>
                  <a:pt x="1230" y="951"/>
                </a:lnTo>
                <a:lnTo>
                  <a:pt x="1233" y="939"/>
                </a:lnTo>
                <a:lnTo>
                  <a:pt x="1230" y="927"/>
                </a:lnTo>
                <a:lnTo>
                  <a:pt x="1224" y="917"/>
                </a:lnTo>
                <a:lnTo>
                  <a:pt x="1220" y="915"/>
                </a:lnTo>
                <a:close/>
                <a:moveTo>
                  <a:pt x="1210" y="919"/>
                </a:moveTo>
                <a:lnTo>
                  <a:pt x="1190" y="919"/>
                </a:lnTo>
                <a:lnTo>
                  <a:pt x="1190" y="955"/>
                </a:lnTo>
                <a:lnTo>
                  <a:pt x="1196" y="955"/>
                </a:lnTo>
                <a:lnTo>
                  <a:pt x="1196" y="942"/>
                </a:lnTo>
                <a:lnTo>
                  <a:pt x="1212" y="942"/>
                </a:lnTo>
                <a:lnTo>
                  <a:pt x="1211" y="940"/>
                </a:lnTo>
                <a:lnTo>
                  <a:pt x="1207" y="939"/>
                </a:lnTo>
                <a:lnTo>
                  <a:pt x="1215" y="937"/>
                </a:lnTo>
                <a:lnTo>
                  <a:pt x="1196" y="937"/>
                </a:lnTo>
                <a:lnTo>
                  <a:pt x="1196" y="927"/>
                </a:lnTo>
                <a:lnTo>
                  <a:pt x="1214" y="927"/>
                </a:lnTo>
                <a:lnTo>
                  <a:pt x="1214" y="924"/>
                </a:lnTo>
                <a:lnTo>
                  <a:pt x="1210" y="919"/>
                </a:lnTo>
                <a:close/>
                <a:moveTo>
                  <a:pt x="1212" y="942"/>
                </a:moveTo>
                <a:lnTo>
                  <a:pt x="1204" y="942"/>
                </a:lnTo>
                <a:lnTo>
                  <a:pt x="1206" y="945"/>
                </a:lnTo>
                <a:lnTo>
                  <a:pt x="1207" y="949"/>
                </a:lnTo>
                <a:lnTo>
                  <a:pt x="1209" y="955"/>
                </a:lnTo>
                <a:lnTo>
                  <a:pt x="1215" y="955"/>
                </a:lnTo>
                <a:lnTo>
                  <a:pt x="1214" y="949"/>
                </a:lnTo>
                <a:lnTo>
                  <a:pt x="1214" y="944"/>
                </a:lnTo>
                <a:lnTo>
                  <a:pt x="1212" y="942"/>
                </a:lnTo>
                <a:close/>
                <a:moveTo>
                  <a:pt x="1214" y="927"/>
                </a:moveTo>
                <a:lnTo>
                  <a:pt x="1205" y="927"/>
                </a:lnTo>
                <a:lnTo>
                  <a:pt x="1207" y="928"/>
                </a:lnTo>
                <a:lnTo>
                  <a:pt x="1207" y="935"/>
                </a:lnTo>
                <a:lnTo>
                  <a:pt x="1204" y="937"/>
                </a:lnTo>
                <a:lnTo>
                  <a:pt x="1215" y="937"/>
                </a:lnTo>
                <a:lnTo>
                  <a:pt x="1215" y="932"/>
                </a:lnTo>
                <a:lnTo>
                  <a:pt x="1214" y="927"/>
                </a:lnTo>
                <a:close/>
                <a:moveTo>
                  <a:pt x="593" y="455"/>
                </a:moveTo>
                <a:lnTo>
                  <a:pt x="550" y="455"/>
                </a:lnTo>
                <a:lnTo>
                  <a:pt x="603" y="567"/>
                </a:lnTo>
                <a:lnTo>
                  <a:pt x="660" y="651"/>
                </a:lnTo>
                <a:lnTo>
                  <a:pt x="715" y="710"/>
                </a:lnTo>
                <a:lnTo>
                  <a:pt x="765" y="751"/>
                </a:lnTo>
                <a:lnTo>
                  <a:pt x="807" y="777"/>
                </a:lnTo>
                <a:lnTo>
                  <a:pt x="732" y="791"/>
                </a:lnTo>
                <a:lnTo>
                  <a:pt x="655" y="809"/>
                </a:lnTo>
                <a:lnTo>
                  <a:pt x="577" y="829"/>
                </a:lnTo>
                <a:lnTo>
                  <a:pt x="497" y="853"/>
                </a:lnTo>
                <a:lnTo>
                  <a:pt x="419" y="881"/>
                </a:lnTo>
                <a:lnTo>
                  <a:pt x="342" y="912"/>
                </a:lnTo>
                <a:lnTo>
                  <a:pt x="354" y="912"/>
                </a:lnTo>
                <a:lnTo>
                  <a:pt x="408" y="894"/>
                </a:lnTo>
                <a:lnTo>
                  <a:pt x="478" y="875"/>
                </a:lnTo>
                <a:lnTo>
                  <a:pt x="551" y="857"/>
                </a:lnTo>
                <a:lnTo>
                  <a:pt x="626" y="842"/>
                </a:lnTo>
                <a:lnTo>
                  <a:pt x="703" y="828"/>
                </a:lnTo>
                <a:lnTo>
                  <a:pt x="779" y="817"/>
                </a:lnTo>
                <a:lnTo>
                  <a:pt x="853" y="809"/>
                </a:lnTo>
                <a:lnTo>
                  <a:pt x="948" y="809"/>
                </a:lnTo>
                <a:lnTo>
                  <a:pt x="927" y="800"/>
                </a:lnTo>
                <a:lnTo>
                  <a:pt x="993" y="796"/>
                </a:lnTo>
                <a:lnTo>
                  <a:pt x="1208" y="796"/>
                </a:lnTo>
                <a:lnTo>
                  <a:pt x="1174" y="778"/>
                </a:lnTo>
                <a:lnTo>
                  <a:pt x="1128" y="768"/>
                </a:lnTo>
                <a:lnTo>
                  <a:pt x="872" y="768"/>
                </a:lnTo>
                <a:lnTo>
                  <a:pt x="843" y="752"/>
                </a:lnTo>
                <a:lnTo>
                  <a:pt x="814" y="734"/>
                </a:lnTo>
                <a:lnTo>
                  <a:pt x="786" y="715"/>
                </a:lnTo>
                <a:lnTo>
                  <a:pt x="759" y="696"/>
                </a:lnTo>
                <a:lnTo>
                  <a:pt x="709" y="646"/>
                </a:lnTo>
                <a:lnTo>
                  <a:pt x="664" y="588"/>
                </a:lnTo>
                <a:lnTo>
                  <a:pt x="625" y="523"/>
                </a:lnTo>
                <a:lnTo>
                  <a:pt x="593" y="455"/>
                </a:lnTo>
                <a:close/>
                <a:moveTo>
                  <a:pt x="948" y="809"/>
                </a:moveTo>
                <a:lnTo>
                  <a:pt x="853" y="809"/>
                </a:lnTo>
                <a:lnTo>
                  <a:pt x="936" y="846"/>
                </a:lnTo>
                <a:lnTo>
                  <a:pt x="1017" y="874"/>
                </a:lnTo>
                <a:lnTo>
                  <a:pt x="1092" y="892"/>
                </a:lnTo>
                <a:lnTo>
                  <a:pt x="1155" y="898"/>
                </a:lnTo>
                <a:lnTo>
                  <a:pt x="1181" y="896"/>
                </a:lnTo>
                <a:lnTo>
                  <a:pt x="1200" y="891"/>
                </a:lnTo>
                <a:lnTo>
                  <a:pt x="1213" y="882"/>
                </a:lnTo>
                <a:lnTo>
                  <a:pt x="1215" y="878"/>
                </a:lnTo>
                <a:lnTo>
                  <a:pt x="1181" y="878"/>
                </a:lnTo>
                <a:lnTo>
                  <a:pt x="1131" y="872"/>
                </a:lnTo>
                <a:lnTo>
                  <a:pt x="1070" y="856"/>
                </a:lnTo>
                <a:lnTo>
                  <a:pt x="1000" y="832"/>
                </a:lnTo>
                <a:lnTo>
                  <a:pt x="948" y="809"/>
                </a:lnTo>
                <a:close/>
                <a:moveTo>
                  <a:pt x="1220" y="869"/>
                </a:moveTo>
                <a:lnTo>
                  <a:pt x="1211" y="873"/>
                </a:lnTo>
                <a:lnTo>
                  <a:pt x="1197" y="878"/>
                </a:lnTo>
                <a:lnTo>
                  <a:pt x="1215" y="878"/>
                </a:lnTo>
                <a:lnTo>
                  <a:pt x="1220" y="869"/>
                </a:lnTo>
                <a:close/>
                <a:moveTo>
                  <a:pt x="1208" y="796"/>
                </a:moveTo>
                <a:lnTo>
                  <a:pt x="1072" y="796"/>
                </a:lnTo>
                <a:lnTo>
                  <a:pt x="1148" y="803"/>
                </a:lnTo>
                <a:lnTo>
                  <a:pt x="1204" y="822"/>
                </a:lnTo>
                <a:lnTo>
                  <a:pt x="1225" y="855"/>
                </a:lnTo>
                <a:lnTo>
                  <a:pt x="1229" y="846"/>
                </a:lnTo>
                <a:lnTo>
                  <a:pt x="1233" y="842"/>
                </a:lnTo>
                <a:lnTo>
                  <a:pt x="1233" y="834"/>
                </a:lnTo>
                <a:lnTo>
                  <a:pt x="1217" y="801"/>
                </a:lnTo>
                <a:lnTo>
                  <a:pt x="1208" y="796"/>
                </a:lnTo>
                <a:close/>
                <a:moveTo>
                  <a:pt x="1023" y="760"/>
                </a:moveTo>
                <a:lnTo>
                  <a:pt x="989" y="760"/>
                </a:lnTo>
                <a:lnTo>
                  <a:pt x="953" y="763"/>
                </a:lnTo>
                <a:lnTo>
                  <a:pt x="872" y="768"/>
                </a:lnTo>
                <a:lnTo>
                  <a:pt x="1128" y="768"/>
                </a:lnTo>
                <a:lnTo>
                  <a:pt x="1108" y="764"/>
                </a:lnTo>
                <a:lnTo>
                  <a:pt x="1023" y="760"/>
                </a:lnTo>
                <a:close/>
                <a:moveTo>
                  <a:pt x="587" y="103"/>
                </a:moveTo>
                <a:lnTo>
                  <a:pt x="580" y="140"/>
                </a:lnTo>
                <a:lnTo>
                  <a:pt x="573" y="188"/>
                </a:lnTo>
                <a:lnTo>
                  <a:pt x="563" y="247"/>
                </a:lnTo>
                <a:lnTo>
                  <a:pt x="550" y="318"/>
                </a:lnTo>
                <a:lnTo>
                  <a:pt x="575" y="318"/>
                </a:lnTo>
                <a:lnTo>
                  <a:pt x="576" y="310"/>
                </a:lnTo>
                <a:lnTo>
                  <a:pt x="582" y="240"/>
                </a:lnTo>
                <a:lnTo>
                  <a:pt x="585" y="172"/>
                </a:lnTo>
                <a:lnTo>
                  <a:pt x="587" y="103"/>
                </a:lnTo>
                <a:close/>
                <a:moveTo>
                  <a:pt x="575" y="8"/>
                </a:moveTo>
                <a:lnTo>
                  <a:pt x="545" y="8"/>
                </a:lnTo>
                <a:lnTo>
                  <a:pt x="558" y="16"/>
                </a:lnTo>
                <a:lnTo>
                  <a:pt x="571" y="30"/>
                </a:lnTo>
                <a:lnTo>
                  <a:pt x="581" y="51"/>
                </a:lnTo>
                <a:lnTo>
                  <a:pt x="587" y="80"/>
                </a:lnTo>
                <a:lnTo>
                  <a:pt x="592" y="34"/>
                </a:lnTo>
                <a:lnTo>
                  <a:pt x="582" y="10"/>
                </a:lnTo>
                <a:lnTo>
                  <a:pt x="575" y="8"/>
                </a:lnTo>
                <a:close/>
              </a:path>
            </a:pathLst>
          </a:custGeom>
          <a:solidFill>
            <a:srgbClr val="FFD8D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n-US"/>
          </a:p>
        </xdr:txBody>
      </xdr:sp>
      <xdr:pic>
        <xdr:nvPicPr>
          <xdr:cNvPr id="5" name="Picture 3">
            <a:extLst>
              <a:ext uri="{FF2B5EF4-FFF2-40B4-BE49-F238E27FC236}">
                <a16:creationId xmlns:a16="http://schemas.microsoft.com/office/drawing/2014/main" id="{74F68972-FBF4-92B4-DD98-1A8729054E0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78" y="453"/>
            <a:ext cx="1015" cy="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457199</xdr:colOff>
      <xdr:row>28</xdr:row>
      <xdr:rowOff>138283</xdr:rowOff>
    </xdr:from>
    <xdr:to>
      <xdr:col>2</xdr:col>
      <xdr:colOff>304799</xdr:colOff>
      <xdr:row>31</xdr:row>
      <xdr:rowOff>766</xdr:rowOff>
    </xdr:to>
    <xdr:pic>
      <xdr:nvPicPr>
        <xdr:cNvPr id="6" name="Imagen 5">
          <a:extLst>
            <a:ext uri="{FF2B5EF4-FFF2-40B4-BE49-F238E27FC236}">
              <a16:creationId xmlns:a16="http://schemas.microsoft.com/office/drawing/2014/main" id="{C374DF92-D233-AB41-E3C3-7BAB0825A33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199" y="12134340"/>
          <a:ext cx="1948543" cy="66943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762000</xdr:colOff>
      <xdr:row>1</xdr:row>
      <xdr:rowOff>85726</xdr:rowOff>
    </xdr:from>
    <xdr:to>
      <xdr:col>3</xdr:col>
      <xdr:colOff>2016760</xdr:colOff>
      <xdr:row>2</xdr:row>
      <xdr:rowOff>866776</xdr:rowOff>
    </xdr:to>
    <xdr:pic>
      <xdr:nvPicPr>
        <xdr:cNvPr id="2" name="Imagen 1">
          <a:extLst>
            <a:ext uri="{FF2B5EF4-FFF2-40B4-BE49-F238E27FC236}">
              <a16:creationId xmlns:a16="http://schemas.microsoft.com/office/drawing/2014/main" id="{E86CC7E6-2AD3-0DB8-CAA9-B99E45607D6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34182"/>
        <a:stretch>
          <a:fillRect/>
        </a:stretch>
      </xdr:blipFill>
      <xdr:spPr bwMode="auto">
        <a:xfrm>
          <a:off x="3448050" y="285751"/>
          <a:ext cx="3645535" cy="952500"/>
        </a:xfrm>
        <a:prstGeom prst="rect">
          <a:avLst/>
        </a:prstGeom>
        <a:noFill/>
        <a:ln>
          <a:noFill/>
        </a:ln>
      </xdr:spPr>
    </xdr:pic>
    <xdr:clientData/>
  </xdr:twoCellAnchor>
  <xdr:twoCellAnchor>
    <xdr:from>
      <xdr:col>1</xdr:col>
      <xdr:colOff>171450</xdr:colOff>
      <xdr:row>260</xdr:row>
      <xdr:rowOff>104775</xdr:rowOff>
    </xdr:from>
    <xdr:to>
      <xdr:col>2</xdr:col>
      <xdr:colOff>89081</xdr:colOff>
      <xdr:row>267</xdr:row>
      <xdr:rowOff>101601</xdr:rowOff>
    </xdr:to>
    <xdr:grpSp>
      <xdr:nvGrpSpPr>
        <xdr:cNvPr id="7" name="Group 2">
          <a:extLst>
            <a:ext uri="{FF2B5EF4-FFF2-40B4-BE49-F238E27FC236}">
              <a16:creationId xmlns:a16="http://schemas.microsoft.com/office/drawing/2014/main" id="{5644667F-268E-458A-9BF4-86D65DB0765E}"/>
            </a:ext>
          </a:extLst>
        </xdr:cNvPr>
        <xdr:cNvGrpSpPr>
          <a:grpSpLocks/>
        </xdr:cNvGrpSpPr>
      </xdr:nvGrpSpPr>
      <xdr:grpSpPr bwMode="auto">
        <a:xfrm>
          <a:off x="495705" y="58740945"/>
          <a:ext cx="2565716" cy="1361401"/>
          <a:chOff x="1878" y="115"/>
          <a:chExt cx="1636" cy="1225"/>
        </a:xfrm>
      </xdr:grpSpPr>
      <xdr:sp macro="" textlink="">
        <xdr:nvSpPr>
          <xdr:cNvPr id="8" name="AutoShape 4">
            <a:extLst>
              <a:ext uri="{FF2B5EF4-FFF2-40B4-BE49-F238E27FC236}">
                <a16:creationId xmlns:a16="http://schemas.microsoft.com/office/drawing/2014/main" id="{A3B81C30-D04F-8F15-AC4B-B33684358306}"/>
              </a:ext>
            </a:extLst>
          </xdr:cNvPr>
          <xdr:cNvSpPr>
            <a:spLocks/>
          </xdr:cNvSpPr>
        </xdr:nvSpPr>
        <xdr:spPr bwMode="auto">
          <a:xfrm>
            <a:off x="2281" y="115"/>
            <a:ext cx="1233" cy="1225"/>
          </a:xfrm>
          <a:custGeom>
            <a:avLst/>
            <a:gdLst>
              <a:gd name="T0" fmla="+- 0 2292 2282"/>
              <a:gd name="T1" fmla="*/ T0 w 1233"/>
              <a:gd name="T2" fmla="+- 0 1276 115"/>
              <a:gd name="T3" fmla="*/ 1276 h 1225"/>
              <a:gd name="T4" fmla="+- 0 2378 2282"/>
              <a:gd name="T5" fmla="*/ T4 w 1233"/>
              <a:gd name="T6" fmla="+- 0 1339 115"/>
              <a:gd name="T7" fmla="*/ 1339 h 1225"/>
              <a:gd name="T8" fmla="+- 0 2357 2282"/>
              <a:gd name="T9" fmla="*/ T8 w 1233"/>
              <a:gd name="T10" fmla="+- 0 1226 115"/>
              <a:gd name="T11" fmla="*/ 1226 h 1225"/>
              <a:gd name="T12" fmla="+- 0 2784 2282"/>
              <a:gd name="T13" fmla="*/ T12 w 1233"/>
              <a:gd name="T14" fmla="+- 0 132 115"/>
              <a:gd name="T15" fmla="*/ 132 h 1225"/>
              <a:gd name="T16" fmla="+- 0 2767 2282"/>
              <a:gd name="T17" fmla="*/ T16 w 1233"/>
              <a:gd name="T18" fmla="+- 0 271 115"/>
              <a:gd name="T19" fmla="*/ 271 h 1225"/>
              <a:gd name="T20" fmla="+- 0 2785 2282"/>
              <a:gd name="T21" fmla="*/ T20 w 1233"/>
              <a:gd name="T22" fmla="+- 0 398 115"/>
              <a:gd name="T23" fmla="*/ 398 h 1225"/>
              <a:gd name="T24" fmla="+- 0 2803 2282"/>
              <a:gd name="T25" fmla="*/ T24 w 1233"/>
              <a:gd name="T26" fmla="+- 0 528 115"/>
              <a:gd name="T27" fmla="*/ 528 h 1225"/>
              <a:gd name="T28" fmla="+- 0 2691 2282"/>
              <a:gd name="T29" fmla="*/ T28 w 1233"/>
              <a:gd name="T30" fmla="+- 0 807 115"/>
              <a:gd name="T31" fmla="*/ 807 h 1225"/>
              <a:gd name="T32" fmla="+- 0 2498 2282"/>
              <a:gd name="T33" fmla="*/ T32 w 1233"/>
              <a:gd name="T34" fmla="+- 0 1161 115"/>
              <a:gd name="T35" fmla="*/ 1161 h 1225"/>
              <a:gd name="T36" fmla="+- 0 2306 2282"/>
              <a:gd name="T37" fmla="*/ T36 w 1233"/>
              <a:gd name="T38" fmla="+- 0 1337 115"/>
              <a:gd name="T39" fmla="*/ 1337 h 1225"/>
              <a:gd name="T40" fmla="+- 0 2503 2282"/>
              <a:gd name="T41" fmla="*/ T40 w 1233"/>
              <a:gd name="T42" fmla="+- 0 1217 115"/>
              <a:gd name="T43" fmla="*/ 1217 h 1225"/>
              <a:gd name="T44" fmla="+- 0 2624 2282"/>
              <a:gd name="T45" fmla="*/ T44 w 1233"/>
              <a:gd name="T46" fmla="+- 0 1027 115"/>
              <a:gd name="T47" fmla="*/ 1027 h 1225"/>
              <a:gd name="T48" fmla="+- 0 2799 2282"/>
              <a:gd name="T49" fmla="*/ T48 w 1233"/>
              <a:gd name="T50" fmla="+- 0 672 115"/>
              <a:gd name="T51" fmla="*/ 672 h 1225"/>
              <a:gd name="T52" fmla="+- 0 2874 2282"/>
              <a:gd name="T53" fmla="*/ T52 w 1233"/>
              <a:gd name="T54" fmla="+- 0 569 115"/>
              <a:gd name="T55" fmla="*/ 569 h 1225"/>
              <a:gd name="T56" fmla="+- 0 2817 2282"/>
              <a:gd name="T57" fmla="*/ T56 w 1233"/>
              <a:gd name="T58" fmla="+- 0 378 115"/>
              <a:gd name="T59" fmla="*/ 378 h 1225"/>
              <a:gd name="T60" fmla="+- 0 2801 2282"/>
              <a:gd name="T61" fmla="*/ T60 w 1233"/>
              <a:gd name="T62" fmla="+- 0 210 115"/>
              <a:gd name="T63" fmla="*/ 210 h 1225"/>
              <a:gd name="T64" fmla="+- 0 2857 2282"/>
              <a:gd name="T65" fmla="*/ T64 w 1233"/>
              <a:gd name="T66" fmla="+- 0 123 115"/>
              <a:gd name="T67" fmla="*/ 123 h 1225"/>
              <a:gd name="T68" fmla="+- 0 3472 2282"/>
              <a:gd name="T69" fmla="*/ T68 w 1233"/>
              <a:gd name="T70" fmla="+- 0 1026 115"/>
              <a:gd name="T71" fmla="*/ 1026 h 1225"/>
              <a:gd name="T72" fmla="+- 0 3455 2282"/>
              <a:gd name="T73" fmla="*/ T72 w 1233"/>
              <a:gd name="T74" fmla="+- 0 1066 115"/>
              <a:gd name="T75" fmla="*/ 1066 h 1225"/>
              <a:gd name="T76" fmla="+- 0 3496 2282"/>
              <a:gd name="T77" fmla="*/ T76 w 1233"/>
              <a:gd name="T78" fmla="+- 0 1081 115"/>
              <a:gd name="T79" fmla="*/ 1081 h 1225"/>
              <a:gd name="T80" fmla="+- 0 3459 2282"/>
              <a:gd name="T81" fmla="*/ T80 w 1233"/>
              <a:gd name="T82" fmla="+- 0 1040 115"/>
              <a:gd name="T83" fmla="*/ 1040 h 1225"/>
              <a:gd name="T84" fmla="+- 0 3483 2282"/>
              <a:gd name="T85" fmla="*/ T84 w 1233"/>
              <a:gd name="T86" fmla="+- 0 1024 115"/>
              <a:gd name="T87" fmla="*/ 1024 h 1225"/>
              <a:gd name="T88" fmla="+- 0 3507 2282"/>
              <a:gd name="T89" fmla="*/ T88 w 1233"/>
              <a:gd name="T90" fmla="+- 0 1067 115"/>
              <a:gd name="T91" fmla="*/ 1067 h 1225"/>
              <a:gd name="T92" fmla="+- 0 3512 2282"/>
              <a:gd name="T93" fmla="*/ T92 w 1233"/>
              <a:gd name="T94" fmla="+- 0 1066 115"/>
              <a:gd name="T95" fmla="*/ 1066 h 1225"/>
              <a:gd name="T96" fmla="+- 0 3502 2282"/>
              <a:gd name="T97" fmla="*/ T96 w 1233"/>
              <a:gd name="T98" fmla="+- 0 1030 115"/>
              <a:gd name="T99" fmla="*/ 1030 h 1225"/>
              <a:gd name="T100" fmla="+- 0 3478 2282"/>
              <a:gd name="T101" fmla="*/ T100 w 1233"/>
              <a:gd name="T102" fmla="+- 0 1070 115"/>
              <a:gd name="T103" fmla="*/ 1070 h 1225"/>
              <a:gd name="T104" fmla="+- 0 3489 2282"/>
              <a:gd name="T105" fmla="*/ T104 w 1233"/>
              <a:gd name="T106" fmla="+- 0 1054 115"/>
              <a:gd name="T107" fmla="*/ 1054 h 1225"/>
              <a:gd name="T108" fmla="+- 0 3496 2282"/>
              <a:gd name="T109" fmla="*/ T108 w 1233"/>
              <a:gd name="T110" fmla="+- 0 1042 115"/>
              <a:gd name="T111" fmla="*/ 1042 h 1225"/>
              <a:gd name="T112" fmla="+- 0 3486 2282"/>
              <a:gd name="T113" fmla="*/ T112 w 1233"/>
              <a:gd name="T114" fmla="+- 0 1057 115"/>
              <a:gd name="T115" fmla="*/ 1057 h 1225"/>
              <a:gd name="T116" fmla="+- 0 3497 2282"/>
              <a:gd name="T117" fmla="*/ T116 w 1233"/>
              <a:gd name="T118" fmla="+- 0 1070 115"/>
              <a:gd name="T119" fmla="*/ 1070 h 1225"/>
              <a:gd name="T120" fmla="+- 0 3496 2282"/>
              <a:gd name="T121" fmla="*/ T120 w 1233"/>
              <a:gd name="T122" fmla="+- 0 1042 115"/>
              <a:gd name="T123" fmla="*/ 1042 h 1225"/>
              <a:gd name="T124" fmla="+- 0 3486 2282"/>
              <a:gd name="T125" fmla="*/ T124 w 1233"/>
              <a:gd name="T126" fmla="+- 0 1052 115"/>
              <a:gd name="T127" fmla="*/ 1052 h 1225"/>
              <a:gd name="T128" fmla="+- 0 2875 2282"/>
              <a:gd name="T129" fmla="*/ T128 w 1233"/>
              <a:gd name="T130" fmla="+- 0 570 115"/>
              <a:gd name="T131" fmla="*/ 570 h 1225"/>
              <a:gd name="T132" fmla="+- 0 2997 2282"/>
              <a:gd name="T133" fmla="*/ T132 w 1233"/>
              <a:gd name="T134" fmla="+- 0 825 115"/>
              <a:gd name="T135" fmla="*/ 825 h 1225"/>
              <a:gd name="T136" fmla="+- 0 2937 2282"/>
              <a:gd name="T137" fmla="*/ T136 w 1233"/>
              <a:gd name="T138" fmla="+- 0 924 115"/>
              <a:gd name="T139" fmla="*/ 924 h 1225"/>
              <a:gd name="T140" fmla="+- 0 2624 2282"/>
              <a:gd name="T141" fmla="*/ T140 w 1233"/>
              <a:gd name="T142" fmla="+- 0 1027 115"/>
              <a:gd name="T143" fmla="*/ 1027 h 1225"/>
              <a:gd name="T144" fmla="+- 0 2833 2282"/>
              <a:gd name="T145" fmla="*/ T144 w 1233"/>
              <a:gd name="T146" fmla="+- 0 972 115"/>
              <a:gd name="T147" fmla="*/ 972 h 1225"/>
              <a:gd name="T148" fmla="+- 0 3135 2282"/>
              <a:gd name="T149" fmla="*/ T148 w 1233"/>
              <a:gd name="T150" fmla="+- 0 924 115"/>
              <a:gd name="T151" fmla="*/ 924 h 1225"/>
              <a:gd name="T152" fmla="+- 0 3490 2282"/>
              <a:gd name="T153" fmla="*/ T152 w 1233"/>
              <a:gd name="T154" fmla="+- 0 911 115"/>
              <a:gd name="T155" fmla="*/ 911 h 1225"/>
              <a:gd name="T156" fmla="+- 0 3125 2282"/>
              <a:gd name="T157" fmla="*/ T156 w 1233"/>
              <a:gd name="T158" fmla="+- 0 867 115"/>
              <a:gd name="T159" fmla="*/ 867 h 1225"/>
              <a:gd name="T160" fmla="+- 0 2991 2282"/>
              <a:gd name="T161" fmla="*/ T160 w 1233"/>
              <a:gd name="T162" fmla="+- 0 761 115"/>
              <a:gd name="T163" fmla="*/ 761 h 1225"/>
              <a:gd name="T164" fmla="+- 0 3230 2282"/>
              <a:gd name="T165" fmla="*/ T164 w 1233"/>
              <a:gd name="T166" fmla="+- 0 924 115"/>
              <a:gd name="T167" fmla="*/ 924 h 1225"/>
              <a:gd name="T168" fmla="+- 0 3374 2282"/>
              <a:gd name="T169" fmla="*/ T168 w 1233"/>
              <a:gd name="T170" fmla="+- 0 1007 115"/>
              <a:gd name="T171" fmla="*/ 1007 h 1225"/>
              <a:gd name="T172" fmla="+- 0 3495 2282"/>
              <a:gd name="T173" fmla="*/ T172 w 1233"/>
              <a:gd name="T174" fmla="+- 0 997 115"/>
              <a:gd name="T175" fmla="*/ 997 h 1225"/>
              <a:gd name="T176" fmla="+- 0 3352 2282"/>
              <a:gd name="T177" fmla="*/ T176 w 1233"/>
              <a:gd name="T178" fmla="+- 0 971 115"/>
              <a:gd name="T179" fmla="*/ 971 h 1225"/>
              <a:gd name="T180" fmla="+- 0 3493 2282"/>
              <a:gd name="T181" fmla="*/ T180 w 1233"/>
              <a:gd name="T182" fmla="+- 0 988 115"/>
              <a:gd name="T183" fmla="*/ 988 h 1225"/>
              <a:gd name="T184" fmla="+- 0 3490 2282"/>
              <a:gd name="T185" fmla="*/ T184 w 1233"/>
              <a:gd name="T186" fmla="+- 0 911 115"/>
              <a:gd name="T187" fmla="*/ 911 h 1225"/>
              <a:gd name="T188" fmla="+- 0 3507 2282"/>
              <a:gd name="T189" fmla="*/ T188 w 1233"/>
              <a:gd name="T190" fmla="+- 0 970 115"/>
              <a:gd name="T191" fmla="*/ 970 h 1225"/>
              <a:gd name="T192" fmla="+- 0 3499 2282"/>
              <a:gd name="T193" fmla="*/ T192 w 1233"/>
              <a:gd name="T194" fmla="+- 0 916 115"/>
              <a:gd name="T195" fmla="*/ 916 h 1225"/>
              <a:gd name="T196" fmla="+- 0 3235 2282"/>
              <a:gd name="T197" fmla="*/ T196 w 1233"/>
              <a:gd name="T198" fmla="+- 0 878 115"/>
              <a:gd name="T199" fmla="*/ 878 h 1225"/>
              <a:gd name="T200" fmla="+- 0 3305 2282"/>
              <a:gd name="T201" fmla="*/ T200 w 1233"/>
              <a:gd name="T202" fmla="+- 0 875 115"/>
              <a:gd name="T203" fmla="*/ 875 h 1225"/>
              <a:gd name="T204" fmla="+- 0 2845 2282"/>
              <a:gd name="T205" fmla="*/ T204 w 1233"/>
              <a:gd name="T206" fmla="+- 0 362 115"/>
              <a:gd name="T207" fmla="*/ 362 h 1225"/>
              <a:gd name="T208" fmla="+- 0 2864 2282"/>
              <a:gd name="T209" fmla="*/ T208 w 1233"/>
              <a:gd name="T210" fmla="+- 0 355 115"/>
              <a:gd name="T211" fmla="*/ 355 h 1225"/>
              <a:gd name="T212" fmla="+- 0 2827 2282"/>
              <a:gd name="T213" fmla="*/ T212 w 1233"/>
              <a:gd name="T214" fmla="+- 0 123 115"/>
              <a:gd name="T215" fmla="*/ 123 h 1225"/>
              <a:gd name="T216" fmla="+- 0 2869 2282"/>
              <a:gd name="T217" fmla="*/ T216 w 1233"/>
              <a:gd name="T218" fmla="+- 0 195 115"/>
              <a:gd name="T219" fmla="*/ 195 h 12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Lst>
            <a:rect l="0" t="0" r="r" b="b"/>
            <a:pathLst>
              <a:path w="1233" h="1225">
                <a:moveTo>
                  <a:pt x="222" y="966"/>
                </a:moveTo>
                <a:lnTo>
                  <a:pt x="115" y="1035"/>
                </a:lnTo>
                <a:lnTo>
                  <a:pt x="46" y="1103"/>
                </a:lnTo>
                <a:lnTo>
                  <a:pt x="10" y="1161"/>
                </a:lnTo>
                <a:lnTo>
                  <a:pt x="0" y="1204"/>
                </a:lnTo>
                <a:lnTo>
                  <a:pt x="8" y="1220"/>
                </a:lnTo>
                <a:lnTo>
                  <a:pt x="15" y="1224"/>
                </a:lnTo>
                <a:lnTo>
                  <a:pt x="96" y="1224"/>
                </a:lnTo>
                <a:lnTo>
                  <a:pt x="100" y="1222"/>
                </a:lnTo>
                <a:lnTo>
                  <a:pt x="24" y="1222"/>
                </a:lnTo>
                <a:lnTo>
                  <a:pt x="34" y="1176"/>
                </a:lnTo>
                <a:lnTo>
                  <a:pt x="75" y="1111"/>
                </a:lnTo>
                <a:lnTo>
                  <a:pt x="139" y="1038"/>
                </a:lnTo>
                <a:lnTo>
                  <a:pt x="222" y="966"/>
                </a:lnTo>
                <a:close/>
                <a:moveTo>
                  <a:pt x="527" y="0"/>
                </a:moveTo>
                <a:lnTo>
                  <a:pt x="502" y="17"/>
                </a:lnTo>
                <a:lnTo>
                  <a:pt x="490" y="55"/>
                </a:lnTo>
                <a:lnTo>
                  <a:pt x="485" y="98"/>
                </a:lnTo>
                <a:lnTo>
                  <a:pt x="484" y="128"/>
                </a:lnTo>
                <a:lnTo>
                  <a:pt x="485" y="156"/>
                </a:lnTo>
                <a:lnTo>
                  <a:pt x="488" y="186"/>
                </a:lnTo>
                <a:lnTo>
                  <a:pt x="492" y="217"/>
                </a:lnTo>
                <a:lnTo>
                  <a:pt x="497" y="250"/>
                </a:lnTo>
                <a:lnTo>
                  <a:pt x="503" y="283"/>
                </a:lnTo>
                <a:lnTo>
                  <a:pt x="510" y="317"/>
                </a:lnTo>
                <a:lnTo>
                  <a:pt x="518" y="351"/>
                </a:lnTo>
                <a:lnTo>
                  <a:pt x="527" y="385"/>
                </a:lnTo>
                <a:lnTo>
                  <a:pt x="521" y="413"/>
                </a:lnTo>
                <a:lnTo>
                  <a:pt x="506" y="462"/>
                </a:lnTo>
                <a:lnTo>
                  <a:pt x="481" y="527"/>
                </a:lnTo>
                <a:lnTo>
                  <a:pt x="448" y="605"/>
                </a:lnTo>
                <a:lnTo>
                  <a:pt x="409" y="692"/>
                </a:lnTo>
                <a:lnTo>
                  <a:pt x="365" y="783"/>
                </a:lnTo>
                <a:lnTo>
                  <a:pt x="317" y="875"/>
                </a:lnTo>
                <a:lnTo>
                  <a:pt x="267" y="965"/>
                </a:lnTo>
                <a:lnTo>
                  <a:pt x="216" y="1046"/>
                </a:lnTo>
                <a:lnTo>
                  <a:pt x="164" y="1117"/>
                </a:lnTo>
                <a:lnTo>
                  <a:pt x="114" y="1173"/>
                </a:lnTo>
                <a:lnTo>
                  <a:pt x="67" y="1209"/>
                </a:lnTo>
                <a:lnTo>
                  <a:pt x="24" y="1222"/>
                </a:lnTo>
                <a:lnTo>
                  <a:pt x="100" y="1222"/>
                </a:lnTo>
                <a:lnTo>
                  <a:pt x="125" y="1206"/>
                </a:lnTo>
                <a:lnTo>
                  <a:pt x="170" y="1164"/>
                </a:lnTo>
                <a:lnTo>
                  <a:pt x="221" y="1102"/>
                </a:lnTo>
                <a:lnTo>
                  <a:pt x="279" y="1020"/>
                </a:lnTo>
                <a:lnTo>
                  <a:pt x="342" y="915"/>
                </a:lnTo>
                <a:lnTo>
                  <a:pt x="354" y="912"/>
                </a:lnTo>
                <a:lnTo>
                  <a:pt x="342" y="912"/>
                </a:lnTo>
                <a:lnTo>
                  <a:pt x="405" y="798"/>
                </a:lnTo>
                <a:lnTo>
                  <a:pt x="454" y="703"/>
                </a:lnTo>
                <a:lnTo>
                  <a:pt x="491" y="623"/>
                </a:lnTo>
                <a:lnTo>
                  <a:pt x="517" y="557"/>
                </a:lnTo>
                <a:lnTo>
                  <a:pt x="536" y="501"/>
                </a:lnTo>
                <a:lnTo>
                  <a:pt x="550" y="455"/>
                </a:lnTo>
                <a:lnTo>
                  <a:pt x="593" y="455"/>
                </a:lnTo>
                <a:lnTo>
                  <a:pt x="592" y="454"/>
                </a:lnTo>
                <a:lnTo>
                  <a:pt x="566" y="382"/>
                </a:lnTo>
                <a:lnTo>
                  <a:pt x="575" y="318"/>
                </a:lnTo>
                <a:lnTo>
                  <a:pt x="550" y="318"/>
                </a:lnTo>
                <a:lnTo>
                  <a:pt x="535" y="263"/>
                </a:lnTo>
                <a:lnTo>
                  <a:pt x="525" y="209"/>
                </a:lnTo>
                <a:lnTo>
                  <a:pt x="520" y="160"/>
                </a:lnTo>
                <a:lnTo>
                  <a:pt x="518" y="114"/>
                </a:lnTo>
                <a:lnTo>
                  <a:pt x="519" y="95"/>
                </a:lnTo>
                <a:lnTo>
                  <a:pt x="521" y="63"/>
                </a:lnTo>
                <a:lnTo>
                  <a:pt x="529" y="30"/>
                </a:lnTo>
                <a:lnTo>
                  <a:pt x="545" y="8"/>
                </a:lnTo>
                <a:lnTo>
                  <a:pt x="575" y="8"/>
                </a:lnTo>
                <a:lnTo>
                  <a:pt x="559" y="1"/>
                </a:lnTo>
                <a:lnTo>
                  <a:pt x="527" y="0"/>
                </a:lnTo>
                <a:close/>
                <a:moveTo>
                  <a:pt x="1201" y="909"/>
                </a:moveTo>
                <a:lnTo>
                  <a:pt x="1190" y="911"/>
                </a:lnTo>
                <a:lnTo>
                  <a:pt x="1180" y="917"/>
                </a:lnTo>
                <a:lnTo>
                  <a:pt x="1173" y="927"/>
                </a:lnTo>
                <a:lnTo>
                  <a:pt x="1171" y="939"/>
                </a:lnTo>
                <a:lnTo>
                  <a:pt x="1173" y="951"/>
                </a:lnTo>
                <a:lnTo>
                  <a:pt x="1180" y="960"/>
                </a:lnTo>
                <a:lnTo>
                  <a:pt x="1190" y="966"/>
                </a:lnTo>
                <a:lnTo>
                  <a:pt x="1201" y="968"/>
                </a:lnTo>
                <a:lnTo>
                  <a:pt x="1214" y="966"/>
                </a:lnTo>
                <a:lnTo>
                  <a:pt x="1221" y="962"/>
                </a:lnTo>
                <a:lnTo>
                  <a:pt x="1189" y="962"/>
                </a:lnTo>
                <a:lnTo>
                  <a:pt x="1177" y="952"/>
                </a:lnTo>
                <a:lnTo>
                  <a:pt x="1177" y="925"/>
                </a:lnTo>
                <a:lnTo>
                  <a:pt x="1189" y="915"/>
                </a:lnTo>
                <a:lnTo>
                  <a:pt x="1220" y="915"/>
                </a:lnTo>
                <a:lnTo>
                  <a:pt x="1214" y="911"/>
                </a:lnTo>
                <a:lnTo>
                  <a:pt x="1201" y="909"/>
                </a:lnTo>
                <a:close/>
                <a:moveTo>
                  <a:pt x="1220" y="915"/>
                </a:moveTo>
                <a:lnTo>
                  <a:pt x="1216" y="915"/>
                </a:lnTo>
                <a:lnTo>
                  <a:pt x="1225" y="925"/>
                </a:lnTo>
                <a:lnTo>
                  <a:pt x="1225" y="952"/>
                </a:lnTo>
                <a:lnTo>
                  <a:pt x="1216" y="962"/>
                </a:lnTo>
                <a:lnTo>
                  <a:pt x="1221" y="962"/>
                </a:lnTo>
                <a:lnTo>
                  <a:pt x="1224" y="960"/>
                </a:lnTo>
                <a:lnTo>
                  <a:pt x="1230" y="951"/>
                </a:lnTo>
                <a:lnTo>
                  <a:pt x="1233" y="939"/>
                </a:lnTo>
                <a:lnTo>
                  <a:pt x="1230" y="927"/>
                </a:lnTo>
                <a:lnTo>
                  <a:pt x="1224" y="917"/>
                </a:lnTo>
                <a:lnTo>
                  <a:pt x="1220" y="915"/>
                </a:lnTo>
                <a:close/>
                <a:moveTo>
                  <a:pt x="1210" y="919"/>
                </a:moveTo>
                <a:lnTo>
                  <a:pt x="1190" y="919"/>
                </a:lnTo>
                <a:lnTo>
                  <a:pt x="1190" y="955"/>
                </a:lnTo>
                <a:lnTo>
                  <a:pt x="1196" y="955"/>
                </a:lnTo>
                <a:lnTo>
                  <a:pt x="1196" y="942"/>
                </a:lnTo>
                <a:lnTo>
                  <a:pt x="1212" y="942"/>
                </a:lnTo>
                <a:lnTo>
                  <a:pt x="1211" y="940"/>
                </a:lnTo>
                <a:lnTo>
                  <a:pt x="1207" y="939"/>
                </a:lnTo>
                <a:lnTo>
                  <a:pt x="1215" y="937"/>
                </a:lnTo>
                <a:lnTo>
                  <a:pt x="1196" y="937"/>
                </a:lnTo>
                <a:lnTo>
                  <a:pt x="1196" y="927"/>
                </a:lnTo>
                <a:lnTo>
                  <a:pt x="1214" y="927"/>
                </a:lnTo>
                <a:lnTo>
                  <a:pt x="1214" y="924"/>
                </a:lnTo>
                <a:lnTo>
                  <a:pt x="1210" y="919"/>
                </a:lnTo>
                <a:close/>
                <a:moveTo>
                  <a:pt x="1212" y="942"/>
                </a:moveTo>
                <a:lnTo>
                  <a:pt x="1204" y="942"/>
                </a:lnTo>
                <a:lnTo>
                  <a:pt x="1206" y="945"/>
                </a:lnTo>
                <a:lnTo>
                  <a:pt x="1207" y="949"/>
                </a:lnTo>
                <a:lnTo>
                  <a:pt x="1209" y="955"/>
                </a:lnTo>
                <a:lnTo>
                  <a:pt x="1215" y="955"/>
                </a:lnTo>
                <a:lnTo>
                  <a:pt x="1214" y="949"/>
                </a:lnTo>
                <a:lnTo>
                  <a:pt x="1214" y="944"/>
                </a:lnTo>
                <a:lnTo>
                  <a:pt x="1212" y="942"/>
                </a:lnTo>
                <a:close/>
                <a:moveTo>
                  <a:pt x="1214" y="927"/>
                </a:moveTo>
                <a:lnTo>
                  <a:pt x="1205" y="927"/>
                </a:lnTo>
                <a:lnTo>
                  <a:pt x="1207" y="928"/>
                </a:lnTo>
                <a:lnTo>
                  <a:pt x="1207" y="935"/>
                </a:lnTo>
                <a:lnTo>
                  <a:pt x="1204" y="937"/>
                </a:lnTo>
                <a:lnTo>
                  <a:pt x="1215" y="937"/>
                </a:lnTo>
                <a:lnTo>
                  <a:pt x="1215" y="932"/>
                </a:lnTo>
                <a:lnTo>
                  <a:pt x="1214" y="927"/>
                </a:lnTo>
                <a:close/>
                <a:moveTo>
                  <a:pt x="593" y="455"/>
                </a:moveTo>
                <a:lnTo>
                  <a:pt x="550" y="455"/>
                </a:lnTo>
                <a:lnTo>
                  <a:pt x="603" y="567"/>
                </a:lnTo>
                <a:lnTo>
                  <a:pt x="660" y="651"/>
                </a:lnTo>
                <a:lnTo>
                  <a:pt x="715" y="710"/>
                </a:lnTo>
                <a:lnTo>
                  <a:pt x="765" y="751"/>
                </a:lnTo>
                <a:lnTo>
                  <a:pt x="807" y="777"/>
                </a:lnTo>
                <a:lnTo>
                  <a:pt x="732" y="791"/>
                </a:lnTo>
                <a:lnTo>
                  <a:pt x="655" y="809"/>
                </a:lnTo>
                <a:lnTo>
                  <a:pt x="577" y="829"/>
                </a:lnTo>
                <a:lnTo>
                  <a:pt x="497" y="853"/>
                </a:lnTo>
                <a:lnTo>
                  <a:pt x="419" y="881"/>
                </a:lnTo>
                <a:lnTo>
                  <a:pt x="342" y="912"/>
                </a:lnTo>
                <a:lnTo>
                  <a:pt x="354" y="912"/>
                </a:lnTo>
                <a:lnTo>
                  <a:pt x="408" y="894"/>
                </a:lnTo>
                <a:lnTo>
                  <a:pt x="478" y="875"/>
                </a:lnTo>
                <a:lnTo>
                  <a:pt x="551" y="857"/>
                </a:lnTo>
                <a:lnTo>
                  <a:pt x="626" y="842"/>
                </a:lnTo>
                <a:lnTo>
                  <a:pt x="703" y="828"/>
                </a:lnTo>
                <a:lnTo>
                  <a:pt x="779" y="817"/>
                </a:lnTo>
                <a:lnTo>
                  <a:pt x="853" y="809"/>
                </a:lnTo>
                <a:lnTo>
                  <a:pt x="948" y="809"/>
                </a:lnTo>
                <a:lnTo>
                  <a:pt x="927" y="800"/>
                </a:lnTo>
                <a:lnTo>
                  <a:pt x="993" y="796"/>
                </a:lnTo>
                <a:lnTo>
                  <a:pt x="1208" y="796"/>
                </a:lnTo>
                <a:lnTo>
                  <a:pt x="1174" y="778"/>
                </a:lnTo>
                <a:lnTo>
                  <a:pt x="1128" y="768"/>
                </a:lnTo>
                <a:lnTo>
                  <a:pt x="872" y="768"/>
                </a:lnTo>
                <a:lnTo>
                  <a:pt x="843" y="752"/>
                </a:lnTo>
                <a:lnTo>
                  <a:pt x="814" y="734"/>
                </a:lnTo>
                <a:lnTo>
                  <a:pt x="786" y="715"/>
                </a:lnTo>
                <a:lnTo>
                  <a:pt x="759" y="696"/>
                </a:lnTo>
                <a:lnTo>
                  <a:pt x="709" y="646"/>
                </a:lnTo>
                <a:lnTo>
                  <a:pt x="664" y="588"/>
                </a:lnTo>
                <a:lnTo>
                  <a:pt x="625" y="523"/>
                </a:lnTo>
                <a:lnTo>
                  <a:pt x="593" y="455"/>
                </a:lnTo>
                <a:close/>
                <a:moveTo>
                  <a:pt x="948" y="809"/>
                </a:moveTo>
                <a:lnTo>
                  <a:pt x="853" y="809"/>
                </a:lnTo>
                <a:lnTo>
                  <a:pt x="936" y="846"/>
                </a:lnTo>
                <a:lnTo>
                  <a:pt x="1017" y="874"/>
                </a:lnTo>
                <a:lnTo>
                  <a:pt x="1092" y="892"/>
                </a:lnTo>
                <a:lnTo>
                  <a:pt x="1155" y="898"/>
                </a:lnTo>
                <a:lnTo>
                  <a:pt x="1181" y="896"/>
                </a:lnTo>
                <a:lnTo>
                  <a:pt x="1200" y="891"/>
                </a:lnTo>
                <a:lnTo>
                  <a:pt x="1213" y="882"/>
                </a:lnTo>
                <a:lnTo>
                  <a:pt x="1215" y="878"/>
                </a:lnTo>
                <a:lnTo>
                  <a:pt x="1181" y="878"/>
                </a:lnTo>
                <a:lnTo>
                  <a:pt x="1131" y="872"/>
                </a:lnTo>
                <a:lnTo>
                  <a:pt x="1070" y="856"/>
                </a:lnTo>
                <a:lnTo>
                  <a:pt x="1000" y="832"/>
                </a:lnTo>
                <a:lnTo>
                  <a:pt x="948" y="809"/>
                </a:lnTo>
                <a:close/>
                <a:moveTo>
                  <a:pt x="1220" y="869"/>
                </a:moveTo>
                <a:lnTo>
                  <a:pt x="1211" y="873"/>
                </a:lnTo>
                <a:lnTo>
                  <a:pt x="1197" y="878"/>
                </a:lnTo>
                <a:lnTo>
                  <a:pt x="1215" y="878"/>
                </a:lnTo>
                <a:lnTo>
                  <a:pt x="1220" y="869"/>
                </a:lnTo>
                <a:close/>
                <a:moveTo>
                  <a:pt x="1208" y="796"/>
                </a:moveTo>
                <a:lnTo>
                  <a:pt x="1072" y="796"/>
                </a:lnTo>
                <a:lnTo>
                  <a:pt x="1148" y="803"/>
                </a:lnTo>
                <a:lnTo>
                  <a:pt x="1204" y="822"/>
                </a:lnTo>
                <a:lnTo>
                  <a:pt x="1225" y="855"/>
                </a:lnTo>
                <a:lnTo>
                  <a:pt x="1229" y="846"/>
                </a:lnTo>
                <a:lnTo>
                  <a:pt x="1233" y="842"/>
                </a:lnTo>
                <a:lnTo>
                  <a:pt x="1233" y="834"/>
                </a:lnTo>
                <a:lnTo>
                  <a:pt x="1217" y="801"/>
                </a:lnTo>
                <a:lnTo>
                  <a:pt x="1208" y="796"/>
                </a:lnTo>
                <a:close/>
                <a:moveTo>
                  <a:pt x="1023" y="760"/>
                </a:moveTo>
                <a:lnTo>
                  <a:pt x="989" y="760"/>
                </a:lnTo>
                <a:lnTo>
                  <a:pt x="953" y="763"/>
                </a:lnTo>
                <a:lnTo>
                  <a:pt x="872" y="768"/>
                </a:lnTo>
                <a:lnTo>
                  <a:pt x="1128" y="768"/>
                </a:lnTo>
                <a:lnTo>
                  <a:pt x="1108" y="764"/>
                </a:lnTo>
                <a:lnTo>
                  <a:pt x="1023" y="760"/>
                </a:lnTo>
                <a:close/>
                <a:moveTo>
                  <a:pt x="587" y="103"/>
                </a:moveTo>
                <a:lnTo>
                  <a:pt x="580" y="140"/>
                </a:lnTo>
                <a:lnTo>
                  <a:pt x="573" y="188"/>
                </a:lnTo>
                <a:lnTo>
                  <a:pt x="563" y="247"/>
                </a:lnTo>
                <a:lnTo>
                  <a:pt x="550" y="318"/>
                </a:lnTo>
                <a:lnTo>
                  <a:pt x="575" y="318"/>
                </a:lnTo>
                <a:lnTo>
                  <a:pt x="576" y="310"/>
                </a:lnTo>
                <a:lnTo>
                  <a:pt x="582" y="240"/>
                </a:lnTo>
                <a:lnTo>
                  <a:pt x="585" y="172"/>
                </a:lnTo>
                <a:lnTo>
                  <a:pt x="587" y="103"/>
                </a:lnTo>
                <a:close/>
                <a:moveTo>
                  <a:pt x="575" y="8"/>
                </a:moveTo>
                <a:lnTo>
                  <a:pt x="545" y="8"/>
                </a:lnTo>
                <a:lnTo>
                  <a:pt x="558" y="16"/>
                </a:lnTo>
                <a:lnTo>
                  <a:pt x="571" y="30"/>
                </a:lnTo>
                <a:lnTo>
                  <a:pt x="581" y="51"/>
                </a:lnTo>
                <a:lnTo>
                  <a:pt x="587" y="80"/>
                </a:lnTo>
                <a:lnTo>
                  <a:pt x="592" y="34"/>
                </a:lnTo>
                <a:lnTo>
                  <a:pt x="582" y="10"/>
                </a:lnTo>
                <a:lnTo>
                  <a:pt x="575" y="8"/>
                </a:lnTo>
                <a:close/>
              </a:path>
            </a:pathLst>
          </a:custGeom>
          <a:solidFill>
            <a:srgbClr val="FFD8D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n-US"/>
          </a:p>
        </xdr:txBody>
      </xdr:sp>
      <xdr:pic>
        <xdr:nvPicPr>
          <xdr:cNvPr id="9" name="Picture 3">
            <a:extLst>
              <a:ext uri="{FF2B5EF4-FFF2-40B4-BE49-F238E27FC236}">
                <a16:creationId xmlns:a16="http://schemas.microsoft.com/office/drawing/2014/main" id="{C03CDAEA-11D0-F054-1E49-95FCD8F8B4F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78" y="453"/>
            <a:ext cx="1015" cy="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4</xdr:col>
      <xdr:colOff>133350</xdr:colOff>
      <xdr:row>261</xdr:row>
      <xdr:rowOff>161925</xdr:rowOff>
    </xdr:from>
    <xdr:to>
      <xdr:col>6</xdr:col>
      <xdr:colOff>662668</xdr:colOff>
      <xdr:row>265</xdr:row>
      <xdr:rowOff>107463</xdr:rowOff>
    </xdr:to>
    <xdr:pic>
      <xdr:nvPicPr>
        <xdr:cNvPr id="10" name="Imagen 9">
          <a:extLst>
            <a:ext uri="{FF2B5EF4-FFF2-40B4-BE49-F238E27FC236}">
              <a16:creationId xmlns:a16="http://schemas.microsoft.com/office/drawing/2014/main" id="{DE67E3A5-4D61-4696-ADCD-CEC9ADDF7E1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334250" y="54302025"/>
          <a:ext cx="1948543" cy="669438"/>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1838325</xdr:colOff>
      <xdr:row>1</xdr:row>
      <xdr:rowOff>104775</xdr:rowOff>
    </xdr:from>
    <xdr:to>
      <xdr:col>5</xdr:col>
      <xdr:colOff>6985</xdr:colOff>
      <xdr:row>2</xdr:row>
      <xdr:rowOff>428625</xdr:rowOff>
    </xdr:to>
    <xdr:pic>
      <xdr:nvPicPr>
        <xdr:cNvPr id="4" name="Imagen 3">
          <a:extLst>
            <a:ext uri="{FF2B5EF4-FFF2-40B4-BE49-F238E27FC236}">
              <a16:creationId xmlns:a16="http://schemas.microsoft.com/office/drawing/2014/main" id="{0CF134C5-B74E-4153-80CA-979364DEE49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34182"/>
        <a:stretch>
          <a:fillRect/>
        </a:stretch>
      </xdr:blipFill>
      <xdr:spPr bwMode="auto">
        <a:xfrm>
          <a:off x="2619375" y="295275"/>
          <a:ext cx="3645535" cy="952500"/>
        </a:xfrm>
        <a:prstGeom prst="rect">
          <a:avLst/>
        </a:prstGeom>
        <a:noFill/>
        <a:ln>
          <a:noFill/>
        </a:ln>
      </xdr:spPr>
    </xdr:pic>
    <xdr:clientData/>
  </xdr:twoCellAnchor>
  <xdr:twoCellAnchor>
    <xdr:from>
      <xdr:col>1</xdr:col>
      <xdr:colOff>171450</xdr:colOff>
      <xdr:row>19</xdr:row>
      <xdr:rowOff>114300</xdr:rowOff>
    </xdr:from>
    <xdr:to>
      <xdr:col>1</xdr:col>
      <xdr:colOff>2479856</xdr:colOff>
      <xdr:row>26</xdr:row>
      <xdr:rowOff>139701</xdr:rowOff>
    </xdr:to>
    <xdr:grpSp>
      <xdr:nvGrpSpPr>
        <xdr:cNvPr id="2" name="Group 2">
          <a:extLst>
            <a:ext uri="{FF2B5EF4-FFF2-40B4-BE49-F238E27FC236}">
              <a16:creationId xmlns:a16="http://schemas.microsoft.com/office/drawing/2014/main" id="{5BD12E25-60F7-46D8-9514-F02284038829}"/>
            </a:ext>
          </a:extLst>
        </xdr:cNvPr>
        <xdr:cNvGrpSpPr>
          <a:grpSpLocks/>
        </xdr:cNvGrpSpPr>
      </xdr:nvGrpSpPr>
      <xdr:grpSpPr bwMode="auto">
        <a:xfrm>
          <a:off x="821690" y="6230620"/>
          <a:ext cx="2308406" cy="1386841"/>
          <a:chOff x="1878" y="115"/>
          <a:chExt cx="1636" cy="1225"/>
        </a:xfrm>
      </xdr:grpSpPr>
      <xdr:sp macro="" textlink="">
        <xdr:nvSpPr>
          <xdr:cNvPr id="3" name="AutoShape 4">
            <a:extLst>
              <a:ext uri="{FF2B5EF4-FFF2-40B4-BE49-F238E27FC236}">
                <a16:creationId xmlns:a16="http://schemas.microsoft.com/office/drawing/2014/main" id="{DE0E7E23-FEB8-8868-92FA-0443116D5035}"/>
              </a:ext>
            </a:extLst>
          </xdr:cNvPr>
          <xdr:cNvSpPr>
            <a:spLocks/>
          </xdr:cNvSpPr>
        </xdr:nvSpPr>
        <xdr:spPr bwMode="auto">
          <a:xfrm>
            <a:off x="2281" y="115"/>
            <a:ext cx="1233" cy="1225"/>
          </a:xfrm>
          <a:custGeom>
            <a:avLst/>
            <a:gdLst>
              <a:gd name="T0" fmla="+- 0 2292 2282"/>
              <a:gd name="T1" fmla="*/ T0 w 1233"/>
              <a:gd name="T2" fmla="+- 0 1276 115"/>
              <a:gd name="T3" fmla="*/ 1276 h 1225"/>
              <a:gd name="T4" fmla="+- 0 2378 2282"/>
              <a:gd name="T5" fmla="*/ T4 w 1233"/>
              <a:gd name="T6" fmla="+- 0 1339 115"/>
              <a:gd name="T7" fmla="*/ 1339 h 1225"/>
              <a:gd name="T8" fmla="+- 0 2357 2282"/>
              <a:gd name="T9" fmla="*/ T8 w 1233"/>
              <a:gd name="T10" fmla="+- 0 1226 115"/>
              <a:gd name="T11" fmla="*/ 1226 h 1225"/>
              <a:gd name="T12" fmla="+- 0 2784 2282"/>
              <a:gd name="T13" fmla="*/ T12 w 1233"/>
              <a:gd name="T14" fmla="+- 0 132 115"/>
              <a:gd name="T15" fmla="*/ 132 h 1225"/>
              <a:gd name="T16" fmla="+- 0 2767 2282"/>
              <a:gd name="T17" fmla="*/ T16 w 1233"/>
              <a:gd name="T18" fmla="+- 0 271 115"/>
              <a:gd name="T19" fmla="*/ 271 h 1225"/>
              <a:gd name="T20" fmla="+- 0 2785 2282"/>
              <a:gd name="T21" fmla="*/ T20 w 1233"/>
              <a:gd name="T22" fmla="+- 0 398 115"/>
              <a:gd name="T23" fmla="*/ 398 h 1225"/>
              <a:gd name="T24" fmla="+- 0 2803 2282"/>
              <a:gd name="T25" fmla="*/ T24 w 1233"/>
              <a:gd name="T26" fmla="+- 0 528 115"/>
              <a:gd name="T27" fmla="*/ 528 h 1225"/>
              <a:gd name="T28" fmla="+- 0 2691 2282"/>
              <a:gd name="T29" fmla="*/ T28 w 1233"/>
              <a:gd name="T30" fmla="+- 0 807 115"/>
              <a:gd name="T31" fmla="*/ 807 h 1225"/>
              <a:gd name="T32" fmla="+- 0 2498 2282"/>
              <a:gd name="T33" fmla="*/ T32 w 1233"/>
              <a:gd name="T34" fmla="+- 0 1161 115"/>
              <a:gd name="T35" fmla="*/ 1161 h 1225"/>
              <a:gd name="T36" fmla="+- 0 2306 2282"/>
              <a:gd name="T37" fmla="*/ T36 w 1233"/>
              <a:gd name="T38" fmla="+- 0 1337 115"/>
              <a:gd name="T39" fmla="*/ 1337 h 1225"/>
              <a:gd name="T40" fmla="+- 0 2503 2282"/>
              <a:gd name="T41" fmla="*/ T40 w 1233"/>
              <a:gd name="T42" fmla="+- 0 1217 115"/>
              <a:gd name="T43" fmla="*/ 1217 h 1225"/>
              <a:gd name="T44" fmla="+- 0 2624 2282"/>
              <a:gd name="T45" fmla="*/ T44 w 1233"/>
              <a:gd name="T46" fmla="+- 0 1027 115"/>
              <a:gd name="T47" fmla="*/ 1027 h 1225"/>
              <a:gd name="T48" fmla="+- 0 2799 2282"/>
              <a:gd name="T49" fmla="*/ T48 w 1233"/>
              <a:gd name="T50" fmla="+- 0 672 115"/>
              <a:gd name="T51" fmla="*/ 672 h 1225"/>
              <a:gd name="T52" fmla="+- 0 2874 2282"/>
              <a:gd name="T53" fmla="*/ T52 w 1233"/>
              <a:gd name="T54" fmla="+- 0 569 115"/>
              <a:gd name="T55" fmla="*/ 569 h 1225"/>
              <a:gd name="T56" fmla="+- 0 2817 2282"/>
              <a:gd name="T57" fmla="*/ T56 w 1233"/>
              <a:gd name="T58" fmla="+- 0 378 115"/>
              <a:gd name="T59" fmla="*/ 378 h 1225"/>
              <a:gd name="T60" fmla="+- 0 2801 2282"/>
              <a:gd name="T61" fmla="*/ T60 w 1233"/>
              <a:gd name="T62" fmla="+- 0 210 115"/>
              <a:gd name="T63" fmla="*/ 210 h 1225"/>
              <a:gd name="T64" fmla="+- 0 2857 2282"/>
              <a:gd name="T65" fmla="*/ T64 w 1233"/>
              <a:gd name="T66" fmla="+- 0 123 115"/>
              <a:gd name="T67" fmla="*/ 123 h 1225"/>
              <a:gd name="T68" fmla="+- 0 3472 2282"/>
              <a:gd name="T69" fmla="*/ T68 w 1233"/>
              <a:gd name="T70" fmla="+- 0 1026 115"/>
              <a:gd name="T71" fmla="*/ 1026 h 1225"/>
              <a:gd name="T72" fmla="+- 0 3455 2282"/>
              <a:gd name="T73" fmla="*/ T72 w 1233"/>
              <a:gd name="T74" fmla="+- 0 1066 115"/>
              <a:gd name="T75" fmla="*/ 1066 h 1225"/>
              <a:gd name="T76" fmla="+- 0 3496 2282"/>
              <a:gd name="T77" fmla="*/ T76 w 1233"/>
              <a:gd name="T78" fmla="+- 0 1081 115"/>
              <a:gd name="T79" fmla="*/ 1081 h 1225"/>
              <a:gd name="T80" fmla="+- 0 3459 2282"/>
              <a:gd name="T81" fmla="*/ T80 w 1233"/>
              <a:gd name="T82" fmla="+- 0 1040 115"/>
              <a:gd name="T83" fmla="*/ 1040 h 1225"/>
              <a:gd name="T84" fmla="+- 0 3483 2282"/>
              <a:gd name="T85" fmla="*/ T84 w 1233"/>
              <a:gd name="T86" fmla="+- 0 1024 115"/>
              <a:gd name="T87" fmla="*/ 1024 h 1225"/>
              <a:gd name="T88" fmla="+- 0 3507 2282"/>
              <a:gd name="T89" fmla="*/ T88 w 1233"/>
              <a:gd name="T90" fmla="+- 0 1067 115"/>
              <a:gd name="T91" fmla="*/ 1067 h 1225"/>
              <a:gd name="T92" fmla="+- 0 3512 2282"/>
              <a:gd name="T93" fmla="*/ T92 w 1233"/>
              <a:gd name="T94" fmla="+- 0 1066 115"/>
              <a:gd name="T95" fmla="*/ 1066 h 1225"/>
              <a:gd name="T96" fmla="+- 0 3502 2282"/>
              <a:gd name="T97" fmla="*/ T96 w 1233"/>
              <a:gd name="T98" fmla="+- 0 1030 115"/>
              <a:gd name="T99" fmla="*/ 1030 h 1225"/>
              <a:gd name="T100" fmla="+- 0 3478 2282"/>
              <a:gd name="T101" fmla="*/ T100 w 1233"/>
              <a:gd name="T102" fmla="+- 0 1070 115"/>
              <a:gd name="T103" fmla="*/ 1070 h 1225"/>
              <a:gd name="T104" fmla="+- 0 3489 2282"/>
              <a:gd name="T105" fmla="*/ T104 w 1233"/>
              <a:gd name="T106" fmla="+- 0 1054 115"/>
              <a:gd name="T107" fmla="*/ 1054 h 1225"/>
              <a:gd name="T108" fmla="+- 0 3496 2282"/>
              <a:gd name="T109" fmla="*/ T108 w 1233"/>
              <a:gd name="T110" fmla="+- 0 1042 115"/>
              <a:gd name="T111" fmla="*/ 1042 h 1225"/>
              <a:gd name="T112" fmla="+- 0 3486 2282"/>
              <a:gd name="T113" fmla="*/ T112 w 1233"/>
              <a:gd name="T114" fmla="+- 0 1057 115"/>
              <a:gd name="T115" fmla="*/ 1057 h 1225"/>
              <a:gd name="T116" fmla="+- 0 3497 2282"/>
              <a:gd name="T117" fmla="*/ T116 w 1233"/>
              <a:gd name="T118" fmla="+- 0 1070 115"/>
              <a:gd name="T119" fmla="*/ 1070 h 1225"/>
              <a:gd name="T120" fmla="+- 0 3496 2282"/>
              <a:gd name="T121" fmla="*/ T120 w 1233"/>
              <a:gd name="T122" fmla="+- 0 1042 115"/>
              <a:gd name="T123" fmla="*/ 1042 h 1225"/>
              <a:gd name="T124" fmla="+- 0 3486 2282"/>
              <a:gd name="T125" fmla="*/ T124 w 1233"/>
              <a:gd name="T126" fmla="+- 0 1052 115"/>
              <a:gd name="T127" fmla="*/ 1052 h 1225"/>
              <a:gd name="T128" fmla="+- 0 2875 2282"/>
              <a:gd name="T129" fmla="*/ T128 w 1233"/>
              <a:gd name="T130" fmla="+- 0 570 115"/>
              <a:gd name="T131" fmla="*/ 570 h 1225"/>
              <a:gd name="T132" fmla="+- 0 2997 2282"/>
              <a:gd name="T133" fmla="*/ T132 w 1233"/>
              <a:gd name="T134" fmla="+- 0 825 115"/>
              <a:gd name="T135" fmla="*/ 825 h 1225"/>
              <a:gd name="T136" fmla="+- 0 2937 2282"/>
              <a:gd name="T137" fmla="*/ T136 w 1233"/>
              <a:gd name="T138" fmla="+- 0 924 115"/>
              <a:gd name="T139" fmla="*/ 924 h 1225"/>
              <a:gd name="T140" fmla="+- 0 2624 2282"/>
              <a:gd name="T141" fmla="*/ T140 w 1233"/>
              <a:gd name="T142" fmla="+- 0 1027 115"/>
              <a:gd name="T143" fmla="*/ 1027 h 1225"/>
              <a:gd name="T144" fmla="+- 0 2833 2282"/>
              <a:gd name="T145" fmla="*/ T144 w 1233"/>
              <a:gd name="T146" fmla="+- 0 972 115"/>
              <a:gd name="T147" fmla="*/ 972 h 1225"/>
              <a:gd name="T148" fmla="+- 0 3135 2282"/>
              <a:gd name="T149" fmla="*/ T148 w 1233"/>
              <a:gd name="T150" fmla="+- 0 924 115"/>
              <a:gd name="T151" fmla="*/ 924 h 1225"/>
              <a:gd name="T152" fmla="+- 0 3490 2282"/>
              <a:gd name="T153" fmla="*/ T152 w 1233"/>
              <a:gd name="T154" fmla="+- 0 911 115"/>
              <a:gd name="T155" fmla="*/ 911 h 1225"/>
              <a:gd name="T156" fmla="+- 0 3125 2282"/>
              <a:gd name="T157" fmla="*/ T156 w 1233"/>
              <a:gd name="T158" fmla="+- 0 867 115"/>
              <a:gd name="T159" fmla="*/ 867 h 1225"/>
              <a:gd name="T160" fmla="+- 0 2991 2282"/>
              <a:gd name="T161" fmla="*/ T160 w 1233"/>
              <a:gd name="T162" fmla="+- 0 761 115"/>
              <a:gd name="T163" fmla="*/ 761 h 1225"/>
              <a:gd name="T164" fmla="+- 0 3230 2282"/>
              <a:gd name="T165" fmla="*/ T164 w 1233"/>
              <a:gd name="T166" fmla="+- 0 924 115"/>
              <a:gd name="T167" fmla="*/ 924 h 1225"/>
              <a:gd name="T168" fmla="+- 0 3374 2282"/>
              <a:gd name="T169" fmla="*/ T168 w 1233"/>
              <a:gd name="T170" fmla="+- 0 1007 115"/>
              <a:gd name="T171" fmla="*/ 1007 h 1225"/>
              <a:gd name="T172" fmla="+- 0 3495 2282"/>
              <a:gd name="T173" fmla="*/ T172 w 1233"/>
              <a:gd name="T174" fmla="+- 0 997 115"/>
              <a:gd name="T175" fmla="*/ 997 h 1225"/>
              <a:gd name="T176" fmla="+- 0 3352 2282"/>
              <a:gd name="T177" fmla="*/ T176 w 1233"/>
              <a:gd name="T178" fmla="+- 0 971 115"/>
              <a:gd name="T179" fmla="*/ 971 h 1225"/>
              <a:gd name="T180" fmla="+- 0 3493 2282"/>
              <a:gd name="T181" fmla="*/ T180 w 1233"/>
              <a:gd name="T182" fmla="+- 0 988 115"/>
              <a:gd name="T183" fmla="*/ 988 h 1225"/>
              <a:gd name="T184" fmla="+- 0 3490 2282"/>
              <a:gd name="T185" fmla="*/ T184 w 1233"/>
              <a:gd name="T186" fmla="+- 0 911 115"/>
              <a:gd name="T187" fmla="*/ 911 h 1225"/>
              <a:gd name="T188" fmla="+- 0 3507 2282"/>
              <a:gd name="T189" fmla="*/ T188 w 1233"/>
              <a:gd name="T190" fmla="+- 0 970 115"/>
              <a:gd name="T191" fmla="*/ 970 h 1225"/>
              <a:gd name="T192" fmla="+- 0 3499 2282"/>
              <a:gd name="T193" fmla="*/ T192 w 1233"/>
              <a:gd name="T194" fmla="+- 0 916 115"/>
              <a:gd name="T195" fmla="*/ 916 h 1225"/>
              <a:gd name="T196" fmla="+- 0 3235 2282"/>
              <a:gd name="T197" fmla="*/ T196 w 1233"/>
              <a:gd name="T198" fmla="+- 0 878 115"/>
              <a:gd name="T199" fmla="*/ 878 h 1225"/>
              <a:gd name="T200" fmla="+- 0 3305 2282"/>
              <a:gd name="T201" fmla="*/ T200 w 1233"/>
              <a:gd name="T202" fmla="+- 0 875 115"/>
              <a:gd name="T203" fmla="*/ 875 h 1225"/>
              <a:gd name="T204" fmla="+- 0 2845 2282"/>
              <a:gd name="T205" fmla="*/ T204 w 1233"/>
              <a:gd name="T206" fmla="+- 0 362 115"/>
              <a:gd name="T207" fmla="*/ 362 h 1225"/>
              <a:gd name="T208" fmla="+- 0 2864 2282"/>
              <a:gd name="T209" fmla="*/ T208 w 1233"/>
              <a:gd name="T210" fmla="+- 0 355 115"/>
              <a:gd name="T211" fmla="*/ 355 h 1225"/>
              <a:gd name="T212" fmla="+- 0 2827 2282"/>
              <a:gd name="T213" fmla="*/ T212 w 1233"/>
              <a:gd name="T214" fmla="+- 0 123 115"/>
              <a:gd name="T215" fmla="*/ 123 h 1225"/>
              <a:gd name="T216" fmla="+- 0 2869 2282"/>
              <a:gd name="T217" fmla="*/ T216 w 1233"/>
              <a:gd name="T218" fmla="+- 0 195 115"/>
              <a:gd name="T219" fmla="*/ 195 h 12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Lst>
            <a:rect l="0" t="0" r="r" b="b"/>
            <a:pathLst>
              <a:path w="1233" h="1225">
                <a:moveTo>
                  <a:pt x="222" y="966"/>
                </a:moveTo>
                <a:lnTo>
                  <a:pt x="115" y="1035"/>
                </a:lnTo>
                <a:lnTo>
                  <a:pt x="46" y="1103"/>
                </a:lnTo>
                <a:lnTo>
                  <a:pt x="10" y="1161"/>
                </a:lnTo>
                <a:lnTo>
                  <a:pt x="0" y="1204"/>
                </a:lnTo>
                <a:lnTo>
                  <a:pt x="8" y="1220"/>
                </a:lnTo>
                <a:lnTo>
                  <a:pt x="15" y="1224"/>
                </a:lnTo>
                <a:lnTo>
                  <a:pt x="96" y="1224"/>
                </a:lnTo>
                <a:lnTo>
                  <a:pt x="100" y="1222"/>
                </a:lnTo>
                <a:lnTo>
                  <a:pt x="24" y="1222"/>
                </a:lnTo>
                <a:lnTo>
                  <a:pt x="34" y="1176"/>
                </a:lnTo>
                <a:lnTo>
                  <a:pt x="75" y="1111"/>
                </a:lnTo>
                <a:lnTo>
                  <a:pt x="139" y="1038"/>
                </a:lnTo>
                <a:lnTo>
                  <a:pt x="222" y="966"/>
                </a:lnTo>
                <a:close/>
                <a:moveTo>
                  <a:pt x="527" y="0"/>
                </a:moveTo>
                <a:lnTo>
                  <a:pt x="502" y="17"/>
                </a:lnTo>
                <a:lnTo>
                  <a:pt x="490" y="55"/>
                </a:lnTo>
                <a:lnTo>
                  <a:pt x="485" y="98"/>
                </a:lnTo>
                <a:lnTo>
                  <a:pt x="484" y="128"/>
                </a:lnTo>
                <a:lnTo>
                  <a:pt x="485" y="156"/>
                </a:lnTo>
                <a:lnTo>
                  <a:pt x="488" y="186"/>
                </a:lnTo>
                <a:lnTo>
                  <a:pt x="492" y="217"/>
                </a:lnTo>
                <a:lnTo>
                  <a:pt x="497" y="250"/>
                </a:lnTo>
                <a:lnTo>
                  <a:pt x="503" y="283"/>
                </a:lnTo>
                <a:lnTo>
                  <a:pt x="510" y="317"/>
                </a:lnTo>
                <a:lnTo>
                  <a:pt x="518" y="351"/>
                </a:lnTo>
                <a:lnTo>
                  <a:pt x="527" y="385"/>
                </a:lnTo>
                <a:lnTo>
                  <a:pt x="521" y="413"/>
                </a:lnTo>
                <a:lnTo>
                  <a:pt x="506" y="462"/>
                </a:lnTo>
                <a:lnTo>
                  <a:pt x="481" y="527"/>
                </a:lnTo>
                <a:lnTo>
                  <a:pt x="448" y="605"/>
                </a:lnTo>
                <a:lnTo>
                  <a:pt x="409" y="692"/>
                </a:lnTo>
                <a:lnTo>
                  <a:pt x="365" y="783"/>
                </a:lnTo>
                <a:lnTo>
                  <a:pt x="317" y="875"/>
                </a:lnTo>
                <a:lnTo>
                  <a:pt x="267" y="965"/>
                </a:lnTo>
                <a:lnTo>
                  <a:pt x="216" y="1046"/>
                </a:lnTo>
                <a:lnTo>
                  <a:pt x="164" y="1117"/>
                </a:lnTo>
                <a:lnTo>
                  <a:pt x="114" y="1173"/>
                </a:lnTo>
                <a:lnTo>
                  <a:pt x="67" y="1209"/>
                </a:lnTo>
                <a:lnTo>
                  <a:pt x="24" y="1222"/>
                </a:lnTo>
                <a:lnTo>
                  <a:pt x="100" y="1222"/>
                </a:lnTo>
                <a:lnTo>
                  <a:pt x="125" y="1206"/>
                </a:lnTo>
                <a:lnTo>
                  <a:pt x="170" y="1164"/>
                </a:lnTo>
                <a:lnTo>
                  <a:pt x="221" y="1102"/>
                </a:lnTo>
                <a:lnTo>
                  <a:pt x="279" y="1020"/>
                </a:lnTo>
                <a:lnTo>
                  <a:pt x="342" y="915"/>
                </a:lnTo>
                <a:lnTo>
                  <a:pt x="354" y="912"/>
                </a:lnTo>
                <a:lnTo>
                  <a:pt x="342" y="912"/>
                </a:lnTo>
                <a:lnTo>
                  <a:pt x="405" y="798"/>
                </a:lnTo>
                <a:lnTo>
                  <a:pt x="454" y="703"/>
                </a:lnTo>
                <a:lnTo>
                  <a:pt x="491" y="623"/>
                </a:lnTo>
                <a:lnTo>
                  <a:pt x="517" y="557"/>
                </a:lnTo>
                <a:lnTo>
                  <a:pt x="536" y="501"/>
                </a:lnTo>
                <a:lnTo>
                  <a:pt x="550" y="455"/>
                </a:lnTo>
                <a:lnTo>
                  <a:pt x="593" y="455"/>
                </a:lnTo>
                <a:lnTo>
                  <a:pt x="592" y="454"/>
                </a:lnTo>
                <a:lnTo>
                  <a:pt x="566" y="382"/>
                </a:lnTo>
                <a:lnTo>
                  <a:pt x="575" y="318"/>
                </a:lnTo>
                <a:lnTo>
                  <a:pt x="550" y="318"/>
                </a:lnTo>
                <a:lnTo>
                  <a:pt x="535" y="263"/>
                </a:lnTo>
                <a:lnTo>
                  <a:pt x="525" y="209"/>
                </a:lnTo>
                <a:lnTo>
                  <a:pt x="520" y="160"/>
                </a:lnTo>
                <a:lnTo>
                  <a:pt x="518" y="114"/>
                </a:lnTo>
                <a:lnTo>
                  <a:pt x="519" y="95"/>
                </a:lnTo>
                <a:lnTo>
                  <a:pt x="521" y="63"/>
                </a:lnTo>
                <a:lnTo>
                  <a:pt x="529" y="30"/>
                </a:lnTo>
                <a:lnTo>
                  <a:pt x="545" y="8"/>
                </a:lnTo>
                <a:lnTo>
                  <a:pt x="575" y="8"/>
                </a:lnTo>
                <a:lnTo>
                  <a:pt x="559" y="1"/>
                </a:lnTo>
                <a:lnTo>
                  <a:pt x="527" y="0"/>
                </a:lnTo>
                <a:close/>
                <a:moveTo>
                  <a:pt x="1201" y="909"/>
                </a:moveTo>
                <a:lnTo>
                  <a:pt x="1190" y="911"/>
                </a:lnTo>
                <a:lnTo>
                  <a:pt x="1180" y="917"/>
                </a:lnTo>
                <a:lnTo>
                  <a:pt x="1173" y="927"/>
                </a:lnTo>
                <a:lnTo>
                  <a:pt x="1171" y="939"/>
                </a:lnTo>
                <a:lnTo>
                  <a:pt x="1173" y="951"/>
                </a:lnTo>
                <a:lnTo>
                  <a:pt x="1180" y="960"/>
                </a:lnTo>
                <a:lnTo>
                  <a:pt x="1190" y="966"/>
                </a:lnTo>
                <a:lnTo>
                  <a:pt x="1201" y="968"/>
                </a:lnTo>
                <a:lnTo>
                  <a:pt x="1214" y="966"/>
                </a:lnTo>
                <a:lnTo>
                  <a:pt x="1221" y="962"/>
                </a:lnTo>
                <a:lnTo>
                  <a:pt x="1189" y="962"/>
                </a:lnTo>
                <a:lnTo>
                  <a:pt x="1177" y="952"/>
                </a:lnTo>
                <a:lnTo>
                  <a:pt x="1177" y="925"/>
                </a:lnTo>
                <a:lnTo>
                  <a:pt x="1189" y="915"/>
                </a:lnTo>
                <a:lnTo>
                  <a:pt x="1220" y="915"/>
                </a:lnTo>
                <a:lnTo>
                  <a:pt x="1214" y="911"/>
                </a:lnTo>
                <a:lnTo>
                  <a:pt x="1201" y="909"/>
                </a:lnTo>
                <a:close/>
                <a:moveTo>
                  <a:pt x="1220" y="915"/>
                </a:moveTo>
                <a:lnTo>
                  <a:pt x="1216" y="915"/>
                </a:lnTo>
                <a:lnTo>
                  <a:pt x="1225" y="925"/>
                </a:lnTo>
                <a:lnTo>
                  <a:pt x="1225" y="952"/>
                </a:lnTo>
                <a:lnTo>
                  <a:pt x="1216" y="962"/>
                </a:lnTo>
                <a:lnTo>
                  <a:pt x="1221" y="962"/>
                </a:lnTo>
                <a:lnTo>
                  <a:pt x="1224" y="960"/>
                </a:lnTo>
                <a:lnTo>
                  <a:pt x="1230" y="951"/>
                </a:lnTo>
                <a:lnTo>
                  <a:pt x="1233" y="939"/>
                </a:lnTo>
                <a:lnTo>
                  <a:pt x="1230" y="927"/>
                </a:lnTo>
                <a:lnTo>
                  <a:pt x="1224" y="917"/>
                </a:lnTo>
                <a:lnTo>
                  <a:pt x="1220" y="915"/>
                </a:lnTo>
                <a:close/>
                <a:moveTo>
                  <a:pt x="1210" y="919"/>
                </a:moveTo>
                <a:lnTo>
                  <a:pt x="1190" y="919"/>
                </a:lnTo>
                <a:lnTo>
                  <a:pt x="1190" y="955"/>
                </a:lnTo>
                <a:lnTo>
                  <a:pt x="1196" y="955"/>
                </a:lnTo>
                <a:lnTo>
                  <a:pt x="1196" y="942"/>
                </a:lnTo>
                <a:lnTo>
                  <a:pt x="1212" y="942"/>
                </a:lnTo>
                <a:lnTo>
                  <a:pt x="1211" y="940"/>
                </a:lnTo>
                <a:lnTo>
                  <a:pt x="1207" y="939"/>
                </a:lnTo>
                <a:lnTo>
                  <a:pt x="1215" y="937"/>
                </a:lnTo>
                <a:lnTo>
                  <a:pt x="1196" y="937"/>
                </a:lnTo>
                <a:lnTo>
                  <a:pt x="1196" y="927"/>
                </a:lnTo>
                <a:lnTo>
                  <a:pt x="1214" y="927"/>
                </a:lnTo>
                <a:lnTo>
                  <a:pt x="1214" y="924"/>
                </a:lnTo>
                <a:lnTo>
                  <a:pt x="1210" y="919"/>
                </a:lnTo>
                <a:close/>
                <a:moveTo>
                  <a:pt x="1212" y="942"/>
                </a:moveTo>
                <a:lnTo>
                  <a:pt x="1204" y="942"/>
                </a:lnTo>
                <a:lnTo>
                  <a:pt x="1206" y="945"/>
                </a:lnTo>
                <a:lnTo>
                  <a:pt x="1207" y="949"/>
                </a:lnTo>
                <a:lnTo>
                  <a:pt x="1209" y="955"/>
                </a:lnTo>
                <a:lnTo>
                  <a:pt x="1215" y="955"/>
                </a:lnTo>
                <a:lnTo>
                  <a:pt x="1214" y="949"/>
                </a:lnTo>
                <a:lnTo>
                  <a:pt x="1214" y="944"/>
                </a:lnTo>
                <a:lnTo>
                  <a:pt x="1212" y="942"/>
                </a:lnTo>
                <a:close/>
                <a:moveTo>
                  <a:pt x="1214" y="927"/>
                </a:moveTo>
                <a:lnTo>
                  <a:pt x="1205" y="927"/>
                </a:lnTo>
                <a:lnTo>
                  <a:pt x="1207" y="928"/>
                </a:lnTo>
                <a:lnTo>
                  <a:pt x="1207" y="935"/>
                </a:lnTo>
                <a:lnTo>
                  <a:pt x="1204" y="937"/>
                </a:lnTo>
                <a:lnTo>
                  <a:pt x="1215" y="937"/>
                </a:lnTo>
                <a:lnTo>
                  <a:pt x="1215" y="932"/>
                </a:lnTo>
                <a:lnTo>
                  <a:pt x="1214" y="927"/>
                </a:lnTo>
                <a:close/>
                <a:moveTo>
                  <a:pt x="593" y="455"/>
                </a:moveTo>
                <a:lnTo>
                  <a:pt x="550" y="455"/>
                </a:lnTo>
                <a:lnTo>
                  <a:pt x="603" y="567"/>
                </a:lnTo>
                <a:lnTo>
                  <a:pt x="660" y="651"/>
                </a:lnTo>
                <a:lnTo>
                  <a:pt x="715" y="710"/>
                </a:lnTo>
                <a:lnTo>
                  <a:pt x="765" y="751"/>
                </a:lnTo>
                <a:lnTo>
                  <a:pt x="807" y="777"/>
                </a:lnTo>
                <a:lnTo>
                  <a:pt x="732" y="791"/>
                </a:lnTo>
                <a:lnTo>
                  <a:pt x="655" y="809"/>
                </a:lnTo>
                <a:lnTo>
                  <a:pt x="577" y="829"/>
                </a:lnTo>
                <a:lnTo>
                  <a:pt x="497" y="853"/>
                </a:lnTo>
                <a:lnTo>
                  <a:pt x="419" y="881"/>
                </a:lnTo>
                <a:lnTo>
                  <a:pt x="342" y="912"/>
                </a:lnTo>
                <a:lnTo>
                  <a:pt x="354" y="912"/>
                </a:lnTo>
                <a:lnTo>
                  <a:pt x="408" y="894"/>
                </a:lnTo>
                <a:lnTo>
                  <a:pt x="478" y="875"/>
                </a:lnTo>
                <a:lnTo>
                  <a:pt x="551" y="857"/>
                </a:lnTo>
                <a:lnTo>
                  <a:pt x="626" y="842"/>
                </a:lnTo>
                <a:lnTo>
                  <a:pt x="703" y="828"/>
                </a:lnTo>
                <a:lnTo>
                  <a:pt x="779" y="817"/>
                </a:lnTo>
                <a:lnTo>
                  <a:pt x="853" y="809"/>
                </a:lnTo>
                <a:lnTo>
                  <a:pt x="948" y="809"/>
                </a:lnTo>
                <a:lnTo>
                  <a:pt x="927" y="800"/>
                </a:lnTo>
                <a:lnTo>
                  <a:pt x="993" y="796"/>
                </a:lnTo>
                <a:lnTo>
                  <a:pt x="1208" y="796"/>
                </a:lnTo>
                <a:lnTo>
                  <a:pt x="1174" y="778"/>
                </a:lnTo>
                <a:lnTo>
                  <a:pt x="1128" y="768"/>
                </a:lnTo>
                <a:lnTo>
                  <a:pt x="872" y="768"/>
                </a:lnTo>
                <a:lnTo>
                  <a:pt x="843" y="752"/>
                </a:lnTo>
                <a:lnTo>
                  <a:pt x="814" y="734"/>
                </a:lnTo>
                <a:lnTo>
                  <a:pt x="786" y="715"/>
                </a:lnTo>
                <a:lnTo>
                  <a:pt x="759" y="696"/>
                </a:lnTo>
                <a:lnTo>
                  <a:pt x="709" y="646"/>
                </a:lnTo>
                <a:lnTo>
                  <a:pt x="664" y="588"/>
                </a:lnTo>
                <a:lnTo>
                  <a:pt x="625" y="523"/>
                </a:lnTo>
                <a:lnTo>
                  <a:pt x="593" y="455"/>
                </a:lnTo>
                <a:close/>
                <a:moveTo>
                  <a:pt x="948" y="809"/>
                </a:moveTo>
                <a:lnTo>
                  <a:pt x="853" y="809"/>
                </a:lnTo>
                <a:lnTo>
                  <a:pt x="936" y="846"/>
                </a:lnTo>
                <a:lnTo>
                  <a:pt x="1017" y="874"/>
                </a:lnTo>
                <a:lnTo>
                  <a:pt x="1092" y="892"/>
                </a:lnTo>
                <a:lnTo>
                  <a:pt x="1155" y="898"/>
                </a:lnTo>
                <a:lnTo>
                  <a:pt x="1181" y="896"/>
                </a:lnTo>
                <a:lnTo>
                  <a:pt x="1200" y="891"/>
                </a:lnTo>
                <a:lnTo>
                  <a:pt x="1213" y="882"/>
                </a:lnTo>
                <a:lnTo>
                  <a:pt x="1215" y="878"/>
                </a:lnTo>
                <a:lnTo>
                  <a:pt x="1181" y="878"/>
                </a:lnTo>
                <a:lnTo>
                  <a:pt x="1131" y="872"/>
                </a:lnTo>
                <a:lnTo>
                  <a:pt x="1070" y="856"/>
                </a:lnTo>
                <a:lnTo>
                  <a:pt x="1000" y="832"/>
                </a:lnTo>
                <a:lnTo>
                  <a:pt x="948" y="809"/>
                </a:lnTo>
                <a:close/>
                <a:moveTo>
                  <a:pt x="1220" y="869"/>
                </a:moveTo>
                <a:lnTo>
                  <a:pt x="1211" y="873"/>
                </a:lnTo>
                <a:lnTo>
                  <a:pt x="1197" y="878"/>
                </a:lnTo>
                <a:lnTo>
                  <a:pt x="1215" y="878"/>
                </a:lnTo>
                <a:lnTo>
                  <a:pt x="1220" y="869"/>
                </a:lnTo>
                <a:close/>
                <a:moveTo>
                  <a:pt x="1208" y="796"/>
                </a:moveTo>
                <a:lnTo>
                  <a:pt x="1072" y="796"/>
                </a:lnTo>
                <a:lnTo>
                  <a:pt x="1148" y="803"/>
                </a:lnTo>
                <a:lnTo>
                  <a:pt x="1204" y="822"/>
                </a:lnTo>
                <a:lnTo>
                  <a:pt x="1225" y="855"/>
                </a:lnTo>
                <a:lnTo>
                  <a:pt x="1229" y="846"/>
                </a:lnTo>
                <a:lnTo>
                  <a:pt x="1233" y="842"/>
                </a:lnTo>
                <a:lnTo>
                  <a:pt x="1233" y="834"/>
                </a:lnTo>
                <a:lnTo>
                  <a:pt x="1217" y="801"/>
                </a:lnTo>
                <a:lnTo>
                  <a:pt x="1208" y="796"/>
                </a:lnTo>
                <a:close/>
                <a:moveTo>
                  <a:pt x="1023" y="760"/>
                </a:moveTo>
                <a:lnTo>
                  <a:pt x="989" y="760"/>
                </a:lnTo>
                <a:lnTo>
                  <a:pt x="953" y="763"/>
                </a:lnTo>
                <a:lnTo>
                  <a:pt x="872" y="768"/>
                </a:lnTo>
                <a:lnTo>
                  <a:pt x="1128" y="768"/>
                </a:lnTo>
                <a:lnTo>
                  <a:pt x="1108" y="764"/>
                </a:lnTo>
                <a:lnTo>
                  <a:pt x="1023" y="760"/>
                </a:lnTo>
                <a:close/>
                <a:moveTo>
                  <a:pt x="587" y="103"/>
                </a:moveTo>
                <a:lnTo>
                  <a:pt x="580" y="140"/>
                </a:lnTo>
                <a:lnTo>
                  <a:pt x="573" y="188"/>
                </a:lnTo>
                <a:lnTo>
                  <a:pt x="563" y="247"/>
                </a:lnTo>
                <a:lnTo>
                  <a:pt x="550" y="318"/>
                </a:lnTo>
                <a:lnTo>
                  <a:pt x="575" y="318"/>
                </a:lnTo>
                <a:lnTo>
                  <a:pt x="576" y="310"/>
                </a:lnTo>
                <a:lnTo>
                  <a:pt x="582" y="240"/>
                </a:lnTo>
                <a:lnTo>
                  <a:pt x="585" y="172"/>
                </a:lnTo>
                <a:lnTo>
                  <a:pt x="587" y="103"/>
                </a:lnTo>
                <a:close/>
                <a:moveTo>
                  <a:pt x="575" y="8"/>
                </a:moveTo>
                <a:lnTo>
                  <a:pt x="545" y="8"/>
                </a:lnTo>
                <a:lnTo>
                  <a:pt x="558" y="16"/>
                </a:lnTo>
                <a:lnTo>
                  <a:pt x="571" y="30"/>
                </a:lnTo>
                <a:lnTo>
                  <a:pt x="581" y="51"/>
                </a:lnTo>
                <a:lnTo>
                  <a:pt x="587" y="80"/>
                </a:lnTo>
                <a:lnTo>
                  <a:pt x="592" y="34"/>
                </a:lnTo>
                <a:lnTo>
                  <a:pt x="582" y="10"/>
                </a:lnTo>
                <a:lnTo>
                  <a:pt x="575" y="8"/>
                </a:lnTo>
                <a:close/>
              </a:path>
            </a:pathLst>
          </a:custGeom>
          <a:solidFill>
            <a:srgbClr val="FFD8D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n-US"/>
          </a:p>
        </xdr:txBody>
      </xdr:sp>
      <xdr:pic>
        <xdr:nvPicPr>
          <xdr:cNvPr id="5" name="Picture 3">
            <a:extLst>
              <a:ext uri="{FF2B5EF4-FFF2-40B4-BE49-F238E27FC236}">
                <a16:creationId xmlns:a16="http://schemas.microsoft.com/office/drawing/2014/main" id="{89E4E905-D839-9D0C-0917-641313A49F4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78" y="453"/>
            <a:ext cx="1015" cy="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4</xdr:col>
      <xdr:colOff>38100</xdr:colOff>
      <xdr:row>21</xdr:row>
      <xdr:rowOff>0</xdr:rowOff>
    </xdr:from>
    <xdr:to>
      <xdr:col>5</xdr:col>
      <xdr:colOff>1072243</xdr:colOff>
      <xdr:row>24</xdr:row>
      <xdr:rowOff>126513</xdr:rowOff>
    </xdr:to>
    <xdr:pic>
      <xdr:nvPicPr>
        <xdr:cNvPr id="6" name="Imagen 5">
          <a:extLst>
            <a:ext uri="{FF2B5EF4-FFF2-40B4-BE49-F238E27FC236}">
              <a16:creationId xmlns:a16="http://schemas.microsoft.com/office/drawing/2014/main" id="{B072E320-B434-4179-9475-38518AC3437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191125" y="6677025"/>
          <a:ext cx="1948543" cy="669438"/>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571500</xdr:colOff>
      <xdr:row>0</xdr:row>
      <xdr:rowOff>15241</xdr:rowOff>
    </xdr:from>
    <xdr:to>
      <xdr:col>6</xdr:col>
      <xdr:colOff>403860</xdr:colOff>
      <xdr:row>1</xdr:row>
      <xdr:rowOff>528719</xdr:rowOff>
    </xdr:to>
    <xdr:pic>
      <xdr:nvPicPr>
        <xdr:cNvPr id="2" name="Imagen 1">
          <a:extLst>
            <a:ext uri="{FF2B5EF4-FFF2-40B4-BE49-F238E27FC236}">
              <a16:creationId xmlns:a16="http://schemas.microsoft.com/office/drawing/2014/main" id="{45BFC0B1-E802-45EB-880F-DDAFD4D32CA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34182"/>
        <a:stretch>
          <a:fillRect/>
        </a:stretch>
      </xdr:blipFill>
      <xdr:spPr bwMode="auto">
        <a:xfrm>
          <a:off x="2202180" y="15241"/>
          <a:ext cx="3131820" cy="818278"/>
        </a:xfrm>
        <a:prstGeom prst="rect">
          <a:avLst/>
        </a:prstGeom>
        <a:noFill/>
        <a:ln>
          <a:noFill/>
        </a:ln>
      </xdr:spPr>
    </xdr:pic>
    <xdr:clientData/>
  </xdr:twoCellAnchor>
  <xdr:twoCellAnchor>
    <xdr:from>
      <xdr:col>1</xdr:col>
      <xdr:colOff>76200</xdr:colOff>
      <xdr:row>19</xdr:row>
      <xdr:rowOff>76200</xdr:rowOff>
    </xdr:from>
    <xdr:to>
      <xdr:col>2</xdr:col>
      <xdr:colOff>563880</xdr:colOff>
      <xdr:row>24</xdr:row>
      <xdr:rowOff>114300</xdr:rowOff>
    </xdr:to>
    <xdr:grpSp>
      <xdr:nvGrpSpPr>
        <xdr:cNvPr id="3" name="Group 2">
          <a:extLst>
            <a:ext uri="{FF2B5EF4-FFF2-40B4-BE49-F238E27FC236}">
              <a16:creationId xmlns:a16="http://schemas.microsoft.com/office/drawing/2014/main" id="{A7E620B2-A2CE-4028-9A87-478D07FDF712}"/>
            </a:ext>
          </a:extLst>
        </xdr:cNvPr>
        <xdr:cNvGrpSpPr>
          <a:grpSpLocks/>
        </xdr:cNvGrpSpPr>
      </xdr:nvGrpSpPr>
      <xdr:grpSpPr bwMode="auto">
        <a:xfrm>
          <a:off x="382155" y="6264564"/>
          <a:ext cx="2000134" cy="1002145"/>
          <a:chOff x="1878" y="115"/>
          <a:chExt cx="1636" cy="1225"/>
        </a:xfrm>
      </xdr:grpSpPr>
      <xdr:sp macro="" textlink="">
        <xdr:nvSpPr>
          <xdr:cNvPr id="4" name="AutoShape 4">
            <a:extLst>
              <a:ext uri="{FF2B5EF4-FFF2-40B4-BE49-F238E27FC236}">
                <a16:creationId xmlns:a16="http://schemas.microsoft.com/office/drawing/2014/main" id="{0487EF67-A538-E9B2-8C96-AFBCC825CB9D}"/>
              </a:ext>
            </a:extLst>
          </xdr:cNvPr>
          <xdr:cNvSpPr>
            <a:spLocks/>
          </xdr:cNvSpPr>
        </xdr:nvSpPr>
        <xdr:spPr bwMode="auto">
          <a:xfrm>
            <a:off x="2281" y="115"/>
            <a:ext cx="1233" cy="1225"/>
          </a:xfrm>
          <a:custGeom>
            <a:avLst/>
            <a:gdLst>
              <a:gd name="T0" fmla="+- 0 2292 2282"/>
              <a:gd name="T1" fmla="*/ T0 w 1233"/>
              <a:gd name="T2" fmla="+- 0 1276 115"/>
              <a:gd name="T3" fmla="*/ 1276 h 1225"/>
              <a:gd name="T4" fmla="+- 0 2378 2282"/>
              <a:gd name="T5" fmla="*/ T4 w 1233"/>
              <a:gd name="T6" fmla="+- 0 1339 115"/>
              <a:gd name="T7" fmla="*/ 1339 h 1225"/>
              <a:gd name="T8" fmla="+- 0 2357 2282"/>
              <a:gd name="T9" fmla="*/ T8 w 1233"/>
              <a:gd name="T10" fmla="+- 0 1226 115"/>
              <a:gd name="T11" fmla="*/ 1226 h 1225"/>
              <a:gd name="T12" fmla="+- 0 2784 2282"/>
              <a:gd name="T13" fmla="*/ T12 w 1233"/>
              <a:gd name="T14" fmla="+- 0 132 115"/>
              <a:gd name="T15" fmla="*/ 132 h 1225"/>
              <a:gd name="T16" fmla="+- 0 2767 2282"/>
              <a:gd name="T17" fmla="*/ T16 w 1233"/>
              <a:gd name="T18" fmla="+- 0 271 115"/>
              <a:gd name="T19" fmla="*/ 271 h 1225"/>
              <a:gd name="T20" fmla="+- 0 2785 2282"/>
              <a:gd name="T21" fmla="*/ T20 w 1233"/>
              <a:gd name="T22" fmla="+- 0 398 115"/>
              <a:gd name="T23" fmla="*/ 398 h 1225"/>
              <a:gd name="T24" fmla="+- 0 2803 2282"/>
              <a:gd name="T25" fmla="*/ T24 w 1233"/>
              <a:gd name="T26" fmla="+- 0 528 115"/>
              <a:gd name="T27" fmla="*/ 528 h 1225"/>
              <a:gd name="T28" fmla="+- 0 2691 2282"/>
              <a:gd name="T29" fmla="*/ T28 w 1233"/>
              <a:gd name="T30" fmla="+- 0 807 115"/>
              <a:gd name="T31" fmla="*/ 807 h 1225"/>
              <a:gd name="T32" fmla="+- 0 2498 2282"/>
              <a:gd name="T33" fmla="*/ T32 w 1233"/>
              <a:gd name="T34" fmla="+- 0 1161 115"/>
              <a:gd name="T35" fmla="*/ 1161 h 1225"/>
              <a:gd name="T36" fmla="+- 0 2306 2282"/>
              <a:gd name="T37" fmla="*/ T36 w 1233"/>
              <a:gd name="T38" fmla="+- 0 1337 115"/>
              <a:gd name="T39" fmla="*/ 1337 h 1225"/>
              <a:gd name="T40" fmla="+- 0 2503 2282"/>
              <a:gd name="T41" fmla="*/ T40 w 1233"/>
              <a:gd name="T42" fmla="+- 0 1217 115"/>
              <a:gd name="T43" fmla="*/ 1217 h 1225"/>
              <a:gd name="T44" fmla="+- 0 2624 2282"/>
              <a:gd name="T45" fmla="*/ T44 w 1233"/>
              <a:gd name="T46" fmla="+- 0 1027 115"/>
              <a:gd name="T47" fmla="*/ 1027 h 1225"/>
              <a:gd name="T48" fmla="+- 0 2799 2282"/>
              <a:gd name="T49" fmla="*/ T48 w 1233"/>
              <a:gd name="T50" fmla="+- 0 672 115"/>
              <a:gd name="T51" fmla="*/ 672 h 1225"/>
              <a:gd name="T52" fmla="+- 0 2874 2282"/>
              <a:gd name="T53" fmla="*/ T52 w 1233"/>
              <a:gd name="T54" fmla="+- 0 569 115"/>
              <a:gd name="T55" fmla="*/ 569 h 1225"/>
              <a:gd name="T56" fmla="+- 0 2817 2282"/>
              <a:gd name="T57" fmla="*/ T56 w 1233"/>
              <a:gd name="T58" fmla="+- 0 378 115"/>
              <a:gd name="T59" fmla="*/ 378 h 1225"/>
              <a:gd name="T60" fmla="+- 0 2801 2282"/>
              <a:gd name="T61" fmla="*/ T60 w 1233"/>
              <a:gd name="T62" fmla="+- 0 210 115"/>
              <a:gd name="T63" fmla="*/ 210 h 1225"/>
              <a:gd name="T64" fmla="+- 0 2857 2282"/>
              <a:gd name="T65" fmla="*/ T64 w 1233"/>
              <a:gd name="T66" fmla="+- 0 123 115"/>
              <a:gd name="T67" fmla="*/ 123 h 1225"/>
              <a:gd name="T68" fmla="+- 0 3472 2282"/>
              <a:gd name="T69" fmla="*/ T68 w 1233"/>
              <a:gd name="T70" fmla="+- 0 1026 115"/>
              <a:gd name="T71" fmla="*/ 1026 h 1225"/>
              <a:gd name="T72" fmla="+- 0 3455 2282"/>
              <a:gd name="T73" fmla="*/ T72 w 1233"/>
              <a:gd name="T74" fmla="+- 0 1066 115"/>
              <a:gd name="T75" fmla="*/ 1066 h 1225"/>
              <a:gd name="T76" fmla="+- 0 3496 2282"/>
              <a:gd name="T77" fmla="*/ T76 w 1233"/>
              <a:gd name="T78" fmla="+- 0 1081 115"/>
              <a:gd name="T79" fmla="*/ 1081 h 1225"/>
              <a:gd name="T80" fmla="+- 0 3459 2282"/>
              <a:gd name="T81" fmla="*/ T80 w 1233"/>
              <a:gd name="T82" fmla="+- 0 1040 115"/>
              <a:gd name="T83" fmla="*/ 1040 h 1225"/>
              <a:gd name="T84" fmla="+- 0 3483 2282"/>
              <a:gd name="T85" fmla="*/ T84 w 1233"/>
              <a:gd name="T86" fmla="+- 0 1024 115"/>
              <a:gd name="T87" fmla="*/ 1024 h 1225"/>
              <a:gd name="T88" fmla="+- 0 3507 2282"/>
              <a:gd name="T89" fmla="*/ T88 w 1233"/>
              <a:gd name="T90" fmla="+- 0 1067 115"/>
              <a:gd name="T91" fmla="*/ 1067 h 1225"/>
              <a:gd name="T92" fmla="+- 0 3512 2282"/>
              <a:gd name="T93" fmla="*/ T92 w 1233"/>
              <a:gd name="T94" fmla="+- 0 1066 115"/>
              <a:gd name="T95" fmla="*/ 1066 h 1225"/>
              <a:gd name="T96" fmla="+- 0 3502 2282"/>
              <a:gd name="T97" fmla="*/ T96 w 1233"/>
              <a:gd name="T98" fmla="+- 0 1030 115"/>
              <a:gd name="T99" fmla="*/ 1030 h 1225"/>
              <a:gd name="T100" fmla="+- 0 3478 2282"/>
              <a:gd name="T101" fmla="*/ T100 w 1233"/>
              <a:gd name="T102" fmla="+- 0 1070 115"/>
              <a:gd name="T103" fmla="*/ 1070 h 1225"/>
              <a:gd name="T104" fmla="+- 0 3489 2282"/>
              <a:gd name="T105" fmla="*/ T104 w 1233"/>
              <a:gd name="T106" fmla="+- 0 1054 115"/>
              <a:gd name="T107" fmla="*/ 1054 h 1225"/>
              <a:gd name="T108" fmla="+- 0 3496 2282"/>
              <a:gd name="T109" fmla="*/ T108 w 1233"/>
              <a:gd name="T110" fmla="+- 0 1042 115"/>
              <a:gd name="T111" fmla="*/ 1042 h 1225"/>
              <a:gd name="T112" fmla="+- 0 3486 2282"/>
              <a:gd name="T113" fmla="*/ T112 w 1233"/>
              <a:gd name="T114" fmla="+- 0 1057 115"/>
              <a:gd name="T115" fmla="*/ 1057 h 1225"/>
              <a:gd name="T116" fmla="+- 0 3497 2282"/>
              <a:gd name="T117" fmla="*/ T116 w 1233"/>
              <a:gd name="T118" fmla="+- 0 1070 115"/>
              <a:gd name="T119" fmla="*/ 1070 h 1225"/>
              <a:gd name="T120" fmla="+- 0 3496 2282"/>
              <a:gd name="T121" fmla="*/ T120 w 1233"/>
              <a:gd name="T122" fmla="+- 0 1042 115"/>
              <a:gd name="T123" fmla="*/ 1042 h 1225"/>
              <a:gd name="T124" fmla="+- 0 3486 2282"/>
              <a:gd name="T125" fmla="*/ T124 w 1233"/>
              <a:gd name="T126" fmla="+- 0 1052 115"/>
              <a:gd name="T127" fmla="*/ 1052 h 1225"/>
              <a:gd name="T128" fmla="+- 0 2875 2282"/>
              <a:gd name="T129" fmla="*/ T128 w 1233"/>
              <a:gd name="T130" fmla="+- 0 570 115"/>
              <a:gd name="T131" fmla="*/ 570 h 1225"/>
              <a:gd name="T132" fmla="+- 0 2997 2282"/>
              <a:gd name="T133" fmla="*/ T132 w 1233"/>
              <a:gd name="T134" fmla="+- 0 825 115"/>
              <a:gd name="T135" fmla="*/ 825 h 1225"/>
              <a:gd name="T136" fmla="+- 0 2937 2282"/>
              <a:gd name="T137" fmla="*/ T136 w 1233"/>
              <a:gd name="T138" fmla="+- 0 924 115"/>
              <a:gd name="T139" fmla="*/ 924 h 1225"/>
              <a:gd name="T140" fmla="+- 0 2624 2282"/>
              <a:gd name="T141" fmla="*/ T140 w 1233"/>
              <a:gd name="T142" fmla="+- 0 1027 115"/>
              <a:gd name="T143" fmla="*/ 1027 h 1225"/>
              <a:gd name="T144" fmla="+- 0 2833 2282"/>
              <a:gd name="T145" fmla="*/ T144 w 1233"/>
              <a:gd name="T146" fmla="+- 0 972 115"/>
              <a:gd name="T147" fmla="*/ 972 h 1225"/>
              <a:gd name="T148" fmla="+- 0 3135 2282"/>
              <a:gd name="T149" fmla="*/ T148 w 1233"/>
              <a:gd name="T150" fmla="+- 0 924 115"/>
              <a:gd name="T151" fmla="*/ 924 h 1225"/>
              <a:gd name="T152" fmla="+- 0 3490 2282"/>
              <a:gd name="T153" fmla="*/ T152 w 1233"/>
              <a:gd name="T154" fmla="+- 0 911 115"/>
              <a:gd name="T155" fmla="*/ 911 h 1225"/>
              <a:gd name="T156" fmla="+- 0 3125 2282"/>
              <a:gd name="T157" fmla="*/ T156 w 1233"/>
              <a:gd name="T158" fmla="+- 0 867 115"/>
              <a:gd name="T159" fmla="*/ 867 h 1225"/>
              <a:gd name="T160" fmla="+- 0 2991 2282"/>
              <a:gd name="T161" fmla="*/ T160 w 1233"/>
              <a:gd name="T162" fmla="+- 0 761 115"/>
              <a:gd name="T163" fmla="*/ 761 h 1225"/>
              <a:gd name="T164" fmla="+- 0 3230 2282"/>
              <a:gd name="T165" fmla="*/ T164 w 1233"/>
              <a:gd name="T166" fmla="+- 0 924 115"/>
              <a:gd name="T167" fmla="*/ 924 h 1225"/>
              <a:gd name="T168" fmla="+- 0 3374 2282"/>
              <a:gd name="T169" fmla="*/ T168 w 1233"/>
              <a:gd name="T170" fmla="+- 0 1007 115"/>
              <a:gd name="T171" fmla="*/ 1007 h 1225"/>
              <a:gd name="T172" fmla="+- 0 3495 2282"/>
              <a:gd name="T173" fmla="*/ T172 w 1233"/>
              <a:gd name="T174" fmla="+- 0 997 115"/>
              <a:gd name="T175" fmla="*/ 997 h 1225"/>
              <a:gd name="T176" fmla="+- 0 3352 2282"/>
              <a:gd name="T177" fmla="*/ T176 w 1233"/>
              <a:gd name="T178" fmla="+- 0 971 115"/>
              <a:gd name="T179" fmla="*/ 971 h 1225"/>
              <a:gd name="T180" fmla="+- 0 3493 2282"/>
              <a:gd name="T181" fmla="*/ T180 w 1233"/>
              <a:gd name="T182" fmla="+- 0 988 115"/>
              <a:gd name="T183" fmla="*/ 988 h 1225"/>
              <a:gd name="T184" fmla="+- 0 3490 2282"/>
              <a:gd name="T185" fmla="*/ T184 w 1233"/>
              <a:gd name="T186" fmla="+- 0 911 115"/>
              <a:gd name="T187" fmla="*/ 911 h 1225"/>
              <a:gd name="T188" fmla="+- 0 3507 2282"/>
              <a:gd name="T189" fmla="*/ T188 w 1233"/>
              <a:gd name="T190" fmla="+- 0 970 115"/>
              <a:gd name="T191" fmla="*/ 970 h 1225"/>
              <a:gd name="T192" fmla="+- 0 3499 2282"/>
              <a:gd name="T193" fmla="*/ T192 w 1233"/>
              <a:gd name="T194" fmla="+- 0 916 115"/>
              <a:gd name="T195" fmla="*/ 916 h 1225"/>
              <a:gd name="T196" fmla="+- 0 3235 2282"/>
              <a:gd name="T197" fmla="*/ T196 w 1233"/>
              <a:gd name="T198" fmla="+- 0 878 115"/>
              <a:gd name="T199" fmla="*/ 878 h 1225"/>
              <a:gd name="T200" fmla="+- 0 3305 2282"/>
              <a:gd name="T201" fmla="*/ T200 w 1233"/>
              <a:gd name="T202" fmla="+- 0 875 115"/>
              <a:gd name="T203" fmla="*/ 875 h 1225"/>
              <a:gd name="T204" fmla="+- 0 2845 2282"/>
              <a:gd name="T205" fmla="*/ T204 w 1233"/>
              <a:gd name="T206" fmla="+- 0 362 115"/>
              <a:gd name="T207" fmla="*/ 362 h 1225"/>
              <a:gd name="T208" fmla="+- 0 2864 2282"/>
              <a:gd name="T209" fmla="*/ T208 w 1233"/>
              <a:gd name="T210" fmla="+- 0 355 115"/>
              <a:gd name="T211" fmla="*/ 355 h 1225"/>
              <a:gd name="T212" fmla="+- 0 2827 2282"/>
              <a:gd name="T213" fmla="*/ T212 w 1233"/>
              <a:gd name="T214" fmla="+- 0 123 115"/>
              <a:gd name="T215" fmla="*/ 123 h 1225"/>
              <a:gd name="T216" fmla="+- 0 2869 2282"/>
              <a:gd name="T217" fmla="*/ T216 w 1233"/>
              <a:gd name="T218" fmla="+- 0 195 115"/>
              <a:gd name="T219" fmla="*/ 195 h 12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Lst>
            <a:rect l="0" t="0" r="r" b="b"/>
            <a:pathLst>
              <a:path w="1233" h="1225">
                <a:moveTo>
                  <a:pt x="222" y="966"/>
                </a:moveTo>
                <a:lnTo>
                  <a:pt x="115" y="1035"/>
                </a:lnTo>
                <a:lnTo>
                  <a:pt x="46" y="1103"/>
                </a:lnTo>
                <a:lnTo>
                  <a:pt x="10" y="1161"/>
                </a:lnTo>
                <a:lnTo>
                  <a:pt x="0" y="1204"/>
                </a:lnTo>
                <a:lnTo>
                  <a:pt x="8" y="1220"/>
                </a:lnTo>
                <a:lnTo>
                  <a:pt x="15" y="1224"/>
                </a:lnTo>
                <a:lnTo>
                  <a:pt x="96" y="1224"/>
                </a:lnTo>
                <a:lnTo>
                  <a:pt x="100" y="1222"/>
                </a:lnTo>
                <a:lnTo>
                  <a:pt x="24" y="1222"/>
                </a:lnTo>
                <a:lnTo>
                  <a:pt x="34" y="1176"/>
                </a:lnTo>
                <a:lnTo>
                  <a:pt x="75" y="1111"/>
                </a:lnTo>
                <a:lnTo>
                  <a:pt x="139" y="1038"/>
                </a:lnTo>
                <a:lnTo>
                  <a:pt x="222" y="966"/>
                </a:lnTo>
                <a:close/>
                <a:moveTo>
                  <a:pt x="527" y="0"/>
                </a:moveTo>
                <a:lnTo>
                  <a:pt x="502" y="17"/>
                </a:lnTo>
                <a:lnTo>
                  <a:pt x="490" y="55"/>
                </a:lnTo>
                <a:lnTo>
                  <a:pt x="485" y="98"/>
                </a:lnTo>
                <a:lnTo>
                  <a:pt x="484" y="128"/>
                </a:lnTo>
                <a:lnTo>
                  <a:pt x="485" y="156"/>
                </a:lnTo>
                <a:lnTo>
                  <a:pt x="488" y="186"/>
                </a:lnTo>
                <a:lnTo>
                  <a:pt x="492" y="217"/>
                </a:lnTo>
                <a:lnTo>
                  <a:pt x="497" y="250"/>
                </a:lnTo>
                <a:lnTo>
                  <a:pt x="503" y="283"/>
                </a:lnTo>
                <a:lnTo>
                  <a:pt x="510" y="317"/>
                </a:lnTo>
                <a:lnTo>
                  <a:pt x="518" y="351"/>
                </a:lnTo>
                <a:lnTo>
                  <a:pt x="527" y="385"/>
                </a:lnTo>
                <a:lnTo>
                  <a:pt x="521" y="413"/>
                </a:lnTo>
                <a:lnTo>
                  <a:pt x="506" y="462"/>
                </a:lnTo>
                <a:lnTo>
                  <a:pt x="481" y="527"/>
                </a:lnTo>
                <a:lnTo>
                  <a:pt x="448" y="605"/>
                </a:lnTo>
                <a:lnTo>
                  <a:pt x="409" y="692"/>
                </a:lnTo>
                <a:lnTo>
                  <a:pt x="365" y="783"/>
                </a:lnTo>
                <a:lnTo>
                  <a:pt x="317" y="875"/>
                </a:lnTo>
                <a:lnTo>
                  <a:pt x="267" y="965"/>
                </a:lnTo>
                <a:lnTo>
                  <a:pt x="216" y="1046"/>
                </a:lnTo>
                <a:lnTo>
                  <a:pt x="164" y="1117"/>
                </a:lnTo>
                <a:lnTo>
                  <a:pt x="114" y="1173"/>
                </a:lnTo>
                <a:lnTo>
                  <a:pt x="67" y="1209"/>
                </a:lnTo>
                <a:lnTo>
                  <a:pt x="24" y="1222"/>
                </a:lnTo>
                <a:lnTo>
                  <a:pt x="100" y="1222"/>
                </a:lnTo>
                <a:lnTo>
                  <a:pt x="125" y="1206"/>
                </a:lnTo>
                <a:lnTo>
                  <a:pt x="170" y="1164"/>
                </a:lnTo>
                <a:lnTo>
                  <a:pt x="221" y="1102"/>
                </a:lnTo>
                <a:lnTo>
                  <a:pt x="279" y="1020"/>
                </a:lnTo>
                <a:lnTo>
                  <a:pt x="342" y="915"/>
                </a:lnTo>
                <a:lnTo>
                  <a:pt x="354" y="912"/>
                </a:lnTo>
                <a:lnTo>
                  <a:pt x="342" y="912"/>
                </a:lnTo>
                <a:lnTo>
                  <a:pt x="405" y="798"/>
                </a:lnTo>
                <a:lnTo>
                  <a:pt x="454" y="703"/>
                </a:lnTo>
                <a:lnTo>
                  <a:pt x="491" y="623"/>
                </a:lnTo>
                <a:lnTo>
                  <a:pt x="517" y="557"/>
                </a:lnTo>
                <a:lnTo>
                  <a:pt x="536" y="501"/>
                </a:lnTo>
                <a:lnTo>
                  <a:pt x="550" y="455"/>
                </a:lnTo>
                <a:lnTo>
                  <a:pt x="593" y="455"/>
                </a:lnTo>
                <a:lnTo>
                  <a:pt x="592" y="454"/>
                </a:lnTo>
                <a:lnTo>
                  <a:pt x="566" y="382"/>
                </a:lnTo>
                <a:lnTo>
                  <a:pt x="575" y="318"/>
                </a:lnTo>
                <a:lnTo>
                  <a:pt x="550" y="318"/>
                </a:lnTo>
                <a:lnTo>
                  <a:pt x="535" y="263"/>
                </a:lnTo>
                <a:lnTo>
                  <a:pt x="525" y="209"/>
                </a:lnTo>
                <a:lnTo>
                  <a:pt x="520" y="160"/>
                </a:lnTo>
                <a:lnTo>
                  <a:pt x="518" y="114"/>
                </a:lnTo>
                <a:lnTo>
                  <a:pt x="519" y="95"/>
                </a:lnTo>
                <a:lnTo>
                  <a:pt x="521" y="63"/>
                </a:lnTo>
                <a:lnTo>
                  <a:pt x="529" y="30"/>
                </a:lnTo>
                <a:lnTo>
                  <a:pt x="545" y="8"/>
                </a:lnTo>
                <a:lnTo>
                  <a:pt x="575" y="8"/>
                </a:lnTo>
                <a:lnTo>
                  <a:pt x="559" y="1"/>
                </a:lnTo>
                <a:lnTo>
                  <a:pt x="527" y="0"/>
                </a:lnTo>
                <a:close/>
                <a:moveTo>
                  <a:pt x="1201" y="909"/>
                </a:moveTo>
                <a:lnTo>
                  <a:pt x="1190" y="911"/>
                </a:lnTo>
                <a:lnTo>
                  <a:pt x="1180" y="917"/>
                </a:lnTo>
                <a:lnTo>
                  <a:pt x="1173" y="927"/>
                </a:lnTo>
                <a:lnTo>
                  <a:pt x="1171" y="939"/>
                </a:lnTo>
                <a:lnTo>
                  <a:pt x="1173" y="951"/>
                </a:lnTo>
                <a:lnTo>
                  <a:pt x="1180" y="960"/>
                </a:lnTo>
                <a:lnTo>
                  <a:pt x="1190" y="966"/>
                </a:lnTo>
                <a:lnTo>
                  <a:pt x="1201" y="968"/>
                </a:lnTo>
                <a:lnTo>
                  <a:pt x="1214" y="966"/>
                </a:lnTo>
                <a:lnTo>
                  <a:pt x="1221" y="962"/>
                </a:lnTo>
                <a:lnTo>
                  <a:pt x="1189" y="962"/>
                </a:lnTo>
                <a:lnTo>
                  <a:pt x="1177" y="952"/>
                </a:lnTo>
                <a:lnTo>
                  <a:pt x="1177" y="925"/>
                </a:lnTo>
                <a:lnTo>
                  <a:pt x="1189" y="915"/>
                </a:lnTo>
                <a:lnTo>
                  <a:pt x="1220" y="915"/>
                </a:lnTo>
                <a:lnTo>
                  <a:pt x="1214" y="911"/>
                </a:lnTo>
                <a:lnTo>
                  <a:pt x="1201" y="909"/>
                </a:lnTo>
                <a:close/>
                <a:moveTo>
                  <a:pt x="1220" y="915"/>
                </a:moveTo>
                <a:lnTo>
                  <a:pt x="1216" y="915"/>
                </a:lnTo>
                <a:lnTo>
                  <a:pt x="1225" y="925"/>
                </a:lnTo>
                <a:lnTo>
                  <a:pt x="1225" y="952"/>
                </a:lnTo>
                <a:lnTo>
                  <a:pt x="1216" y="962"/>
                </a:lnTo>
                <a:lnTo>
                  <a:pt x="1221" y="962"/>
                </a:lnTo>
                <a:lnTo>
                  <a:pt x="1224" y="960"/>
                </a:lnTo>
                <a:lnTo>
                  <a:pt x="1230" y="951"/>
                </a:lnTo>
                <a:lnTo>
                  <a:pt x="1233" y="939"/>
                </a:lnTo>
                <a:lnTo>
                  <a:pt x="1230" y="927"/>
                </a:lnTo>
                <a:lnTo>
                  <a:pt x="1224" y="917"/>
                </a:lnTo>
                <a:lnTo>
                  <a:pt x="1220" y="915"/>
                </a:lnTo>
                <a:close/>
                <a:moveTo>
                  <a:pt x="1210" y="919"/>
                </a:moveTo>
                <a:lnTo>
                  <a:pt x="1190" y="919"/>
                </a:lnTo>
                <a:lnTo>
                  <a:pt x="1190" y="955"/>
                </a:lnTo>
                <a:lnTo>
                  <a:pt x="1196" y="955"/>
                </a:lnTo>
                <a:lnTo>
                  <a:pt x="1196" y="942"/>
                </a:lnTo>
                <a:lnTo>
                  <a:pt x="1212" y="942"/>
                </a:lnTo>
                <a:lnTo>
                  <a:pt x="1211" y="940"/>
                </a:lnTo>
                <a:lnTo>
                  <a:pt x="1207" y="939"/>
                </a:lnTo>
                <a:lnTo>
                  <a:pt x="1215" y="937"/>
                </a:lnTo>
                <a:lnTo>
                  <a:pt x="1196" y="937"/>
                </a:lnTo>
                <a:lnTo>
                  <a:pt x="1196" y="927"/>
                </a:lnTo>
                <a:lnTo>
                  <a:pt x="1214" y="927"/>
                </a:lnTo>
                <a:lnTo>
                  <a:pt x="1214" y="924"/>
                </a:lnTo>
                <a:lnTo>
                  <a:pt x="1210" y="919"/>
                </a:lnTo>
                <a:close/>
                <a:moveTo>
                  <a:pt x="1212" y="942"/>
                </a:moveTo>
                <a:lnTo>
                  <a:pt x="1204" y="942"/>
                </a:lnTo>
                <a:lnTo>
                  <a:pt x="1206" y="945"/>
                </a:lnTo>
                <a:lnTo>
                  <a:pt x="1207" y="949"/>
                </a:lnTo>
                <a:lnTo>
                  <a:pt x="1209" y="955"/>
                </a:lnTo>
                <a:lnTo>
                  <a:pt x="1215" y="955"/>
                </a:lnTo>
                <a:lnTo>
                  <a:pt x="1214" y="949"/>
                </a:lnTo>
                <a:lnTo>
                  <a:pt x="1214" y="944"/>
                </a:lnTo>
                <a:lnTo>
                  <a:pt x="1212" y="942"/>
                </a:lnTo>
                <a:close/>
                <a:moveTo>
                  <a:pt x="1214" y="927"/>
                </a:moveTo>
                <a:lnTo>
                  <a:pt x="1205" y="927"/>
                </a:lnTo>
                <a:lnTo>
                  <a:pt x="1207" y="928"/>
                </a:lnTo>
                <a:lnTo>
                  <a:pt x="1207" y="935"/>
                </a:lnTo>
                <a:lnTo>
                  <a:pt x="1204" y="937"/>
                </a:lnTo>
                <a:lnTo>
                  <a:pt x="1215" y="937"/>
                </a:lnTo>
                <a:lnTo>
                  <a:pt x="1215" y="932"/>
                </a:lnTo>
                <a:lnTo>
                  <a:pt x="1214" y="927"/>
                </a:lnTo>
                <a:close/>
                <a:moveTo>
                  <a:pt x="593" y="455"/>
                </a:moveTo>
                <a:lnTo>
                  <a:pt x="550" y="455"/>
                </a:lnTo>
                <a:lnTo>
                  <a:pt x="603" y="567"/>
                </a:lnTo>
                <a:lnTo>
                  <a:pt x="660" y="651"/>
                </a:lnTo>
                <a:lnTo>
                  <a:pt x="715" y="710"/>
                </a:lnTo>
                <a:lnTo>
                  <a:pt x="765" y="751"/>
                </a:lnTo>
                <a:lnTo>
                  <a:pt x="807" y="777"/>
                </a:lnTo>
                <a:lnTo>
                  <a:pt x="732" y="791"/>
                </a:lnTo>
                <a:lnTo>
                  <a:pt x="655" y="809"/>
                </a:lnTo>
                <a:lnTo>
                  <a:pt x="577" y="829"/>
                </a:lnTo>
                <a:lnTo>
                  <a:pt x="497" y="853"/>
                </a:lnTo>
                <a:lnTo>
                  <a:pt x="419" y="881"/>
                </a:lnTo>
                <a:lnTo>
                  <a:pt x="342" y="912"/>
                </a:lnTo>
                <a:lnTo>
                  <a:pt x="354" y="912"/>
                </a:lnTo>
                <a:lnTo>
                  <a:pt x="408" y="894"/>
                </a:lnTo>
                <a:lnTo>
                  <a:pt x="478" y="875"/>
                </a:lnTo>
                <a:lnTo>
                  <a:pt x="551" y="857"/>
                </a:lnTo>
                <a:lnTo>
                  <a:pt x="626" y="842"/>
                </a:lnTo>
                <a:lnTo>
                  <a:pt x="703" y="828"/>
                </a:lnTo>
                <a:lnTo>
                  <a:pt x="779" y="817"/>
                </a:lnTo>
                <a:lnTo>
                  <a:pt x="853" y="809"/>
                </a:lnTo>
                <a:lnTo>
                  <a:pt x="948" y="809"/>
                </a:lnTo>
                <a:lnTo>
                  <a:pt x="927" y="800"/>
                </a:lnTo>
                <a:lnTo>
                  <a:pt x="993" y="796"/>
                </a:lnTo>
                <a:lnTo>
                  <a:pt x="1208" y="796"/>
                </a:lnTo>
                <a:lnTo>
                  <a:pt x="1174" y="778"/>
                </a:lnTo>
                <a:lnTo>
                  <a:pt x="1128" y="768"/>
                </a:lnTo>
                <a:lnTo>
                  <a:pt x="872" y="768"/>
                </a:lnTo>
                <a:lnTo>
                  <a:pt x="843" y="752"/>
                </a:lnTo>
                <a:lnTo>
                  <a:pt x="814" y="734"/>
                </a:lnTo>
                <a:lnTo>
                  <a:pt x="786" y="715"/>
                </a:lnTo>
                <a:lnTo>
                  <a:pt x="759" y="696"/>
                </a:lnTo>
                <a:lnTo>
                  <a:pt x="709" y="646"/>
                </a:lnTo>
                <a:lnTo>
                  <a:pt x="664" y="588"/>
                </a:lnTo>
                <a:lnTo>
                  <a:pt x="625" y="523"/>
                </a:lnTo>
                <a:lnTo>
                  <a:pt x="593" y="455"/>
                </a:lnTo>
                <a:close/>
                <a:moveTo>
                  <a:pt x="948" y="809"/>
                </a:moveTo>
                <a:lnTo>
                  <a:pt x="853" y="809"/>
                </a:lnTo>
                <a:lnTo>
                  <a:pt x="936" y="846"/>
                </a:lnTo>
                <a:lnTo>
                  <a:pt x="1017" y="874"/>
                </a:lnTo>
                <a:lnTo>
                  <a:pt x="1092" y="892"/>
                </a:lnTo>
                <a:lnTo>
                  <a:pt x="1155" y="898"/>
                </a:lnTo>
                <a:lnTo>
                  <a:pt x="1181" y="896"/>
                </a:lnTo>
                <a:lnTo>
                  <a:pt x="1200" y="891"/>
                </a:lnTo>
                <a:lnTo>
                  <a:pt x="1213" y="882"/>
                </a:lnTo>
                <a:lnTo>
                  <a:pt x="1215" y="878"/>
                </a:lnTo>
                <a:lnTo>
                  <a:pt x="1181" y="878"/>
                </a:lnTo>
                <a:lnTo>
                  <a:pt x="1131" y="872"/>
                </a:lnTo>
                <a:lnTo>
                  <a:pt x="1070" y="856"/>
                </a:lnTo>
                <a:lnTo>
                  <a:pt x="1000" y="832"/>
                </a:lnTo>
                <a:lnTo>
                  <a:pt x="948" y="809"/>
                </a:lnTo>
                <a:close/>
                <a:moveTo>
                  <a:pt x="1220" y="869"/>
                </a:moveTo>
                <a:lnTo>
                  <a:pt x="1211" y="873"/>
                </a:lnTo>
                <a:lnTo>
                  <a:pt x="1197" y="878"/>
                </a:lnTo>
                <a:lnTo>
                  <a:pt x="1215" y="878"/>
                </a:lnTo>
                <a:lnTo>
                  <a:pt x="1220" y="869"/>
                </a:lnTo>
                <a:close/>
                <a:moveTo>
                  <a:pt x="1208" y="796"/>
                </a:moveTo>
                <a:lnTo>
                  <a:pt x="1072" y="796"/>
                </a:lnTo>
                <a:lnTo>
                  <a:pt x="1148" y="803"/>
                </a:lnTo>
                <a:lnTo>
                  <a:pt x="1204" y="822"/>
                </a:lnTo>
                <a:lnTo>
                  <a:pt x="1225" y="855"/>
                </a:lnTo>
                <a:lnTo>
                  <a:pt x="1229" y="846"/>
                </a:lnTo>
                <a:lnTo>
                  <a:pt x="1233" y="842"/>
                </a:lnTo>
                <a:lnTo>
                  <a:pt x="1233" y="834"/>
                </a:lnTo>
                <a:lnTo>
                  <a:pt x="1217" y="801"/>
                </a:lnTo>
                <a:lnTo>
                  <a:pt x="1208" y="796"/>
                </a:lnTo>
                <a:close/>
                <a:moveTo>
                  <a:pt x="1023" y="760"/>
                </a:moveTo>
                <a:lnTo>
                  <a:pt x="989" y="760"/>
                </a:lnTo>
                <a:lnTo>
                  <a:pt x="953" y="763"/>
                </a:lnTo>
                <a:lnTo>
                  <a:pt x="872" y="768"/>
                </a:lnTo>
                <a:lnTo>
                  <a:pt x="1128" y="768"/>
                </a:lnTo>
                <a:lnTo>
                  <a:pt x="1108" y="764"/>
                </a:lnTo>
                <a:lnTo>
                  <a:pt x="1023" y="760"/>
                </a:lnTo>
                <a:close/>
                <a:moveTo>
                  <a:pt x="587" y="103"/>
                </a:moveTo>
                <a:lnTo>
                  <a:pt x="580" y="140"/>
                </a:lnTo>
                <a:lnTo>
                  <a:pt x="573" y="188"/>
                </a:lnTo>
                <a:lnTo>
                  <a:pt x="563" y="247"/>
                </a:lnTo>
                <a:lnTo>
                  <a:pt x="550" y="318"/>
                </a:lnTo>
                <a:lnTo>
                  <a:pt x="575" y="318"/>
                </a:lnTo>
                <a:lnTo>
                  <a:pt x="576" y="310"/>
                </a:lnTo>
                <a:lnTo>
                  <a:pt x="582" y="240"/>
                </a:lnTo>
                <a:lnTo>
                  <a:pt x="585" y="172"/>
                </a:lnTo>
                <a:lnTo>
                  <a:pt x="587" y="103"/>
                </a:lnTo>
                <a:close/>
                <a:moveTo>
                  <a:pt x="575" y="8"/>
                </a:moveTo>
                <a:lnTo>
                  <a:pt x="545" y="8"/>
                </a:lnTo>
                <a:lnTo>
                  <a:pt x="558" y="16"/>
                </a:lnTo>
                <a:lnTo>
                  <a:pt x="571" y="30"/>
                </a:lnTo>
                <a:lnTo>
                  <a:pt x="581" y="51"/>
                </a:lnTo>
                <a:lnTo>
                  <a:pt x="587" y="80"/>
                </a:lnTo>
                <a:lnTo>
                  <a:pt x="592" y="34"/>
                </a:lnTo>
                <a:lnTo>
                  <a:pt x="582" y="10"/>
                </a:lnTo>
                <a:lnTo>
                  <a:pt x="575" y="8"/>
                </a:lnTo>
                <a:close/>
              </a:path>
            </a:pathLst>
          </a:custGeom>
          <a:solidFill>
            <a:srgbClr val="FFD8D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n-US"/>
          </a:p>
        </xdr:txBody>
      </xdr:sp>
      <xdr:pic>
        <xdr:nvPicPr>
          <xdr:cNvPr id="5" name="Picture 3">
            <a:extLst>
              <a:ext uri="{FF2B5EF4-FFF2-40B4-BE49-F238E27FC236}">
                <a16:creationId xmlns:a16="http://schemas.microsoft.com/office/drawing/2014/main" id="{9BE94D2D-4B79-3065-E686-108B99729C0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78" y="453"/>
            <a:ext cx="1015" cy="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4</xdr:col>
      <xdr:colOff>30480</xdr:colOff>
      <xdr:row>19</xdr:row>
      <xdr:rowOff>129540</xdr:rowOff>
    </xdr:from>
    <xdr:to>
      <xdr:col>6</xdr:col>
      <xdr:colOff>672193</xdr:colOff>
      <xdr:row>22</xdr:row>
      <xdr:rowOff>160020</xdr:rowOff>
    </xdr:to>
    <xdr:pic>
      <xdr:nvPicPr>
        <xdr:cNvPr id="6" name="Imagen 5">
          <a:extLst>
            <a:ext uri="{FF2B5EF4-FFF2-40B4-BE49-F238E27FC236}">
              <a16:creationId xmlns:a16="http://schemas.microsoft.com/office/drawing/2014/main" id="{F1B6C3AA-01DB-4065-8536-C380BD91B2B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16680" y="6957060"/>
          <a:ext cx="1685653" cy="57912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1754182</xdr:colOff>
      <xdr:row>0</xdr:row>
      <xdr:rowOff>142875</xdr:rowOff>
    </xdr:from>
    <xdr:to>
      <xdr:col>4</xdr:col>
      <xdr:colOff>393377</xdr:colOff>
      <xdr:row>2</xdr:row>
      <xdr:rowOff>516653</xdr:rowOff>
    </xdr:to>
    <xdr:pic>
      <xdr:nvPicPr>
        <xdr:cNvPr id="2" name="Imagen 1">
          <a:extLst>
            <a:ext uri="{FF2B5EF4-FFF2-40B4-BE49-F238E27FC236}">
              <a16:creationId xmlns:a16="http://schemas.microsoft.com/office/drawing/2014/main" id="{99416158-5272-4A99-B5C7-7596AC1E96F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34182"/>
        <a:stretch>
          <a:fillRect/>
        </a:stretch>
      </xdr:blipFill>
      <xdr:spPr bwMode="auto">
        <a:xfrm>
          <a:off x="1754182" y="142875"/>
          <a:ext cx="3134995" cy="815738"/>
        </a:xfrm>
        <a:prstGeom prst="rect">
          <a:avLst/>
        </a:prstGeom>
        <a:noFill/>
        <a:ln>
          <a:noFill/>
        </a:ln>
      </xdr:spPr>
    </xdr:pic>
    <xdr:clientData/>
  </xdr:twoCellAnchor>
  <xdr:twoCellAnchor>
    <xdr:from>
      <xdr:col>0</xdr:col>
      <xdr:colOff>174625</xdr:colOff>
      <xdr:row>14</xdr:row>
      <xdr:rowOff>87312</xdr:rowOff>
    </xdr:from>
    <xdr:to>
      <xdr:col>1</xdr:col>
      <xdr:colOff>181156</xdr:colOff>
      <xdr:row>22</xdr:row>
      <xdr:rowOff>1588</xdr:rowOff>
    </xdr:to>
    <xdr:grpSp>
      <xdr:nvGrpSpPr>
        <xdr:cNvPr id="3" name="Group 2">
          <a:extLst>
            <a:ext uri="{FF2B5EF4-FFF2-40B4-BE49-F238E27FC236}">
              <a16:creationId xmlns:a16="http://schemas.microsoft.com/office/drawing/2014/main" id="{9DE0B685-03EA-4585-BE23-27AE9C2B6C90}"/>
            </a:ext>
          </a:extLst>
        </xdr:cNvPr>
        <xdr:cNvGrpSpPr>
          <a:grpSpLocks/>
        </xdr:cNvGrpSpPr>
      </xdr:nvGrpSpPr>
      <xdr:grpSpPr bwMode="auto">
        <a:xfrm>
          <a:off x="174625" y="4611687"/>
          <a:ext cx="2559760" cy="1290109"/>
          <a:chOff x="1878" y="115"/>
          <a:chExt cx="1636" cy="1225"/>
        </a:xfrm>
      </xdr:grpSpPr>
      <xdr:sp macro="" textlink="">
        <xdr:nvSpPr>
          <xdr:cNvPr id="4" name="AutoShape 4">
            <a:extLst>
              <a:ext uri="{FF2B5EF4-FFF2-40B4-BE49-F238E27FC236}">
                <a16:creationId xmlns:a16="http://schemas.microsoft.com/office/drawing/2014/main" id="{D9889485-F2B3-86B6-073C-1B16B03F4573}"/>
              </a:ext>
            </a:extLst>
          </xdr:cNvPr>
          <xdr:cNvSpPr>
            <a:spLocks/>
          </xdr:cNvSpPr>
        </xdr:nvSpPr>
        <xdr:spPr bwMode="auto">
          <a:xfrm>
            <a:off x="2281" y="115"/>
            <a:ext cx="1233" cy="1225"/>
          </a:xfrm>
          <a:custGeom>
            <a:avLst/>
            <a:gdLst>
              <a:gd name="T0" fmla="+- 0 2292 2282"/>
              <a:gd name="T1" fmla="*/ T0 w 1233"/>
              <a:gd name="T2" fmla="+- 0 1276 115"/>
              <a:gd name="T3" fmla="*/ 1276 h 1225"/>
              <a:gd name="T4" fmla="+- 0 2378 2282"/>
              <a:gd name="T5" fmla="*/ T4 w 1233"/>
              <a:gd name="T6" fmla="+- 0 1339 115"/>
              <a:gd name="T7" fmla="*/ 1339 h 1225"/>
              <a:gd name="T8" fmla="+- 0 2357 2282"/>
              <a:gd name="T9" fmla="*/ T8 w 1233"/>
              <a:gd name="T10" fmla="+- 0 1226 115"/>
              <a:gd name="T11" fmla="*/ 1226 h 1225"/>
              <a:gd name="T12" fmla="+- 0 2784 2282"/>
              <a:gd name="T13" fmla="*/ T12 w 1233"/>
              <a:gd name="T14" fmla="+- 0 132 115"/>
              <a:gd name="T15" fmla="*/ 132 h 1225"/>
              <a:gd name="T16" fmla="+- 0 2767 2282"/>
              <a:gd name="T17" fmla="*/ T16 w 1233"/>
              <a:gd name="T18" fmla="+- 0 271 115"/>
              <a:gd name="T19" fmla="*/ 271 h 1225"/>
              <a:gd name="T20" fmla="+- 0 2785 2282"/>
              <a:gd name="T21" fmla="*/ T20 w 1233"/>
              <a:gd name="T22" fmla="+- 0 398 115"/>
              <a:gd name="T23" fmla="*/ 398 h 1225"/>
              <a:gd name="T24" fmla="+- 0 2803 2282"/>
              <a:gd name="T25" fmla="*/ T24 w 1233"/>
              <a:gd name="T26" fmla="+- 0 528 115"/>
              <a:gd name="T27" fmla="*/ 528 h 1225"/>
              <a:gd name="T28" fmla="+- 0 2691 2282"/>
              <a:gd name="T29" fmla="*/ T28 w 1233"/>
              <a:gd name="T30" fmla="+- 0 807 115"/>
              <a:gd name="T31" fmla="*/ 807 h 1225"/>
              <a:gd name="T32" fmla="+- 0 2498 2282"/>
              <a:gd name="T33" fmla="*/ T32 w 1233"/>
              <a:gd name="T34" fmla="+- 0 1161 115"/>
              <a:gd name="T35" fmla="*/ 1161 h 1225"/>
              <a:gd name="T36" fmla="+- 0 2306 2282"/>
              <a:gd name="T37" fmla="*/ T36 w 1233"/>
              <a:gd name="T38" fmla="+- 0 1337 115"/>
              <a:gd name="T39" fmla="*/ 1337 h 1225"/>
              <a:gd name="T40" fmla="+- 0 2503 2282"/>
              <a:gd name="T41" fmla="*/ T40 w 1233"/>
              <a:gd name="T42" fmla="+- 0 1217 115"/>
              <a:gd name="T43" fmla="*/ 1217 h 1225"/>
              <a:gd name="T44" fmla="+- 0 2624 2282"/>
              <a:gd name="T45" fmla="*/ T44 w 1233"/>
              <a:gd name="T46" fmla="+- 0 1027 115"/>
              <a:gd name="T47" fmla="*/ 1027 h 1225"/>
              <a:gd name="T48" fmla="+- 0 2799 2282"/>
              <a:gd name="T49" fmla="*/ T48 w 1233"/>
              <a:gd name="T50" fmla="+- 0 672 115"/>
              <a:gd name="T51" fmla="*/ 672 h 1225"/>
              <a:gd name="T52" fmla="+- 0 2874 2282"/>
              <a:gd name="T53" fmla="*/ T52 w 1233"/>
              <a:gd name="T54" fmla="+- 0 569 115"/>
              <a:gd name="T55" fmla="*/ 569 h 1225"/>
              <a:gd name="T56" fmla="+- 0 2817 2282"/>
              <a:gd name="T57" fmla="*/ T56 w 1233"/>
              <a:gd name="T58" fmla="+- 0 378 115"/>
              <a:gd name="T59" fmla="*/ 378 h 1225"/>
              <a:gd name="T60" fmla="+- 0 2801 2282"/>
              <a:gd name="T61" fmla="*/ T60 w 1233"/>
              <a:gd name="T62" fmla="+- 0 210 115"/>
              <a:gd name="T63" fmla="*/ 210 h 1225"/>
              <a:gd name="T64" fmla="+- 0 2857 2282"/>
              <a:gd name="T65" fmla="*/ T64 w 1233"/>
              <a:gd name="T66" fmla="+- 0 123 115"/>
              <a:gd name="T67" fmla="*/ 123 h 1225"/>
              <a:gd name="T68" fmla="+- 0 3472 2282"/>
              <a:gd name="T69" fmla="*/ T68 w 1233"/>
              <a:gd name="T70" fmla="+- 0 1026 115"/>
              <a:gd name="T71" fmla="*/ 1026 h 1225"/>
              <a:gd name="T72" fmla="+- 0 3455 2282"/>
              <a:gd name="T73" fmla="*/ T72 w 1233"/>
              <a:gd name="T74" fmla="+- 0 1066 115"/>
              <a:gd name="T75" fmla="*/ 1066 h 1225"/>
              <a:gd name="T76" fmla="+- 0 3496 2282"/>
              <a:gd name="T77" fmla="*/ T76 w 1233"/>
              <a:gd name="T78" fmla="+- 0 1081 115"/>
              <a:gd name="T79" fmla="*/ 1081 h 1225"/>
              <a:gd name="T80" fmla="+- 0 3459 2282"/>
              <a:gd name="T81" fmla="*/ T80 w 1233"/>
              <a:gd name="T82" fmla="+- 0 1040 115"/>
              <a:gd name="T83" fmla="*/ 1040 h 1225"/>
              <a:gd name="T84" fmla="+- 0 3483 2282"/>
              <a:gd name="T85" fmla="*/ T84 w 1233"/>
              <a:gd name="T86" fmla="+- 0 1024 115"/>
              <a:gd name="T87" fmla="*/ 1024 h 1225"/>
              <a:gd name="T88" fmla="+- 0 3507 2282"/>
              <a:gd name="T89" fmla="*/ T88 w 1233"/>
              <a:gd name="T90" fmla="+- 0 1067 115"/>
              <a:gd name="T91" fmla="*/ 1067 h 1225"/>
              <a:gd name="T92" fmla="+- 0 3512 2282"/>
              <a:gd name="T93" fmla="*/ T92 w 1233"/>
              <a:gd name="T94" fmla="+- 0 1066 115"/>
              <a:gd name="T95" fmla="*/ 1066 h 1225"/>
              <a:gd name="T96" fmla="+- 0 3502 2282"/>
              <a:gd name="T97" fmla="*/ T96 w 1233"/>
              <a:gd name="T98" fmla="+- 0 1030 115"/>
              <a:gd name="T99" fmla="*/ 1030 h 1225"/>
              <a:gd name="T100" fmla="+- 0 3478 2282"/>
              <a:gd name="T101" fmla="*/ T100 w 1233"/>
              <a:gd name="T102" fmla="+- 0 1070 115"/>
              <a:gd name="T103" fmla="*/ 1070 h 1225"/>
              <a:gd name="T104" fmla="+- 0 3489 2282"/>
              <a:gd name="T105" fmla="*/ T104 w 1233"/>
              <a:gd name="T106" fmla="+- 0 1054 115"/>
              <a:gd name="T107" fmla="*/ 1054 h 1225"/>
              <a:gd name="T108" fmla="+- 0 3496 2282"/>
              <a:gd name="T109" fmla="*/ T108 w 1233"/>
              <a:gd name="T110" fmla="+- 0 1042 115"/>
              <a:gd name="T111" fmla="*/ 1042 h 1225"/>
              <a:gd name="T112" fmla="+- 0 3486 2282"/>
              <a:gd name="T113" fmla="*/ T112 w 1233"/>
              <a:gd name="T114" fmla="+- 0 1057 115"/>
              <a:gd name="T115" fmla="*/ 1057 h 1225"/>
              <a:gd name="T116" fmla="+- 0 3497 2282"/>
              <a:gd name="T117" fmla="*/ T116 w 1233"/>
              <a:gd name="T118" fmla="+- 0 1070 115"/>
              <a:gd name="T119" fmla="*/ 1070 h 1225"/>
              <a:gd name="T120" fmla="+- 0 3496 2282"/>
              <a:gd name="T121" fmla="*/ T120 w 1233"/>
              <a:gd name="T122" fmla="+- 0 1042 115"/>
              <a:gd name="T123" fmla="*/ 1042 h 1225"/>
              <a:gd name="T124" fmla="+- 0 3486 2282"/>
              <a:gd name="T125" fmla="*/ T124 w 1233"/>
              <a:gd name="T126" fmla="+- 0 1052 115"/>
              <a:gd name="T127" fmla="*/ 1052 h 1225"/>
              <a:gd name="T128" fmla="+- 0 2875 2282"/>
              <a:gd name="T129" fmla="*/ T128 w 1233"/>
              <a:gd name="T130" fmla="+- 0 570 115"/>
              <a:gd name="T131" fmla="*/ 570 h 1225"/>
              <a:gd name="T132" fmla="+- 0 2997 2282"/>
              <a:gd name="T133" fmla="*/ T132 w 1233"/>
              <a:gd name="T134" fmla="+- 0 825 115"/>
              <a:gd name="T135" fmla="*/ 825 h 1225"/>
              <a:gd name="T136" fmla="+- 0 2937 2282"/>
              <a:gd name="T137" fmla="*/ T136 w 1233"/>
              <a:gd name="T138" fmla="+- 0 924 115"/>
              <a:gd name="T139" fmla="*/ 924 h 1225"/>
              <a:gd name="T140" fmla="+- 0 2624 2282"/>
              <a:gd name="T141" fmla="*/ T140 w 1233"/>
              <a:gd name="T142" fmla="+- 0 1027 115"/>
              <a:gd name="T143" fmla="*/ 1027 h 1225"/>
              <a:gd name="T144" fmla="+- 0 2833 2282"/>
              <a:gd name="T145" fmla="*/ T144 w 1233"/>
              <a:gd name="T146" fmla="+- 0 972 115"/>
              <a:gd name="T147" fmla="*/ 972 h 1225"/>
              <a:gd name="T148" fmla="+- 0 3135 2282"/>
              <a:gd name="T149" fmla="*/ T148 w 1233"/>
              <a:gd name="T150" fmla="+- 0 924 115"/>
              <a:gd name="T151" fmla="*/ 924 h 1225"/>
              <a:gd name="T152" fmla="+- 0 3490 2282"/>
              <a:gd name="T153" fmla="*/ T152 w 1233"/>
              <a:gd name="T154" fmla="+- 0 911 115"/>
              <a:gd name="T155" fmla="*/ 911 h 1225"/>
              <a:gd name="T156" fmla="+- 0 3125 2282"/>
              <a:gd name="T157" fmla="*/ T156 w 1233"/>
              <a:gd name="T158" fmla="+- 0 867 115"/>
              <a:gd name="T159" fmla="*/ 867 h 1225"/>
              <a:gd name="T160" fmla="+- 0 2991 2282"/>
              <a:gd name="T161" fmla="*/ T160 w 1233"/>
              <a:gd name="T162" fmla="+- 0 761 115"/>
              <a:gd name="T163" fmla="*/ 761 h 1225"/>
              <a:gd name="T164" fmla="+- 0 3230 2282"/>
              <a:gd name="T165" fmla="*/ T164 w 1233"/>
              <a:gd name="T166" fmla="+- 0 924 115"/>
              <a:gd name="T167" fmla="*/ 924 h 1225"/>
              <a:gd name="T168" fmla="+- 0 3374 2282"/>
              <a:gd name="T169" fmla="*/ T168 w 1233"/>
              <a:gd name="T170" fmla="+- 0 1007 115"/>
              <a:gd name="T171" fmla="*/ 1007 h 1225"/>
              <a:gd name="T172" fmla="+- 0 3495 2282"/>
              <a:gd name="T173" fmla="*/ T172 w 1233"/>
              <a:gd name="T174" fmla="+- 0 997 115"/>
              <a:gd name="T175" fmla="*/ 997 h 1225"/>
              <a:gd name="T176" fmla="+- 0 3352 2282"/>
              <a:gd name="T177" fmla="*/ T176 w 1233"/>
              <a:gd name="T178" fmla="+- 0 971 115"/>
              <a:gd name="T179" fmla="*/ 971 h 1225"/>
              <a:gd name="T180" fmla="+- 0 3493 2282"/>
              <a:gd name="T181" fmla="*/ T180 w 1233"/>
              <a:gd name="T182" fmla="+- 0 988 115"/>
              <a:gd name="T183" fmla="*/ 988 h 1225"/>
              <a:gd name="T184" fmla="+- 0 3490 2282"/>
              <a:gd name="T185" fmla="*/ T184 w 1233"/>
              <a:gd name="T186" fmla="+- 0 911 115"/>
              <a:gd name="T187" fmla="*/ 911 h 1225"/>
              <a:gd name="T188" fmla="+- 0 3507 2282"/>
              <a:gd name="T189" fmla="*/ T188 w 1233"/>
              <a:gd name="T190" fmla="+- 0 970 115"/>
              <a:gd name="T191" fmla="*/ 970 h 1225"/>
              <a:gd name="T192" fmla="+- 0 3499 2282"/>
              <a:gd name="T193" fmla="*/ T192 w 1233"/>
              <a:gd name="T194" fmla="+- 0 916 115"/>
              <a:gd name="T195" fmla="*/ 916 h 1225"/>
              <a:gd name="T196" fmla="+- 0 3235 2282"/>
              <a:gd name="T197" fmla="*/ T196 w 1233"/>
              <a:gd name="T198" fmla="+- 0 878 115"/>
              <a:gd name="T199" fmla="*/ 878 h 1225"/>
              <a:gd name="T200" fmla="+- 0 3305 2282"/>
              <a:gd name="T201" fmla="*/ T200 w 1233"/>
              <a:gd name="T202" fmla="+- 0 875 115"/>
              <a:gd name="T203" fmla="*/ 875 h 1225"/>
              <a:gd name="T204" fmla="+- 0 2845 2282"/>
              <a:gd name="T205" fmla="*/ T204 w 1233"/>
              <a:gd name="T206" fmla="+- 0 362 115"/>
              <a:gd name="T207" fmla="*/ 362 h 1225"/>
              <a:gd name="T208" fmla="+- 0 2864 2282"/>
              <a:gd name="T209" fmla="*/ T208 w 1233"/>
              <a:gd name="T210" fmla="+- 0 355 115"/>
              <a:gd name="T211" fmla="*/ 355 h 1225"/>
              <a:gd name="T212" fmla="+- 0 2827 2282"/>
              <a:gd name="T213" fmla="*/ T212 w 1233"/>
              <a:gd name="T214" fmla="+- 0 123 115"/>
              <a:gd name="T215" fmla="*/ 123 h 1225"/>
              <a:gd name="T216" fmla="+- 0 2869 2282"/>
              <a:gd name="T217" fmla="*/ T216 w 1233"/>
              <a:gd name="T218" fmla="+- 0 195 115"/>
              <a:gd name="T219" fmla="*/ 195 h 12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Lst>
            <a:rect l="0" t="0" r="r" b="b"/>
            <a:pathLst>
              <a:path w="1233" h="1225">
                <a:moveTo>
                  <a:pt x="222" y="966"/>
                </a:moveTo>
                <a:lnTo>
                  <a:pt x="115" y="1035"/>
                </a:lnTo>
                <a:lnTo>
                  <a:pt x="46" y="1103"/>
                </a:lnTo>
                <a:lnTo>
                  <a:pt x="10" y="1161"/>
                </a:lnTo>
                <a:lnTo>
                  <a:pt x="0" y="1204"/>
                </a:lnTo>
                <a:lnTo>
                  <a:pt x="8" y="1220"/>
                </a:lnTo>
                <a:lnTo>
                  <a:pt x="15" y="1224"/>
                </a:lnTo>
                <a:lnTo>
                  <a:pt x="96" y="1224"/>
                </a:lnTo>
                <a:lnTo>
                  <a:pt x="100" y="1222"/>
                </a:lnTo>
                <a:lnTo>
                  <a:pt x="24" y="1222"/>
                </a:lnTo>
                <a:lnTo>
                  <a:pt x="34" y="1176"/>
                </a:lnTo>
                <a:lnTo>
                  <a:pt x="75" y="1111"/>
                </a:lnTo>
                <a:lnTo>
                  <a:pt x="139" y="1038"/>
                </a:lnTo>
                <a:lnTo>
                  <a:pt x="222" y="966"/>
                </a:lnTo>
                <a:close/>
                <a:moveTo>
                  <a:pt x="527" y="0"/>
                </a:moveTo>
                <a:lnTo>
                  <a:pt x="502" y="17"/>
                </a:lnTo>
                <a:lnTo>
                  <a:pt x="490" y="55"/>
                </a:lnTo>
                <a:lnTo>
                  <a:pt x="485" y="98"/>
                </a:lnTo>
                <a:lnTo>
                  <a:pt x="484" y="128"/>
                </a:lnTo>
                <a:lnTo>
                  <a:pt x="485" y="156"/>
                </a:lnTo>
                <a:lnTo>
                  <a:pt x="488" y="186"/>
                </a:lnTo>
                <a:lnTo>
                  <a:pt x="492" y="217"/>
                </a:lnTo>
                <a:lnTo>
                  <a:pt x="497" y="250"/>
                </a:lnTo>
                <a:lnTo>
                  <a:pt x="503" y="283"/>
                </a:lnTo>
                <a:lnTo>
                  <a:pt x="510" y="317"/>
                </a:lnTo>
                <a:lnTo>
                  <a:pt x="518" y="351"/>
                </a:lnTo>
                <a:lnTo>
                  <a:pt x="527" y="385"/>
                </a:lnTo>
                <a:lnTo>
                  <a:pt x="521" y="413"/>
                </a:lnTo>
                <a:lnTo>
                  <a:pt x="506" y="462"/>
                </a:lnTo>
                <a:lnTo>
                  <a:pt x="481" y="527"/>
                </a:lnTo>
                <a:lnTo>
                  <a:pt x="448" y="605"/>
                </a:lnTo>
                <a:lnTo>
                  <a:pt x="409" y="692"/>
                </a:lnTo>
                <a:lnTo>
                  <a:pt x="365" y="783"/>
                </a:lnTo>
                <a:lnTo>
                  <a:pt x="317" y="875"/>
                </a:lnTo>
                <a:lnTo>
                  <a:pt x="267" y="965"/>
                </a:lnTo>
                <a:lnTo>
                  <a:pt x="216" y="1046"/>
                </a:lnTo>
                <a:lnTo>
                  <a:pt x="164" y="1117"/>
                </a:lnTo>
                <a:lnTo>
                  <a:pt x="114" y="1173"/>
                </a:lnTo>
                <a:lnTo>
                  <a:pt x="67" y="1209"/>
                </a:lnTo>
                <a:lnTo>
                  <a:pt x="24" y="1222"/>
                </a:lnTo>
                <a:lnTo>
                  <a:pt x="100" y="1222"/>
                </a:lnTo>
                <a:lnTo>
                  <a:pt x="125" y="1206"/>
                </a:lnTo>
                <a:lnTo>
                  <a:pt x="170" y="1164"/>
                </a:lnTo>
                <a:lnTo>
                  <a:pt x="221" y="1102"/>
                </a:lnTo>
                <a:lnTo>
                  <a:pt x="279" y="1020"/>
                </a:lnTo>
                <a:lnTo>
                  <a:pt x="342" y="915"/>
                </a:lnTo>
                <a:lnTo>
                  <a:pt x="354" y="912"/>
                </a:lnTo>
                <a:lnTo>
                  <a:pt x="342" y="912"/>
                </a:lnTo>
                <a:lnTo>
                  <a:pt x="405" y="798"/>
                </a:lnTo>
                <a:lnTo>
                  <a:pt x="454" y="703"/>
                </a:lnTo>
                <a:lnTo>
                  <a:pt x="491" y="623"/>
                </a:lnTo>
                <a:lnTo>
                  <a:pt x="517" y="557"/>
                </a:lnTo>
                <a:lnTo>
                  <a:pt x="536" y="501"/>
                </a:lnTo>
                <a:lnTo>
                  <a:pt x="550" y="455"/>
                </a:lnTo>
                <a:lnTo>
                  <a:pt x="593" y="455"/>
                </a:lnTo>
                <a:lnTo>
                  <a:pt x="592" y="454"/>
                </a:lnTo>
                <a:lnTo>
                  <a:pt x="566" y="382"/>
                </a:lnTo>
                <a:lnTo>
                  <a:pt x="575" y="318"/>
                </a:lnTo>
                <a:lnTo>
                  <a:pt x="550" y="318"/>
                </a:lnTo>
                <a:lnTo>
                  <a:pt x="535" y="263"/>
                </a:lnTo>
                <a:lnTo>
                  <a:pt x="525" y="209"/>
                </a:lnTo>
                <a:lnTo>
                  <a:pt x="520" y="160"/>
                </a:lnTo>
                <a:lnTo>
                  <a:pt x="518" y="114"/>
                </a:lnTo>
                <a:lnTo>
                  <a:pt x="519" y="95"/>
                </a:lnTo>
                <a:lnTo>
                  <a:pt x="521" y="63"/>
                </a:lnTo>
                <a:lnTo>
                  <a:pt x="529" y="30"/>
                </a:lnTo>
                <a:lnTo>
                  <a:pt x="545" y="8"/>
                </a:lnTo>
                <a:lnTo>
                  <a:pt x="575" y="8"/>
                </a:lnTo>
                <a:lnTo>
                  <a:pt x="559" y="1"/>
                </a:lnTo>
                <a:lnTo>
                  <a:pt x="527" y="0"/>
                </a:lnTo>
                <a:close/>
                <a:moveTo>
                  <a:pt x="1201" y="909"/>
                </a:moveTo>
                <a:lnTo>
                  <a:pt x="1190" y="911"/>
                </a:lnTo>
                <a:lnTo>
                  <a:pt x="1180" y="917"/>
                </a:lnTo>
                <a:lnTo>
                  <a:pt x="1173" y="927"/>
                </a:lnTo>
                <a:lnTo>
                  <a:pt x="1171" y="939"/>
                </a:lnTo>
                <a:lnTo>
                  <a:pt x="1173" y="951"/>
                </a:lnTo>
                <a:lnTo>
                  <a:pt x="1180" y="960"/>
                </a:lnTo>
                <a:lnTo>
                  <a:pt x="1190" y="966"/>
                </a:lnTo>
                <a:lnTo>
                  <a:pt x="1201" y="968"/>
                </a:lnTo>
                <a:lnTo>
                  <a:pt x="1214" y="966"/>
                </a:lnTo>
                <a:lnTo>
                  <a:pt x="1221" y="962"/>
                </a:lnTo>
                <a:lnTo>
                  <a:pt x="1189" y="962"/>
                </a:lnTo>
                <a:lnTo>
                  <a:pt x="1177" y="952"/>
                </a:lnTo>
                <a:lnTo>
                  <a:pt x="1177" y="925"/>
                </a:lnTo>
                <a:lnTo>
                  <a:pt x="1189" y="915"/>
                </a:lnTo>
                <a:lnTo>
                  <a:pt x="1220" y="915"/>
                </a:lnTo>
                <a:lnTo>
                  <a:pt x="1214" y="911"/>
                </a:lnTo>
                <a:lnTo>
                  <a:pt x="1201" y="909"/>
                </a:lnTo>
                <a:close/>
                <a:moveTo>
                  <a:pt x="1220" y="915"/>
                </a:moveTo>
                <a:lnTo>
                  <a:pt x="1216" y="915"/>
                </a:lnTo>
                <a:lnTo>
                  <a:pt x="1225" y="925"/>
                </a:lnTo>
                <a:lnTo>
                  <a:pt x="1225" y="952"/>
                </a:lnTo>
                <a:lnTo>
                  <a:pt x="1216" y="962"/>
                </a:lnTo>
                <a:lnTo>
                  <a:pt x="1221" y="962"/>
                </a:lnTo>
                <a:lnTo>
                  <a:pt x="1224" y="960"/>
                </a:lnTo>
                <a:lnTo>
                  <a:pt x="1230" y="951"/>
                </a:lnTo>
                <a:lnTo>
                  <a:pt x="1233" y="939"/>
                </a:lnTo>
                <a:lnTo>
                  <a:pt x="1230" y="927"/>
                </a:lnTo>
                <a:lnTo>
                  <a:pt x="1224" y="917"/>
                </a:lnTo>
                <a:lnTo>
                  <a:pt x="1220" y="915"/>
                </a:lnTo>
                <a:close/>
                <a:moveTo>
                  <a:pt x="1210" y="919"/>
                </a:moveTo>
                <a:lnTo>
                  <a:pt x="1190" y="919"/>
                </a:lnTo>
                <a:lnTo>
                  <a:pt x="1190" y="955"/>
                </a:lnTo>
                <a:lnTo>
                  <a:pt x="1196" y="955"/>
                </a:lnTo>
                <a:lnTo>
                  <a:pt x="1196" y="942"/>
                </a:lnTo>
                <a:lnTo>
                  <a:pt x="1212" y="942"/>
                </a:lnTo>
                <a:lnTo>
                  <a:pt x="1211" y="940"/>
                </a:lnTo>
                <a:lnTo>
                  <a:pt x="1207" y="939"/>
                </a:lnTo>
                <a:lnTo>
                  <a:pt x="1215" y="937"/>
                </a:lnTo>
                <a:lnTo>
                  <a:pt x="1196" y="937"/>
                </a:lnTo>
                <a:lnTo>
                  <a:pt x="1196" y="927"/>
                </a:lnTo>
                <a:lnTo>
                  <a:pt x="1214" y="927"/>
                </a:lnTo>
                <a:lnTo>
                  <a:pt x="1214" y="924"/>
                </a:lnTo>
                <a:lnTo>
                  <a:pt x="1210" y="919"/>
                </a:lnTo>
                <a:close/>
                <a:moveTo>
                  <a:pt x="1212" y="942"/>
                </a:moveTo>
                <a:lnTo>
                  <a:pt x="1204" y="942"/>
                </a:lnTo>
                <a:lnTo>
                  <a:pt x="1206" y="945"/>
                </a:lnTo>
                <a:lnTo>
                  <a:pt x="1207" y="949"/>
                </a:lnTo>
                <a:lnTo>
                  <a:pt x="1209" y="955"/>
                </a:lnTo>
                <a:lnTo>
                  <a:pt x="1215" y="955"/>
                </a:lnTo>
                <a:lnTo>
                  <a:pt x="1214" y="949"/>
                </a:lnTo>
                <a:lnTo>
                  <a:pt x="1214" y="944"/>
                </a:lnTo>
                <a:lnTo>
                  <a:pt x="1212" y="942"/>
                </a:lnTo>
                <a:close/>
                <a:moveTo>
                  <a:pt x="1214" y="927"/>
                </a:moveTo>
                <a:lnTo>
                  <a:pt x="1205" y="927"/>
                </a:lnTo>
                <a:lnTo>
                  <a:pt x="1207" y="928"/>
                </a:lnTo>
                <a:lnTo>
                  <a:pt x="1207" y="935"/>
                </a:lnTo>
                <a:lnTo>
                  <a:pt x="1204" y="937"/>
                </a:lnTo>
                <a:lnTo>
                  <a:pt x="1215" y="937"/>
                </a:lnTo>
                <a:lnTo>
                  <a:pt x="1215" y="932"/>
                </a:lnTo>
                <a:lnTo>
                  <a:pt x="1214" y="927"/>
                </a:lnTo>
                <a:close/>
                <a:moveTo>
                  <a:pt x="593" y="455"/>
                </a:moveTo>
                <a:lnTo>
                  <a:pt x="550" y="455"/>
                </a:lnTo>
                <a:lnTo>
                  <a:pt x="603" y="567"/>
                </a:lnTo>
                <a:lnTo>
                  <a:pt x="660" y="651"/>
                </a:lnTo>
                <a:lnTo>
                  <a:pt x="715" y="710"/>
                </a:lnTo>
                <a:lnTo>
                  <a:pt x="765" y="751"/>
                </a:lnTo>
                <a:lnTo>
                  <a:pt x="807" y="777"/>
                </a:lnTo>
                <a:lnTo>
                  <a:pt x="732" y="791"/>
                </a:lnTo>
                <a:lnTo>
                  <a:pt x="655" y="809"/>
                </a:lnTo>
                <a:lnTo>
                  <a:pt x="577" y="829"/>
                </a:lnTo>
                <a:lnTo>
                  <a:pt x="497" y="853"/>
                </a:lnTo>
                <a:lnTo>
                  <a:pt x="419" y="881"/>
                </a:lnTo>
                <a:lnTo>
                  <a:pt x="342" y="912"/>
                </a:lnTo>
                <a:lnTo>
                  <a:pt x="354" y="912"/>
                </a:lnTo>
                <a:lnTo>
                  <a:pt x="408" y="894"/>
                </a:lnTo>
                <a:lnTo>
                  <a:pt x="478" y="875"/>
                </a:lnTo>
                <a:lnTo>
                  <a:pt x="551" y="857"/>
                </a:lnTo>
                <a:lnTo>
                  <a:pt x="626" y="842"/>
                </a:lnTo>
                <a:lnTo>
                  <a:pt x="703" y="828"/>
                </a:lnTo>
                <a:lnTo>
                  <a:pt x="779" y="817"/>
                </a:lnTo>
                <a:lnTo>
                  <a:pt x="853" y="809"/>
                </a:lnTo>
                <a:lnTo>
                  <a:pt x="948" y="809"/>
                </a:lnTo>
                <a:lnTo>
                  <a:pt x="927" y="800"/>
                </a:lnTo>
                <a:lnTo>
                  <a:pt x="993" y="796"/>
                </a:lnTo>
                <a:lnTo>
                  <a:pt x="1208" y="796"/>
                </a:lnTo>
                <a:lnTo>
                  <a:pt x="1174" y="778"/>
                </a:lnTo>
                <a:lnTo>
                  <a:pt x="1128" y="768"/>
                </a:lnTo>
                <a:lnTo>
                  <a:pt x="872" y="768"/>
                </a:lnTo>
                <a:lnTo>
                  <a:pt x="843" y="752"/>
                </a:lnTo>
                <a:lnTo>
                  <a:pt x="814" y="734"/>
                </a:lnTo>
                <a:lnTo>
                  <a:pt x="786" y="715"/>
                </a:lnTo>
                <a:lnTo>
                  <a:pt x="759" y="696"/>
                </a:lnTo>
                <a:lnTo>
                  <a:pt x="709" y="646"/>
                </a:lnTo>
                <a:lnTo>
                  <a:pt x="664" y="588"/>
                </a:lnTo>
                <a:lnTo>
                  <a:pt x="625" y="523"/>
                </a:lnTo>
                <a:lnTo>
                  <a:pt x="593" y="455"/>
                </a:lnTo>
                <a:close/>
                <a:moveTo>
                  <a:pt x="948" y="809"/>
                </a:moveTo>
                <a:lnTo>
                  <a:pt x="853" y="809"/>
                </a:lnTo>
                <a:lnTo>
                  <a:pt x="936" y="846"/>
                </a:lnTo>
                <a:lnTo>
                  <a:pt x="1017" y="874"/>
                </a:lnTo>
                <a:lnTo>
                  <a:pt x="1092" y="892"/>
                </a:lnTo>
                <a:lnTo>
                  <a:pt x="1155" y="898"/>
                </a:lnTo>
                <a:lnTo>
                  <a:pt x="1181" y="896"/>
                </a:lnTo>
                <a:lnTo>
                  <a:pt x="1200" y="891"/>
                </a:lnTo>
                <a:lnTo>
                  <a:pt x="1213" y="882"/>
                </a:lnTo>
                <a:lnTo>
                  <a:pt x="1215" y="878"/>
                </a:lnTo>
                <a:lnTo>
                  <a:pt x="1181" y="878"/>
                </a:lnTo>
                <a:lnTo>
                  <a:pt x="1131" y="872"/>
                </a:lnTo>
                <a:lnTo>
                  <a:pt x="1070" y="856"/>
                </a:lnTo>
                <a:lnTo>
                  <a:pt x="1000" y="832"/>
                </a:lnTo>
                <a:lnTo>
                  <a:pt x="948" y="809"/>
                </a:lnTo>
                <a:close/>
                <a:moveTo>
                  <a:pt x="1220" y="869"/>
                </a:moveTo>
                <a:lnTo>
                  <a:pt x="1211" y="873"/>
                </a:lnTo>
                <a:lnTo>
                  <a:pt x="1197" y="878"/>
                </a:lnTo>
                <a:lnTo>
                  <a:pt x="1215" y="878"/>
                </a:lnTo>
                <a:lnTo>
                  <a:pt x="1220" y="869"/>
                </a:lnTo>
                <a:close/>
                <a:moveTo>
                  <a:pt x="1208" y="796"/>
                </a:moveTo>
                <a:lnTo>
                  <a:pt x="1072" y="796"/>
                </a:lnTo>
                <a:lnTo>
                  <a:pt x="1148" y="803"/>
                </a:lnTo>
                <a:lnTo>
                  <a:pt x="1204" y="822"/>
                </a:lnTo>
                <a:lnTo>
                  <a:pt x="1225" y="855"/>
                </a:lnTo>
                <a:lnTo>
                  <a:pt x="1229" y="846"/>
                </a:lnTo>
                <a:lnTo>
                  <a:pt x="1233" y="842"/>
                </a:lnTo>
                <a:lnTo>
                  <a:pt x="1233" y="834"/>
                </a:lnTo>
                <a:lnTo>
                  <a:pt x="1217" y="801"/>
                </a:lnTo>
                <a:lnTo>
                  <a:pt x="1208" y="796"/>
                </a:lnTo>
                <a:close/>
                <a:moveTo>
                  <a:pt x="1023" y="760"/>
                </a:moveTo>
                <a:lnTo>
                  <a:pt x="989" y="760"/>
                </a:lnTo>
                <a:lnTo>
                  <a:pt x="953" y="763"/>
                </a:lnTo>
                <a:lnTo>
                  <a:pt x="872" y="768"/>
                </a:lnTo>
                <a:lnTo>
                  <a:pt x="1128" y="768"/>
                </a:lnTo>
                <a:lnTo>
                  <a:pt x="1108" y="764"/>
                </a:lnTo>
                <a:lnTo>
                  <a:pt x="1023" y="760"/>
                </a:lnTo>
                <a:close/>
                <a:moveTo>
                  <a:pt x="587" y="103"/>
                </a:moveTo>
                <a:lnTo>
                  <a:pt x="580" y="140"/>
                </a:lnTo>
                <a:lnTo>
                  <a:pt x="573" y="188"/>
                </a:lnTo>
                <a:lnTo>
                  <a:pt x="563" y="247"/>
                </a:lnTo>
                <a:lnTo>
                  <a:pt x="550" y="318"/>
                </a:lnTo>
                <a:lnTo>
                  <a:pt x="575" y="318"/>
                </a:lnTo>
                <a:lnTo>
                  <a:pt x="576" y="310"/>
                </a:lnTo>
                <a:lnTo>
                  <a:pt x="582" y="240"/>
                </a:lnTo>
                <a:lnTo>
                  <a:pt x="585" y="172"/>
                </a:lnTo>
                <a:lnTo>
                  <a:pt x="587" y="103"/>
                </a:lnTo>
                <a:close/>
                <a:moveTo>
                  <a:pt x="575" y="8"/>
                </a:moveTo>
                <a:lnTo>
                  <a:pt x="545" y="8"/>
                </a:lnTo>
                <a:lnTo>
                  <a:pt x="558" y="16"/>
                </a:lnTo>
                <a:lnTo>
                  <a:pt x="571" y="30"/>
                </a:lnTo>
                <a:lnTo>
                  <a:pt x="581" y="51"/>
                </a:lnTo>
                <a:lnTo>
                  <a:pt x="587" y="80"/>
                </a:lnTo>
                <a:lnTo>
                  <a:pt x="592" y="34"/>
                </a:lnTo>
                <a:lnTo>
                  <a:pt x="582" y="10"/>
                </a:lnTo>
                <a:lnTo>
                  <a:pt x="575" y="8"/>
                </a:lnTo>
                <a:close/>
              </a:path>
            </a:pathLst>
          </a:custGeom>
          <a:solidFill>
            <a:srgbClr val="FFD8D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n-US"/>
          </a:p>
        </xdr:txBody>
      </xdr:sp>
      <xdr:pic>
        <xdr:nvPicPr>
          <xdr:cNvPr id="5" name="Picture 3">
            <a:extLst>
              <a:ext uri="{FF2B5EF4-FFF2-40B4-BE49-F238E27FC236}">
                <a16:creationId xmlns:a16="http://schemas.microsoft.com/office/drawing/2014/main" id="{CAECC628-7DDA-DD10-1380-71E7F7D91EC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78" y="453"/>
            <a:ext cx="1015" cy="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3</xdr:col>
      <xdr:colOff>0</xdr:colOff>
      <xdr:row>16</xdr:row>
      <xdr:rowOff>0</xdr:rowOff>
    </xdr:from>
    <xdr:to>
      <xdr:col>5</xdr:col>
      <xdr:colOff>101328</xdr:colOff>
      <xdr:row>19</xdr:row>
      <xdr:rowOff>145563</xdr:rowOff>
    </xdr:to>
    <xdr:pic>
      <xdr:nvPicPr>
        <xdr:cNvPr id="6" name="Imagen 5">
          <a:extLst>
            <a:ext uri="{FF2B5EF4-FFF2-40B4-BE49-F238E27FC236}">
              <a16:creationId xmlns:a16="http://schemas.microsoft.com/office/drawing/2014/main" id="{D45AF76D-6E24-4C40-AA7F-10C513444B7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87140" y="7490460"/>
          <a:ext cx="1952988" cy="671343"/>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1754182</xdr:colOff>
      <xdr:row>0</xdr:row>
      <xdr:rowOff>142875</xdr:rowOff>
    </xdr:from>
    <xdr:to>
      <xdr:col>4</xdr:col>
      <xdr:colOff>393377</xdr:colOff>
      <xdr:row>2</xdr:row>
      <xdr:rowOff>516653</xdr:rowOff>
    </xdr:to>
    <xdr:pic>
      <xdr:nvPicPr>
        <xdr:cNvPr id="2" name="Imagen 1">
          <a:extLst>
            <a:ext uri="{FF2B5EF4-FFF2-40B4-BE49-F238E27FC236}">
              <a16:creationId xmlns:a16="http://schemas.microsoft.com/office/drawing/2014/main" id="{59F0EF30-2249-48D2-83BF-13FB4148CD4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34182"/>
        <a:stretch>
          <a:fillRect/>
        </a:stretch>
      </xdr:blipFill>
      <xdr:spPr bwMode="auto">
        <a:xfrm>
          <a:off x="1754182" y="142875"/>
          <a:ext cx="3131820" cy="818278"/>
        </a:xfrm>
        <a:prstGeom prst="rect">
          <a:avLst/>
        </a:prstGeom>
        <a:noFill/>
        <a:ln>
          <a:noFill/>
        </a:ln>
      </xdr:spPr>
    </xdr:pic>
    <xdr:clientData/>
  </xdr:twoCellAnchor>
  <xdr:twoCellAnchor>
    <xdr:from>
      <xdr:col>0</xdr:col>
      <xdr:colOff>174625</xdr:colOff>
      <xdr:row>21</xdr:row>
      <xdr:rowOff>87312</xdr:rowOff>
    </xdr:from>
    <xdr:to>
      <xdr:col>1</xdr:col>
      <xdr:colOff>181156</xdr:colOff>
      <xdr:row>29</xdr:row>
      <xdr:rowOff>1588</xdr:rowOff>
    </xdr:to>
    <xdr:grpSp>
      <xdr:nvGrpSpPr>
        <xdr:cNvPr id="6" name="Group 2">
          <a:extLst>
            <a:ext uri="{FF2B5EF4-FFF2-40B4-BE49-F238E27FC236}">
              <a16:creationId xmlns:a16="http://schemas.microsoft.com/office/drawing/2014/main" id="{802BA1BF-1490-4D51-9712-F51FAA9FF20E}"/>
            </a:ext>
          </a:extLst>
        </xdr:cNvPr>
        <xdr:cNvGrpSpPr>
          <a:grpSpLocks/>
        </xdr:cNvGrpSpPr>
      </xdr:nvGrpSpPr>
      <xdr:grpSpPr bwMode="auto">
        <a:xfrm>
          <a:off x="174625" y="7112000"/>
          <a:ext cx="2559760" cy="1290109"/>
          <a:chOff x="1878" y="115"/>
          <a:chExt cx="1636" cy="1225"/>
        </a:xfrm>
      </xdr:grpSpPr>
      <xdr:sp macro="" textlink="">
        <xdr:nvSpPr>
          <xdr:cNvPr id="7" name="AutoShape 4">
            <a:extLst>
              <a:ext uri="{FF2B5EF4-FFF2-40B4-BE49-F238E27FC236}">
                <a16:creationId xmlns:a16="http://schemas.microsoft.com/office/drawing/2014/main" id="{9CCED8D9-883F-69C5-3B16-441D034EC283}"/>
              </a:ext>
            </a:extLst>
          </xdr:cNvPr>
          <xdr:cNvSpPr>
            <a:spLocks/>
          </xdr:cNvSpPr>
        </xdr:nvSpPr>
        <xdr:spPr bwMode="auto">
          <a:xfrm>
            <a:off x="2281" y="115"/>
            <a:ext cx="1233" cy="1225"/>
          </a:xfrm>
          <a:custGeom>
            <a:avLst/>
            <a:gdLst>
              <a:gd name="T0" fmla="+- 0 2292 2282"/>
              <a:gd name="T1" fmla="*/ T0 w 1233"/>
              <a:gd name="T2" fmla="+- 0 1276 115"/>
              <a:gd name="T3" fmla="*/ 1276 h 1225"/>
              <a:gd name="T4" fmla="+- 0 2378 2282"/>
              <a:gd name="T5" fmla="*/ T4 w 1233"/>
              <a:gd name="T6" fmla="+- 0 1339 115"/>
              <a:gd name="T7" fmla="*/ 1339 h 1225"/>
              <a:gd name="T8" fmla="+- 0 2357 2282"/>
              <a:gd name="T9" fmla="*/ T8 w 1233"/>
              <a:gd name="T10" fmla="+- 0 1226 115"/>
              <a:gd name="T11" fmla="*/ 1226 h 1225"/>
              <a:gd name="T12" fmla="+- 0 2784 2282"/>
              <a:gd name="T13" fmla="*/ T12 w 1233"/>
              <a:gd name="T14" fmla="+- 0 132 115"/>
              <a:gd name="T15" fmla="*/ 132 h 1225"/>
              <a:gd name="T16" fmla="+- 0 2767 2282"/>
              <a:gd name="T17" fmla="*/ T16 w 1233"/>
              <a:gd name="T18" fmla="+- 0 271 115"/>
              <a:gd name="T19" fmla="*/ 271 h 1225"/>
              <a:gd name="T20" fmla="+- 0 2785 2282"/>
              <a:gd name="T21" fmla="*/ T20 w 1233"/>
              <a:gd name="T22" fmla="+- 0 398 115"/>
              <a:gd name="T23" fmla="*/ 398 h 1225"/>
              <a:gd name="T24" fmla="+- 0 2803 2282"/>
              <a:gd name="T25" fmla="*/ T24 w 1233"/>
              <a:gd name="T26" fmla="+- 0 528 115"/>
              <a:gd name="T27" fmla="*/ 528 h 1225"/>
              <a:gd name="T28" fmla="+- 0 2691 2282"/>
              <a:gd name="T29" fmla="*/ T28 w 1233"/>
              <a:gd name="T30" fmla="+- 0 807 115"/>
              <a:gd name="T31" fmla="*/ 807 h 1225"/>
              <a:gd name="T32" fmla="+- 0 2498 2282"/>
              <a:gd name="T33" fmla="*/ T32 w 1233"/>
              <a:gd name="T34" fmla="+- 0 1161 115"/>
              <a:gd name="T35" fmla="*/ 1161 h 1225"/>
              <a:gd name="T36" fmla="+- 0 2306 2282"/>
              <a:gd name="T37" fmla="*/ T36 w 1233"/>
              <a:gd name="T38" fmla="+- 0 1337 115"/>
              <a:gd name="T39" fmla="*/ 1337 h 1225"/>
              <a:gd name="T40" fmla="+- 0 2503 2282"/>
              <a:gd name="T41" fmla="*/ T40 w 1233"/>
              <a:gd name="T42" fmla="+- 0 1217 115"/>
              <a:gd name="T43" fmla="*/ 1217 h 1225"/>
              <a:gd name="T44" fmla="+- 0 2624 2282"/>
              <a:gd name="T45" fmla="*/ T44 w 1233"/>
              <a:gd name="T46" fmla="+- 0 1027 115"/>
              <a:gd name="T47" fmla="*/ 1027 h 1225"/>
              <a:gd name="T48" fmla="+- 0 2799 2282"/>
              <a:gd name="T49" fmla="*/ T48 w 1233"/>
              <a:gd name="T50" fmla="+- 0 672 115"/>
              <a:gd name="T51" fmla="*/ 672 h 1225"/>
              <a:gd name="T52" fmla="+- 0 2874 2282"/>
              <a:gd name="T53" fmla="*/ T52 w 1233"/>
              <a:gd name="T54" fmla="+- 0 569 115"/>
              <a:gd name="T55" fmla="*/ 569 h 1225"/>
              <a:gd name="T56" fmla="+- 0 2817 2282"/>
              <a:gd name="T57" fmla="*/ T56 w 1233"/>
              <a:gd name="T58" fmla="+- 0 378 115"/>
              <a:gd name="T59" fmla="*/ 378 h 1225"/>
              <a:gd name="T60" fmla="+- 0 2801 2282"/>
              <a:gd name="T61" fmla="*/ T60 w 1233"/>
              <a:gd name="T62" fmla="+- 0 210 115"/>
              <a:gd name="T63" fmla="*/ 210 h 1225"/>
              <a:gd name="T64" fmla="+- 0 2857 2282"/>
              <a:gd name="T65" fmla="*/ T64 w 1233"/>
              <a:gd name="T66" fmla="+- 0 123 115"/>
              <a:gd name="T67" fmla="*/ 123 h 1225"/>
              <a:gd name="T68" fmla="+- 0 3472 2282"/>
              <a:gd name="T69" fmla="*/ T68 w 1233"/>
              <a:gd name="T70" fmla="+- 0 1026 115"/>
              <a:gd name="T71" fmla="*/ 1026 h 1225"/>
              <a:gd name="T72" fmla="+- 0 3455 2282"/>
              <a:gd name="T73" fmla="*/ T72 w 1233"/>
              <a:gd name="T74" fmla="+- 0 1066 115"/>
              <a:gd name="T75" fmla="*/ 1066 h 1225"/>
              <a:gd name="T76" fmla="+- 0 3496 2282"/>
              <a:gd name="T77" fmla="*/ T76 w 1233"/>
              <a:gd name="T78" fmla="+- 0 1081 115"/>
              <a:gd name="T79" fmla="*/ 1081 h 1225"/>
              <a:gd name="T80" fmla="+- 0 3459 2282"/>
              <a:gd name="T81" fmla="*/ T80 w 1233"/>
              <a:gd name="T82" fmla="+- 0 1040 115"/>
              <a:gd name="T83" fmla="*/ 1040 h 1225"/>
              <a:gd name="T84" fmla="+- 0 3483 2282"/>
              <a:gd name="T85" fmla="*/ T84 w 1233"/>
              <a:gd name="T86" fmla="+- 0 1024 115"/>
              <a:gd name="T87" fmla="*/ 1024 h 1225"/>
              <a:gd name="T88" fmla="+- 0 3507 2282"/>
              <a:gd name="T89" fmla="*/ T88 w 1233"/>
              <a:gd name="T90" fmla="+- 0 1067 115"/>
              <a:gd name="T91" fmla="*/ 1067 h 1225"/>
              <a:gd name="T92" fmla="+- 0 3512 2282"/>
              <a:gd name="T93" fmla="*/ T92 w 1233"/>
              <a:gd name="T94" fmla="+- 0 1066 115"/>
              <a:gd name="T95" fmla="*/ 1066 h 1225"/>
              <a:gd name="T96" fmla="+- 0 3502 2282"/>
              <a:gd name="T97" fmla="*/ T96 w 1233"/>
              <a:gd name="T98" fmla="+- 0 1030 115"/>
              <a:gd name="T99" fmla="*/ 1030 h 1225"/>
              <a:gd name="T100" fmla="+- 0 3478 2282"/>
              <a:gd name="T101" fmla="*/ T100 w 1233"/>
              <a:gd name="T102" fmla="+- 0 1070 115"/>
              <a:gd name="T103" fmla="*/ 1070 h 1225"/>
              <a:gd name="T104" fmla="+- 0 3489 2282"/>
              <a:gd name="T105" fmla="*/ T104 w 1233"/>
              <a:gd name="T106" fmla="+- 0 1054 115"/>
              <a:gd name="T107" fmla="*/ 1054 h 1225"/>
              <a:gd name="T108" fmla="+- 0 3496 2282"/>
              <a:gd name="T109" fmla="*/ T108 w 1233"/>
              <a:gd name="T110" fmla="+- 0 1042 115"/>
              <a:gd name="T111" fmla="*/ 1042 h 1225"/>
              <a:gd name="T112" fmla="+- 0 3486 2282"/>
              <a:gd name="T113" fmla="*/ T112 w 1233"/>
              <a:gd name="T114" fmla="+- 0 1057 115"/>
              <a:gd name="T115" fmla="*/ 1057 h 1225"/>
              <a:gd name="T116" fmla="+- 0 3497 2282"/>
              <a:gd name="T117" fmla="*/ T116 w 1233"/>
              <a:gd name="T118" fmla="+- 0 1070 115"/>
              <a:gd name="T119" fmla="*/ 1070 h 1225"/>
              <a:gd name="T120" fmla="+- 0 3496 2282"/>
              <a:gd name="T121" fmla="*/ T120 w 1233"/>
              <a:gd name="T122" fmla="+- 0 1042 115"/>
              <a:gd name="T123" fmla="*/ 1042 h 1225"/>
              <a:gd name="T124" fmla="+- 0 3486 2282"/>
              <a:gd name="T125" fmla="*/ T124 w 1233"/>
              <a:gd name="T126" fmla="+- 0 1052 115"/>
              <a:gd name="T127" fmla="*/ 1052 h 1225"/>
              <a:gd name="T128" fmla="+- 0 2875 2282"/>
              <a:gd name="T129" fmla="*/ T128 w 1233"/>
              <a:gd name="T130" fmla="+- 0 570 115"/>
              <a:gd name="T131" fmla="*/ 570 h 1225"/>
              <a:gd name="T132" fmla="+- 0 2997 2282"/>
              <a:gd name="T133" fmla="*/ T132 w 1233"/>
              <a:gd name="T134" fmla="+- 0 825 115"/>
              <a:gd name="T135" fmla="*/ 825 h 1225"/>
              <a:gd name="T136" fmla="+- 0 2937 2282"/>
              <a:gd name="T137" fmla="*/ T136 w 1233"/>
              <a:gd name="T138" fmla="+- 0 924 115"/>
              <a:gd name="T139" fmla="*/ 924 h 1225"/>
              <a:gd name="T140" fmla="+- 0 2624 2282"/>
              <a:gd name="T141" fmla="*/ T140 w 1233"/>
              <a:gd name="T142" fmla="+- 0 1027 115"/>
              <a:gd name="T143" fmla="*/ 1027 h 1225"/>
              <a:gd name="T144" fmla="+- 0 2833 2282"/>
              <a:gd name="T145" fmla="*/ T144 w 1233"/>
              <a:gd name="T146" fmla="+- 0 972 115"/>
              <a:gd name="T147" fmla="*/ 972 h 1225"/>
              <a:gd name="T148" fmla="+- 0 3135 2282"/>
              <a:gd name="T149" fmla="*/ T148 w 1233"/>
              <a:gd name="T150" fmla="+- 0 924 115"/>
              <a:gd name="T151" fmla="*/ 924 h 1225"/>
              <a:gd name="T152" fmla="+- 0 3490 2282"/>
              <a:gd name="T153" fmla="*/ T152 w 1233"/>
              <a:gd name="T154" fmla="+- 0 911 115"/>
              <a:gd name="T155" fmla="*/ 911 h 1225"/>
              <a:gd name="T156" fmla="+- 0 3125 2282"/>
              <a:gd name="T157" fmla="*/ T156 w 1233"/>
              <a:gd name="T158" fmla="+- 0 867 115"/>
              <a:gd name="T159" fmla="*/ 867 h 1225"/>
              <a:gd name="T160" fmla="+- 0 2991 2282"/>
              <a:gd name="T161" fmla="*/ T160 w 1233"/>
              <a:gd name="T162" fmla="+- 0 761 115"/>
              <a:gd name="T163" fmla="*/ 761 h 1225"/>
              <a:gd name="T164" fmla="+- 0 3230 2282"/>
              <a:gd name="T165" fmla="*/ T164 w 1233"/>
              <a:gd name="T166" fmla="+- 0 924 115"/>
              <a:gd name="T167" fmla="*/ 924 h 1225"/>
              <a:gd name="T168" fmla="+- 0 3374 2282"/>
              <a:gd name="T169" fmla="*/ T168 w 1233"/>
              <a:gd name="T170" fmla="+- 0 1007 115"/>
              <a:gd name="T171" fmla="*/ 1007 h 1225"/>
              <a:gd name="T172" fmla="+- 0 3495 2282"/>
              <a:gd name="T173" fmla="*/ T172 w 1233"/>
              <a:gd name="T174" fmla="+- 0 997 115"/>
              <a:gd name="T175" fmla="*/ 997 h 1225"/>
              <a:gd name="T176" fmla="+- 0 3352 2282"/>
              <a:gd name="T177" fmla="*/ T176 w 1233"/>
              <a:gd name="T178" fmla="+- 0 971 115"/>
              <a:gd name="T179" fmla="*/ 971 h 1225"/>
              <a:gd name="T180" fmla="+- 0 3493 2282"/>
              <a:gd name="T181" fmla="*/ T180 w 1233"/>
              <a:gd name="T182" fmla="+- 0 988 115"/>
              <a:gd name="T183" fmla="*/ 988 h 1225"/>
              <a:gd name="T184" fmla="+- 0 3490 2282"/>
              <a:gd name="T185" fmla="*/ T184 w 1233"/>
              <a:gd name="T186" fmla="+- 0 911 115"/>
              <a:gd name="T187" fmla="*/ 911 h 1225"/>
              <a:gd name="T188" fmla="+- 0 3507 2282"/>
              <a:gd name="T189" fmla="*/ T188 w 1233"/>
              <a:gd name="T190" fmla="+- 0 970 115"/>
              <a:gd name="T191" fmla="*/ 970 h 1225"/>
              <a:gd name="T192" fmla="+- 0 3499 2282"/>
              <a:gd name="T193" fmla="*/ T192 w 1233"/>
              <a:gd name="T194" fmla="+- 0 916 115"/>
              <a:gd name="T195" fmla="*/ 916 h 1225"/>
              <a:gd name="T196" fmla="+- 0 3235 2282"/>
              <a:gd name="T197" fmla="*/ T196 w 1233"/>
              <a:gd name="T198" fmla="+- 0 878 115"/>
              <a:gd name="T199" fmla="*/ 878 h 1225"/>
              <a:gd name="T200" fmla="+- 0 3305 2282"/>
              <a:gd name="T201" fmla="*/ T200 w 1233"/>
              <a:gd name="T202" fmla="+- 0 875 115"/>
              <a:gd name="T203" fmla="*/ 875 h 1225"/>
              <a:gd name="T204" fmla="+- 0 2845 2282"/>
              <a:gd name="T205" fmla="*/ T204 w 1233"/>
              <a:gd name="T206" fmla="+- 0 362 115"/>
              <a:gd name="T207" fmla="*/ 362 h 1225"/>
              <a:gd name="T208" fmla="+- 0 2864 2282"/>
              <a:gd name="T209" fmla="*/ T208 w 1233"/>
              <a:gd name="T210" fmla="+- 0 355 115"/>
              <a:gd name="T211" fmla="*/ 355 h 1225"/>
              <a:gd name="T212" fmla="+- 0 2827 2282"/>
              <a:gd name="T213" fmla="*/ T212 w 1233"/>
              <a:gd name="T214" fmla="+- 0 123 115"/>
              <a:gd name="T215" fmla="*/ 123 h 1225"/>
              <a:gd name="T216" fmla="+- 0 2869 2282"/>
              <a:gd name="T217" fmla="*/ T216 w 1233"/>
              <a:gd name="T218" fmla="+- 0 195 115"/>
              <a:gd name="T219" fmla="*/ 195 h 12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Lst>
            <a:rect l="0" t="0" r="r" b="b"/>
            <a:pathLst>
              <a:path w="1233" h="1225">
                <a:moveTo>
                  <a:pt x="222" y="966"/>
                </a:moveTo>
                <a:lnTo>
                  <a:pt x="115" y="1035"/>
                </a:lnTo>
                <a:lnTo>
                  <a:pt x="46" y="1103"/>
                </a:lnTo>
                <a:lnTo>
                  <a:pt x="10" y="1161"/>
                </a:lnTo>
                <a:lnTo>
                  <a:pt x="0" y="1204"/>
                </a:lnTo>
                <a:lnTo>
                  <a:pt x="8" y="1220"/>
                </a:lnTo>
                <a:lnTo>
                  <a:pt x="15" y="1224"/>
                </a:lnTo>
                <a:lnTo>
                  <a:pt x="96" y="1224"/>
                </a:lnTo>
                <a:lnTo>
                  <a:pt x="100" y="1222"/>
                </a:lnTo>
                <a:lnTo>
                  <a:pt x="24" y="1222"/>
                </a:lnTo>
                <a:lnTo>
                  <a:pt x="34" y="1176"/>
                </a:lnTo>
                <a:lnTo>
                  <a:pt x="75" y="1111"/>
                </a:lnTo>
                <a:lnTo>
                  <a:pt x="139" y="1038"/>
                </a:lnTo>
                <a:lnTo>
                  <a:pt x="222" y="966"/>
                </a:lnTo>
                <a:close/>
                <a:moveTo>
                  <a:pt x="527" y="0"/>
                </a:moveTo>
                <a:lnTo>
                  <a:pt x="502" y="17"/>
                </a:lnTo>
                <a:lnTo>
                  <a:pt x="490" y="55"/>
                </a:lnTo>
                <a:lnTo>
                  <a:pt x="485" y="98"/>
                </a:lnTo>
                <a:lnTo>
                  <a:pt x="484" y="128"/>
                </a:lnTo>
                <a:lnTo>
                  <a:pt x="485" y="156"/>
                </a:lnTo>
                <a:lnTo>
                  <a:pt x="488" y="186"/>
                </a:lnTo>
                <a:lnTo>
                  <a:pt x="492" y="217"/>
                </a:lnTo>
                <a:lnTo>
                  <a:pt x="497" y="250"/>
                </a:lnTo>
                <a:lnTo>
                  <a:pt x="503" y="283"/>
                </a:lnTo>
                <a:lnTo>
                  <a:pt x="510" y="317"/>
                </a:lnTo>
                <a:lnTo>
                  <a:pt x="518" y="351"/>
                </a:lnTo>
                <a:lnTo>
                  <a:pt x="527" y="385"/>
                </a:lnTo>
                <a:lnTo>
                  <a:pt x="521" y="413"/>
                </a:lnTo>
                <a:lnTo>
                  <a:pt x="506" y="462"/>
                </a:lnTo>
                <a:lnTo>
                  <a:pt x="481" y="527"/>
                </a:lnTo>
                <a:lnTo>
                  <a:pt x="448" y="605"/>
                </a:lnTo>
                <a:lnTo>
                  <a:pt x="409" y="692"/>
                </a:lnTo>
                <a:lnTo>
                  <a:pt x="365" y="783"/>
                </a:lnTo>
                <a:lnTo>
                  <a:pt x="317" y="875"/>
                </a:lnTo>
                <a:lnTo>
                  <a:pt x="267" y="965"/>
                </a:lnTo>
                <a:lnTo>
                  <a:pt x="216" y="1046"/>
                </a:lnTo>
                <a:lnTo>
                  <a:pt x="164" y="1117"/>
                </a:lnTo>
                <a:lnTo>
                  <a:pt x="114" y="1173"/>
                </a:lnTo>
                <a:lnTo>
                  <a:pt x="67" y="1209"/>
                </a:lnTo>
                <a:lnTo>
                  <a:pt x="24" y="1222"/>
                </a:lnTo>
                <a:lnTo>
                  <a:pt x="100" y="1222"/>
                </a:lnTo>
                <a:lnTo>
                  <a:pt x="125" y="1206"/>
                </a:lnTo>
                <a:lnTo>
                  <a:pt x="170" y="1164"/>
                </a:lnTo>
                <a:lnTo>
                  <a:pt x="221" y="1102"/>
                </a:lnTo>
                <a:lnTo>
                  <a:pt x="279" y="1020"/>
                </a:lnTo>
                <a:lnTo>
                  <a:pt x="342" y="915"/>
                </a:lnTo>
                <a:lnTo>
                  <a:pt x="354" y="912"/>
                </a:lnTo>
                <a:lnTo>
                  <a:pt x="342" y="912"/>
                </a:lnTo>
                <a:lnTo>
                  <a:pt x="405" y="798"/>
                </a:lnTo>
                <a:lnTo>
                  <a:pt x="454" y="703"/>
                </a:lnTo>
                <a:lnTo>
                  <a:pt x="491" y="623"/>
                </a:lnTo>
                <a:lnTo>
                  <a:pt x="517" y="557"/>
                </a:lnTo>
                <a:lnTo>
                  <a:pt x="536" y="501"/>
                </a:lnTo>
                <a:lnTo>
                  <a:pt x="550" y="455"/>
                </a:lnTo>
                <a:lnTo>
                  <a:pt x="593" y="455"/>
                </a:lnTo>
                <a:lnTo>
                  <a:pt x="592" y="454"/>
                </a:lnTo>
                <a:lnTo>
                  <a:pt x="566" y="382"/>
                </a:lnTo>
                <a:lnTo>
                  <a:pt x="575" y="318"/>
                </a:lnTo>
                <a:lnTo>
                  <a:pt x="550" y="318"/>
                </a:lnTo>
                <a:lnTo>
                  <a:pt x="535" y="263"/>
                </a:lnTo>
                <a:lnTo>
                  <a:pt x="525" y="209"/>
                </a:lnTo>
                <a:lnTo>
                  <a:pt x="520" y="160"/>
                </a:lnTo>
                <a:lnTo>
                  <a:pt x="518" y="114"/>
                </a:lnTo>
                <a:lnTo>
                  <a:pt x="519" y="95"/>
                </a:lnTo>
                <a:lnTo>
                  <a:pt x="521" y="63"/>
                </a:lnTo>
                <a:lnTo>
                  <a:pt x="529" y="30"/>
                </a:lnTo>
                <a:lnTo>
                  <a:pt x="545" y="8"/>
                </a:lnTo>
                <a:lnTo>
                  <a:pt x="575" y="8"/>
                </a:lnTo>
                <a:lnTo>
                  <a:pt x="559" y="1"/>
                </a:lnTo>
                <a:lnTo>
                  <a:pt x="527" y="0"/>
                </a:lnTo>
                <a:close/>
                <a:moveTo>
                  <a:pt x="1201" y="909"/>
                </a:moveTo>
                <a:lnTo>
                  <a:pt x="1190" y="911"/>
                </a:lnTo>
                <a:lnTo>
                  <a:pt x="1180" y="917"/>
                </a:lnTo>
                <a:lnTo>
                  <a:pt x="1173" y="927"/>
                </a:lnTo>
                <a:lnTo>
                  <a:pt x="1171" y="939"/>
                </a:lnTo>
                <a:lnTo>
                  <a:pt x="1173" y="951"/>
                </a:lnTo>
                <a:lnTo>
                  <a:pt x="1180" y="960"/>
                </a:lnTo>
                <a:lnTo>
                  <a:pt x="1190" y="966"/>
                </a:lnTo>
                <a:lnTo>
                  <a:pt x="1201" y="968"/>
                </a:lnTo>
                <a:lnTo>
                  <a:pt x="1214" y="966"/>
                </a:lnTo>
                <a:lnTo>
                  <a:pt x="1221" y="962"/>
                </a:lnTo>
                <a:lnTo>
                  <a:pt x="1189" y="962"/>
                </a:lnTo>
                <a:lnTo>
                  <a:pt x="1177" y="952"/>
                </a:lnTo>
                <a:lnTo>
                  <a:pt x="1177" y="925"/>
                </a:lnTo>
                <a:lnTo>
                  <a:pt x="1189" y="915"/>
                </a:lnTo>
                <a:lnTo>
                  <a:pt x="1220" y="915"/>
                </a:lnTo>
                <a:lnTo>
                  <a:pt x="1214" y="911"/>
                </a:lnTo>
                <a:lnTo>
                  <a:pt x="1201" y="909"/>
                </a:lnTo>
                <a:close/>
                <a:moveTo>
                  <a:pt x="1220" y="915"/>
                </a:moveTo>
                <a:lnTo>
                  <a:pt x="1216" y="915"/>
                </a:lnTo>
                <a:lnTo>
                  <a:pt x="1225" y="925"/>
                </a:lnTo>
                <a:lnTo>
                  <a:pt x="1225" y="952"/>
                </a:lnTo>
                <a:lnTo>
                  <a:pt x="1216" y="962"/>
                </a:lnTo>
                <a:lnTo>
                  <a:pt x="1221" y="962"/>
                </a:lnTo>
                <a:lnTo>
                  <a:pt x="1224" y="960"/>
                </a:lnTo>
                <a:lnTo>
                  <a:pt x="1230" y="951"/>
                </a:lnTo>
                <a:lnTo>
                  <a:pt x="1233" y="939"/>
                </a:lnTo>
                <a:lnTo>
                  <a:pt x="1230" y="927"/>
                </a:lnTo>
                <a:lnTo>
                  <a:pt x="1224" y="917"/>
                </a:lnTo>
                <a:lnTo>
                  <a:pt x="1220" y="915"/>
                </a:lnTo>
                <a:close/>
                <a:moveTo>
                  <a:pt x="1210" y="919"/>
                </a:moveTo>
                <a:lnTo>
                  <a:pt x="1190" y="919"/>
                </a:lnTo>
                <a:lnTo>
                  <a:pt x="1190" y="955"/>
                </a:lnTo>
                <a:lnTo>
                  <a:pt x="1196" y="955"/>
                </a:lnTo>
                <a:lnTo>
                  <a:pt x="1196" y="942"/>
                </a:lnTo>
                <a:lnTo>
                  <a:pt x="1212" y="942"/>
                </a:lnTo>
                <a:lnTo>
                  <a:pt x="1211" y="940"/>
                </a:lnTo>
                <a:lnTo>
                  <a:pt x="1207" y="939"/>
                </a:lnTo>
                <a:lnTo>
                  <a:pt x="1215" y="937"/>
                </a:lnTo>
                <a:lnTo>
                  <a:pt x="1196" y="937"/>
                </a:lnTo>
                <a:lnTo>
                  <a:pt x="1196" y="927"/>
                </a:lnTo>
                <a:lnTo>
                  <a:pt x="1214" y="927"/>
                </a:lnTo>
                <a:lnTo>
                  <a:pt x="1214" y="924"/>
                </a:lnTo>
                <a:lnTo>
                  <a:pt x="1210" y="919"/>
                </a:lnTo>
                <a:close/>
                <a:moveTo>
                  <a:pt x="1212" y="942"/>
                </a:moveTo>
                <a:lnTo>
                  <a:pt x="1204" y="942"/>
                </a:lnTo>
                <a:lnTo>
                  <a:pt x="1206" y="945"/>
                </a:lnTo>
                <a:lnTo>
                  <a:pt x="1207" y="949"/>
                </a:lnTo>
                <a:lnTo>
                  <a:pt x="1209" y="955"/>
                </a:lnTo>
                <a:lnTo>
                  <a:pt x="1215" y="955"/>
                </a:lnTo>
                <a:lnTo>
                  <a:pt x="1214" y="949"/>
                </a:lnTo>
                <a:lnTo>
                  <a:pt x="1214" y="944"/>
                </a:lnTo>
                <a:lnTo>
                  <a:pt x="1212" y="942"/>
                </a:lnTo>
                <a:close/>
                <a:moveTo>
                  <a:pt x="1214" y="927"/>
                </a:moveTo>
                <a:lnTo>
                  <a:pt x="1205" y="927"/>
                </a:lnTo>
                <a:lnTo>
                  <a:pt x="1207" y="928"/>
                </a:lnTo>
                <a:lnTo>
                  <a:pt x="1207" y="935"/>
                </a:lnTo>
                <a:lnTo>
                  <a:pt x="1204" y="937"/>
                </a:lnTo>
                <a:lnTo>
                  <a:pt x="1215" y="937"/>
                </a:lnTo>
                <a:lnTo>
                  <a:pt x="1215" y="932"/>
                </a:lnTo>
                <a:lnTo>
                  <a:pt x="1214" y="927"/>
                </a:lnTo>
                <a:close/>
                <a:moveTo>
                  <a:pt x="593" y="455"/>
                </a:moveTo>
                <a:lnTo>
                  <a:pt x="550" y="455"/>
                </a:lnTo>
                <a:lnTo>
                  <a:pt x="603" y="567"/>
                </a:lnTo>
                <a:lnTo>
                  <a:pt x="660" y="651"/>
                </a:lnTo>
                <a:lnTo>
                  <a:pt x="715" y="710"/>
                </a:lnTo>
                <a:lnTo>
                  <a:pt x="765" y="751"/>
                </a:lnTo>
                <a:lnTo>
                  <a:pt x="807" y="777"/>
                </a:lnTo>
                <a:lnTo>
                  <a:pt x="732" y="791"/>
                </a:lnTo>
                <a:lnTo>
                  <a:pt x="655" y="809"/>
                </a:lnTo>
                <a:lnTo>
                  <a:pt x="577" y="829"/>
                </a:lnTo>
                <a:lnTo>
                  <a:pt x="497" y="853"/>
                </a:lnTo>
                <a:lnTo>
                  <a:pt x="419" y="881"/>
                </a:lnTo>
                <a:lnTo>
                  <a:pt x="342" y="912"/>
                </a:lnTo>
                <a:lnTo>
                  <a:pt x="354" y="912"/>
                </a:lnTo>
                <a:lnTo>
                  <a:pt x="408" y="894"/>
                </a:lnTo>
                <a:lnTo>
                  <a:pt x="478" y="875"/>
                </a:lnTo>
                <a:lnTo>
                  <a:pt x="551" y="857"/>
                </a:lnTo>
                <a:lnTo>
                  <a:pt x="626" y="842"/>
                </a:lnTo>
                <a:lnTo>
                  <a:pt x="703" y="828"/>
                </a:lnTo>
                <a:lnTo>
                  <a:pt x="779" y="817"/>
                </a:lnTo>
                <a:lnTo>
                  <a:pt x="853" y="809"/>
                </a:lnTo>
                <a:lnTo>
                  <a:pt x="948" y="809"/>
                </a:lnTo>
                <a:lnTo>
                  <a:pt x="927" y="800"/>
                </a:lnTo>
                <a:lnTo>
                  <a:pt x="993" y="796"/>
                </a:lnTo>
                <a:lnTo>
                  <a:pt x="1208" y="796"/>
                </a:lnTo>
                <a:lnTo>
                  <a:pt x="1174" y="778"/>
                </a:lnTo>
                <a:lnTo>
                  <a:pt x="1128" y="768"/>
                </a:lnTo>
                <a:lnTo>
                  <a:pt x="872" y="768"/>
                </a:lnTo>
                <a:lnTo>
                  <a:pt x="843" y="752"/>
                </a:lnTo>
                <a:lnTo>
                  <a:pt x="814" y="734"/>
                </a:lnTo>
                <a:lnTo>
                  <a:pt x="786" y="715"/>
                </a:lnTo>
                <a:lnTo>
                  <a:pt x="759" y="696"/>
                </a:lnTo>
                <a:lnTo>
                  <a:pt x="709" y="646"/>
                </a:lnTo>
                <a:lnTo>
                  <a:pt x="664" y="588"/>
                </a:lnTo>
                <a:lnTo>
                  <a:pt x="625" y="523"/>
                </a:lnTo>
                <a:lnTo>
                  <a:pt x="593" y="455"/>
                </a:lnTo>
                <a:close/>
                <a:moveTo>
                  <a:pt x="948" y="809"/>
                </a:moveTo>
                <a:lnTo>
                  <a:pt x="853" y="809"/>
                </a:lnTo>
                <a:lnTo>
                  <a:pt x="936" y="846"/>
                </a:lnTo>
                <a:lnTo>
                  <a:pt x="1017" y="874"/>
                </a:lnTo>
                <a:lnTo>
                  <a:pt x="1092" y="892"/>
                </a:lnTo>
                <a:lnTo>
                  <a:pt x="1155" y="898"/>
                </a:lnTo>
                <a:lnTo>
                  <a:pt x="1181" y="896"/>
                </a:lnTo>
                <a:lnTo>
                  <a:pt x="1200" y="891"/>
                </a:lnTo>
                <a:lnTo>
                  <a:pt x="1213" y="882"/>
                </a:lnTo>
                <a:lnTo>
                  <a:pt x="1215" y="878"/>
                </a:lnTo>
                <a:lnTo>
                  <a:pt x="1181" y="878"/>
                </a:lnTo>
                <a:lnTo>
                  <a:pt x="1131" y="872"/>
                </a:lnTo>
                <a:lnTo>
                  <a:pt x="1070" y="856"/>
                </a:lnTo>
                <a:lnTo>
                  <a:pt x="1000" y="832"/>
                </a:lnTo>
                <a:lnTo>
                  <a:pt x="948" y="809"/>
                </a:lnTo>
                <a:close/>
                <a:moveTo>
                  <a:pt x="1220" y="869"/>
                </a:moveTo>
                <a:lnTo>
                  <a:pt x="1211" y="873"/>
                </a:lnTo>
                <a:lnTo>
                  <a:pt x="1197" y="878"/>
                </a:lnTo>
                <a:lnTo>
                  <a:pt x="1215" y="878"/>
                </a:lnTo>
                <a:lnTo>
                  <a:pt x="1220" y="869"/>
                </a:lnTo>
                <a:close/>
                <a:moveTo>
                  <a:pt x="1208" y="796"/>
                </a:moveTo>
                <a:lnTo>
                  <a:pt x="1072" y="796"/>
                </a:lnTo>
                <a:lnTo>
                  <a:pt x="1148" y="803"/>
                </a:lnTo>
                <a:lnTo>
                  <a:pt x="1204" y="822"/>
                </a:lnTo>
                <a:lnTo>
                  <a:pt x="1225" y="855"/>
                </a:lnTo>
                <a:lnTo>
                  <a:pt x="1229" y="846"/>
                </a:lnTo>
                <a:lnTo>
                  <a:pt x="1233" y="842"/>
                </a:lnTo>
                <a:lnTo>
                  <a:pt x="1233" y="834"/>
                </a:lnTo>
                <a:lnTo>
                  <a:pt x="1217" y="801"/>
                </a:lnTo>
                <a:lnTo>
                  <a:pt x="1208" y="796"/>
                </a:lnTo>
                <a:close/>
                <a:moveTo>
                  <a:pt x="1023" y="760"/>
                </a:moveTo>
                <a:lnTo>
                  <a:pt x="989" y="760"/>
                </a:lnTo>
                <a:lnTo>
                  <a:pt x="953" y="763"/>
                </a:lnTo>
                <a:lnTo>
                  <a:pt x="872" y="768"/>
                </a:lnTo>
                <a:lnTo>
                  <a:pt x="1128" y="768"/>
                </a:lnTo>
                <a:lnTo>
                  <a:pt x="1108" y="764"/>
                </a:lnTo>
                <a:lnTo>
                  <a:pt x="1023" y="760"/>
                </a:lnTo>
                <a:close/>
                <a:moveTo>
                  <a:pt x="587" y="103"/>
                </a:moveTo>
                <a:lnTo>
                  <a:pt x="580" y="140"/>
                </a:lnTo>
                <a:lnTo>
                  <a:pt x="573" y="188"/>
                </a:lnTo>
                <a:lnTo>
                  <a:pt x="563" y="247"/>
                </a:lnTo>
                <a:lnTo>
                  <a:pt x="550" y="318"/>
                </a:lnTo>
                <a:lnTo>
                  <a:pt x="575" y="318"/>
                </a:lnTo>
                <a:lnTo>
                  <a:pt x="576" y="310"/>
                </a:lnTo>
                <a:lnTo>
                  <a:pt x="582" y="240"/>
                </a:lnTo>
                <a:lnTo>
                  <a:pt x="585" y="172"/>
                </a:lnTo>
                <a:lnTo>
                  <a:pt x="587" y="103"/>
                </a:lnTo>
                <a:close/>
                <a:moveTo>
                  <a:pt x="575" y="8"/>
                </a:moveTo>
                <a:lnTo>
                  <a:pt x="545" y="8"/>
                </a:lnTo>
                <a:lnTo>
                  <a:pt x="558" y="16"/>
                </a:lnTo>
                <a:lnTo>
                  <a:pt x="571" y="30"/>
                </a:lnTo>
                <a:lnTo>
                  <a:pt x="581" y="51"/>
                </a:lnTo>
                <a:lnTo>
                  <a:pt x="587" y="80"/>
                </a:lnTo>
                <a:lnTo>
                  <a:pt x="592" y="34"/>
                </a:lnTo>
                <a:lnTo>
                  <a:pt x="582" y="10"/>
                </a:lnTo>
                <a:lnTo>
                  <a:pt x="575" y="8"/>
                </a:lnTo>
                <a:close/>
              </a:path>
            </a:pathLst>
          </a:custGeom>
          <a:solidFill>
            <a:srgbClr val="FFD8D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n-US"/>
          </a:p>
        </xdr:txBody>
      </xdr:sp>
      <xdr:pic>
        <xdr:nvPicPr>
          <xdr:cNvPr id="8" name="Picture 3">
            <a:extLst>
              <a:ext uri="{FF2B5EF4-FFF2-40B4-BE49-F238E27FC236}">
                <a16:creationId xmlns:a16="http://schemas.microsoft.com/office/drawing/2014/main" id="{807E6F9C-9CC1-BBA9-1D3C-A8555BC3E80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78" y="453"/>
            <a:ext cx="1015" cy="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3</xdr:col>
      <xdr:colOff>0</xdr:colOff>
      <xdr:row>23</xdr:row>
      <xdr:rowOff>0</xdr:rowOff>
    </xdr:from>
    <xdr:to>
      <xdr:col>5</xdr:col>
      <xdr:colOff>535668</xdr:colOff>
      <xdr:row>26</xdr:row>
      <xdr:rowOff>145563</xdr:rowOff>
    </xdr:to>
    <xdr:pic>
      <xdr:nvPicPr>
        <xdr:cNvPr id="9" name="Imagen 8">
          <a:extLst>
            <a:ext uri="{FF2B5EF4-FFF2-40B4-BE49-F238E27FC236}">
              <a16:creationId xmlns:a16="http://schemas.microsoft.com/office/drawing/2014/main" id="{C22C911D-1572-4809-B0FD-2130CB7958C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86188" y="7437438"/>
          <a:ext cx="1948543" cy="669438"/>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1896533</xdr:colOff>
      <xdr:row>1</xdr:row>
      <xdr:rowOff>127000</xdr:rowOff>
    </xdr:from>
    <xdr:to>
      <xdr:col>4</xdr:col>
      <xdr:colOff>388620</xdr:colOff>
      <xdr:row>3</xdr:row>
      <xdr:rowOff>386478</xdr:rowOff>
    </xdr:to>
    <xdr:pic>
      <xdr:nvPicPr>
        <xdr:cNvPr id="2" name="Imagen 1">
          <a:extLst>
            <a:ext uri="{FF2B5EF4-FFF2-40B4-BE49-F238E27FC236}">
              <a16:creationId xmlns:a16="http://schemas.microsoft.com/office/drawing/2014/main" id="{D78ABF3B-3E67-45B1-B961-F44E2A891C7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34182"/>
        <a:stretch>
          <a:fillRect/>
        </a:stretch>
      </xdr:blipFill>
      <xdr:spPr bwMode="auto">
        <a:xfrm>
          <a:off x="1896533" y="321733"/>
          <a:ext cx="3131820" cy="818278"/>
        </a:xfrm>
        <a:prstGeom prst="rect">
          <a:avLst/>
        </a:prstGeom>
        <a:noFill/>
        <a:ln>
          <a:noFill/>
        </a:ln>
      </xdr:spPr>
    </xdr:pic>
    <xdr:clientData/>
  </xdr:twoCellAnchor>
  <xdr:twoCellAnchor editAs="oneCell">
    <xdr:from>
      <xdr:col>3</xdr:col>
      <xdr:colOff>50800</xdr:colOff>
      <xdr:row>23</xdr:row>
      <xdr:rowOff>42333</xdr:rowOff>
    </xdr:from>
    <xdr:to>
      <xdr:col>6</xdr:col>
      <xdr:colOff>263676</xdr:colOff>
      <xdr:row>26</xdr:row>
      <xdr:rowOff>110638</xdr:rowOff>
    </xdr:to>
    <xdr:pic>
      <xdr:nvPicPr>
        <xdr:cNvPr id="6" name="Imagen 5">
          <a:extLst>
            <a:ext uri="{FF2B5EF4-FFF2-40B4-BE49-F238E27FC236}">
              <a16:creationId xmlns:a16="http://schemas.microsoft.com/office/drawing/2014/main" id="{C90580B4-9F32-440B-9E66-B646D72650C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86667" y="8271933"/>
          <a:ext cx="1948543" cy="669438"/>
        </a:xfrm>
        <a:prstGeom prst="rect">
          <a:avLst/>
        </a:prstGeom>
        <a:noFill/>
        <a:ln>
          <a:noFill/>
        </a:ln>
      </xdr:spPr>
    </xdr:pic>
    <xdr:clientData/>
  </xdr:twoCellAnchor>
  <xdr:twoCellAnchor>
    <xdr:from>
      <xdr:col>0</xdr:col>
      <xdr:colOff>101600</xdr:colOff>
      <xdr:row>22</xdr:row>
      <xdr:rowOff>76200</xdr:rowOff>
    </xdr:from>
    <xdr:to>
      <xdr:col>0</xdr:col>
      <xdr:colOff>2410006</xdr:colOff>
      <xdr:row>28</xdr:row>
      <xdr:rowOff>176743</xdr:rowOff>
    </xdr:to>
    <xdr:grpSp>
      <xdr:nvGrpSpPr>
        <xdr:cNvPr id="7" name="Group 2">
          <a:extLst>
            <a:ext uri="{FF2B5EF4-FFF2-40B4-BE49-F238E27FC236}">
              <a16:creationId xmlns:a16="http://schemas.microsoft.com/office/drawing/2014/main" id="{92E074E2-0BE8-47C2-9C64-41BF8B360A83}"/>
            </a:ext>
          </a:extLst>
        </xdr:cNvPr>
        <xdr:cNvGrpSpPr>
          <a:grpSpLocks/>
        </xdr:cNvGrpSpPr>
      </xdr:nvGrpSpPr>
      <xdr:grpSpPr bwMode="auto">
        <a:xfrm>
          <a:off x="101600" y="9067800"/>
          <a:ext cx="2308406" cy="1345143"/>
          <a:chOff x="1878" y="115"/>
          <a:chExt cx="1636" cy="1225"/>
        </a:xfrm>
      </xdr:grpSpPr>
      <xdr:sp macro="" textlink="">
        <xdr:nvSpPr>
          <xdr:cNvPr id="8" name="AutoShape 4">
            <a:extLst>
              <a:ext uri="{FF2B5EF4-FFF2-40B4-BE49-F238E27FC236}">
                <a16:creationId xmlns:a16="http://schemas.microsoft.com/office/drawing/2014/main" id="{234EBA08-7301-B8CA-6979-EA62F60D42C6}"/>
              </a:ext>
            </a:extLst>
          </xdr:cNvPr>
          <xdr:cNvSpPr>
            <a:spLocks/>
          </xdr:cNvSpPr>
        </xdr:nvSpPr>
        <xdr:spPr bwMode="auto">
          <a:xfrm>
            <a:off x="2281" y="115"/>
            <a:ext cx="1233" cy="1225"/>
          </a:xfrm>
          <a:custGeom>
            <a:avLst/>
            <a:gdLst>
              <a:gd name="T0" fmla="+- 0 2292 2282"/>
              <a:gd name="T1" fmla="*/ T0 w 1233"/>
              <a:gd name="T2" fmla="+- 0 1276 115"/>
              <a:gd name="T3" fmla="*/ 1276 h 1225"/>
              <a:gd name="T4" fmla="+- 0 2378 2282"/>
              <a:gd name="T5" fmla="*/ T4 w 1233"/>
              <a:gd name="T6" fmla="+- 0 1339 115"/>
              <a:gd name="T7" fmla="*/ 1339 h 1225"/>
              <a:gd name="T8" fmla="+- 0 2357 2282"/>
              <a:gd name="T9" fmla="*/ T8 w 1233"/>
              <a:gd name="T10" fmla="+- 0 1226 115"/>
              <a:gd name="T11" fmla="*/ 1226 h 1225"/>
              <a:gd name="T12" fmla="+- 0 2784 2282"/>
              <a:gd name="T13" fmla="*/ T12 w 1233"/>
              <a:gd name="T14" fmla="+- 0 132 115"/>
              <a:gd name="T15" fmla="*/ 132 h 1225"/>
              <a:gd name="T16" fmla="+- 0 2767 2282"/>
              <a:gd name="T17" fmla="*/ T16 w 1233"/>
              <a:gd name="T18" fmla="+- 0 271 115"/>
              <a:gd name="T19" fmla="*/ 271 h 1225"/>
              <a:gd name="T20" fmla="+- 0 2785 2282"/>
              <a:gd name="T21" fmla="*/ T20 w 1233"/>
              <a:gd name="T22" fmla="+- 0 398 115"/>
              <a:gd name="T23" fmla="*/ 398 h 1225"/>
              <a:gd name="T24" fmla="+- 0 2803 2282"/>
              <a:gd name="T25" fmla="*/ T24 w 1233"/>
              <a:gd name="T26" fmla="+- 0 528 115"/>
              <a:gd name="T27" fmla="*/ 528 h 1225"/>
              <a:gd name="T28" fmla="+- 0 2691 2282"/>
              <a:gd name="T29" fmla="*/ T28 w 1233"/>
              <a:gd name="T30" fmla="+- 0 807 115"/>
              <a:gd name="T31" fmla="*/ 807 h 1225"/>
              <a:gd name="T32" fmla="+- 0 2498 2282"/>
              <a:gd name="T33" fmla="*/ T32 w 1233"/>
              <a:gd name="T34" fmla="+- 0 1161 115"/>
              <a:gd name="T35" fmla="*/ 1161 h 1225"/>
              <a:gd name="T36" fmla="+- 0 2306 2282"/>
              <a:gd name="T37" fmla="*/ T36 w 1233"/>
              <a:gd name="T38" fmla="+- 0 1337 115"/>
              <a:gd name="T39" fmla="*/ 1337 h 1225"/>
              <a:gd name="T40" fmla="+- 0 2503 2282"/>
              <a:gd name="T41" fmla="*/ T40 w 1233"/>
              <a:gd name="T42" fmla="+- 0 1217 115"/>
              <a:gd name="T43" fmla="*/ 1217 h 1225"/>
              <a:gd name="T44" fmla="+- 0 2624 2282"/>
              <a:gd name="T45" fmla="*/ T44 w 1233"/>
              <a:gd name="T46" fmla="+- 0 1027 115"/>
              <a:gd name="T47" fmla="*/ 1027 h 1225"/>
              <a:gd name="T48" fmla="+- 0 2799 2282"/>
              <a:gd name="T49" fmla="*/ T48 w 1233"/>
              <a:gd name="T50" fmla="+- 0 672 115"/>
              <a:gd name="T51" fmla="*/ 672 h 1225"/>
              <a:gd name="T52" fmla="+- 0 2874 2282"/>
              <a:gd name="T53" fmla="*/ T52 w 1233"/>
              <a:gd name="T54" fmla="+- 0 569 115"/>
              <a:gd name="T55" fmla="*/ 569 h 1225"/>
              <a:gd name="T56" fmla="+- 0 2817 2282"/>
              <a:gd name="T57" fmla="*/ T56 w 1233"/>
              <a:gd name="T58" fmla="+- 0 378 115"/>
              <a:gd name="T59" fmla="*/ 378 h 1225"/>
              <a:gd name="T60" fmla="+- 0 2801 2282"/>
              <a:gd name="T61" fmla="*/ T60 w 1233"/>
              <a:gd name="T62" fmla="+- 0 210 115"/>
              <a:gd name="T63" fmla="*/ 210 h 1225"/>
              <a:gd name="T64" fmla="+- 0 2857 2282"/>
              <a:gd name="T65" fmla="*/ T64 w 1233"/>
              <a:gd name="T66" fmla="+- 0 123 115"/>
              <a:gd name="T67" fmla="*/ 123 h 1225"/>
              <a:gd name="T68" fmla="+- 0 3472 2282"/>
              <a:gd name="T69" fmla="*/ T68 w 1233"/>
              <a:gd name="T70" fmla="+- 0 1026 115"/>
              <a:gd name="T71" fmla="*/ 1026 h 1225"/>
              <a:gd name="T72" fmla="+- 0 3455 2282"/>
              <a:gd name="T73" fmla="*/ T72 w 1233"/>
              <a:gd name="T74" fmla="+- 0 1066 115"/>
              <a:gd name="T75" fmla="*/ 1066 h 1225"/>
              <a:gd name="T76" fmla="+- 0 3496 2282"/>
              <a:gd name="T77" fmla="*/ T76 w 1233"/>
              <a:gd name="T78" fmla="+- 0 1081 115"/>
              <a:gd name="T79" fmla="*/ 1081 h 1225"/>
              <a:gd name="T80" fmla="+- 0 3459 2282"/>
              <a:gd name="T81" fmla="*/ T80 w 1233"/>
              <a:gd name="T82" fmla="+- 0 1040 115"/>
              <a:gd name="T83" fmla="*/ 1040 h 1225"/>
              <a:gd name="T84" fmla="+- 0 3483 2282"/>
              <a:gd name="T85" fmla="*/ T84 w 1233"/>
              <a:gd name="T86" fmla="+- 0 1024 115"/>
              <a:gd name="T87" fmla="*/ 1024 h 1225"/>
              <a:gd name="T88" fmla="+- 0 3507 2282"/>
              <a:gd name="T89" fmla="*/ T88 w 1233"/>
              <a:gd name="T90" fmla="+- 0 1067 115"/>
              <a:gd name="T91" fmla="*/ 1067 h 1225"/>
              <a:gd name="T92" fmla="+- 0 3512 2282"/>
              <a:gd name="T93" fmla="*/ T92 w 1233"/>
              <a:gd name="T94" fmla="+- 0 1066 115"/>
              <a:gd name="T95" fmla="*/ 1066 h 1225"/>
              <a:gd name="T96" fmla="+- 0 3502 2282"/>
              <a:gd name="T97" fmla="*/ T96 w 1233"/>
              <a:gd name="T98" fmla="+- 0 1030 115"/>
              <a:gd name="T99" fmla="*/ 1030 h 1225"/>
              <a:gd name="T100" fmla="+- 0 3478 2282"/>
              <a:gd name="T101" fmla="*/ T100 w 1233"/>
              <a:gd name="T102" fmla="+- 0 1070 115"/>
              <a:gd name="T103" fmla="*/ 1070 h 1225"/>
              <a:gd name="T104" fmla="+- 0 3489 2282"/>
              <a:gd name="T105" fmla="*/ T104 w 1233"/>
              <a:gd name="T106" fmla="+- 0 1054 115"/>
              <a:gd name="T107" fmla="*/ 1054 h 1225"/>
              <a:gd name="T108" fmla="+- 0 3496 2282"/>
              <a:gd name="T109" fmla="*/ T108 w 1233"/>
              <a:gd name="T110" fmla="+- 0 1042 115"/>
              <a:gd name="T111" fmla="*/ 1042 h 1225"/>
              <a:gd name="T112" fmla="+- 0 3486 2282"/>
              <a:gd name="T113" fmla="*/ T112 w 1233"/>
              <a:gd name="T114" fmla="+- 0 1057 115"/>
              <a:gd name="T115" fmla="*/ 1057 h 1225"/>
              <a:gd name="T116" fmla="+- 0 3497 2282"/>
              <a:gd name="T117" fmla="*/ T116 w 1233"/>
              <a:gd name="T118" fmla="+- 0 1070 115"/>
              <a:gd name="T119" fmla="*/ 1070 h 1225"/>
              <a:gd name="T120" fmla="+- 0 3496 2282"/>
              <a:gd name="T121" fmla="*/ T120 w 1233"/>
              <a:gd name="T122" fmla="+- 0 1042 115"/>
              <a:gd name="T123" fmla="*/ 1042 h 1225"/>
              <a:gd name="T124" fmla="+- 0 3486 2282"/>
              <a:gd name="T125" fmla="*/ T124 w 1233"/>
              <a:gd name="T126" fmla="+- 0 1052 115"/>
              <a:gd name="T127" fmla="*/ 1052 h 1225"/>
              <a:gd name="T128" fmla="+- 0 2875 2282"/>
              <a:gd name="T129" fmla="*/ T128 w 1233"/>
              <a:gd name="T130" fmla="+- 0 570 115"/>
              <a:gd name="T131" fmla="*/ 570 h 1225"/>
              <a:gd name="T132" fmla="+- 0 2997 2282"/>
              <a:gd name="T133" fmla="*/ T132 w 1233"/>
              <a:gd name="T134" fmla="+- 0 825 115"/>
              <a:gd name="T135" fmla="*/ 825 h 1225"/>
              <a:gd name="T136" fmla="+- 0 2937 2282"/>
              <a:gd name="T137" fmla="*/ T136 w 1233"/>
              <a:gd name="T138" fmla="+- 0 924 115"/>
              <a:gd name="T139" fmla="*/ 924 h 1225"/>
              <a:gd name="T140" fmla="+- 0 2624 2282"/>
              <a:gd name="T141" fmla="*/ T140 w 1233"/>
              <a:gd name="T142" fmla="+- 0 1027 115"/>
              <a:gd name="T143" fmla="*/ 1027 h 1225"/>
              <a:gd name="T144" fmla="+- 0 2833 2282"/>
              <a:gd name="T145" fmla="*/ T144 w 1233"/>
              <a:gd name="T146" fmla="+- 0 972 115"/>
              <a:gd name="T147" fmla="*/ 972 h 1225"/>
              <a:gd name="T148" fmla="+- 0 3135 2282"/>
              <a:gd name="T149" fmla="*/ T148 w 1233"/>
              <a:gd name="T150" fmla="+- 0 924 115"/>
              <a:gd name="T151" fmla="*/ 924 h 1225"/>
              <a:gd name="T152" fmla="+- 0 3490 2282"/>
              <a:gd name="T153" fmla="*/ T152 w 1233"/>
              <a:gd name="T154" fmla="+- 0 911 115"/>
              <a:gd name="T155" fmla="*/ 911 h 1225"/>
              <a:gd name="T156" fmla="+- 0 3125 2282"/>
              <a:gd name="T157" fmla="*/ T156 w 1233"/>
              <a:gd name="T158" fmla="+- 0 867 115"/>
              <a:gd name="T159" fmla="*/ 867 h 1225"/>
              <a:gd name="T160" fmla="+- 0 2991 2282"/>
              <a:gd name="T161" fmla="*/ T160 w 1233"/>
              <a:gd name="T162" fmla="+- 0 761 115"/>
              <a:gd name="T163" fmla="*/ 761 h 1225"/>
              <a:gd name="T164" fmla="+- 0 3230 2282"/>
              <a:gd name="T165" fmla="*/ T164 w 1233"/>
              <a:gd name="T166" fmla="+- 0 924 115"/>
              <a:gd name="T167" fmla="*/ 924 h 1225"/>
              <a:gd name="T168" fmla="+- 0 3374 2282"/>
              <a:gd name="T169" fmla="*/ T168 w 1233"/>
              <a:gd name="T170" fmla="+- 0 1007 115"/>
              <a:gd name="T171" fmla="*/ 1007 h 1225"/>
              <a:gd name="T172" fmla="+- 0 3495 2282"/>
              <a:gd name="T173" fmla="*/ T172 w 1233"/>
              <a:gd name="T174" fmla="+- 0 997 115"/>
              <a:gd name="T175" fmla="*/ 997 h 1225"/>
              <a:gd name="T176" fmla="+- 0 3352 2282"/>
              <a:gd name="T177" fmla="*/ T176 w 1233"/>
              <a:gd name="T178" fmla="+- 0 971 115"/>
              <a:gd name="T179" fmla="*/ 971 h 1225"/>
              <a:gd name="T180" fmla="+- 0 3493 2282"/>
              <a:gd name="T181" fmla="*/ T180 w 1233"/>
              <a:gd name="T182" fmla="+- 0 988 115"/>
              <a:gd name="T183" fmla="*/ 988 h 1225"/>
              <a:gd name="T184" fmla="+- 0 3490 2282"/>
              <a:gd name="T185" fmla="*/ T184 w 1233"/>
              <a:gd name="T186" fmla="+- 0 911 115"/>
              <a:gd name="T187" fmla="*/ 911 h 1225"/>
              <a:gd name="T188" fmla="+- 0 3507 2282"/>
              <a:gd name="T189" fmla="*/ T188 w 1233"/>
              <a:gd name="T190" fmla="+- 0 970 115"/>
              <a:gd name="T191" fmla="*/ 970 h 1225"/>
              <a:gd name="T192" fmla="+- 0 3499 2282"/>
              <a:gd name="T193" fmla="*/ T192 w 1233"/>
              <a:gd name="T194" fmla="+- 0 916 115"/>
              <a:gd name="T195" fmla="*/ 916 h 1225"/>
              <a:gd name="T196" fmla="+- 0 3235 2282"/>
              <a:gd name="T197" fmla="*/ T196 w 1233"/>
              <a:gd name="T198" fmla="+- 0 878 115"/>
              <a:gd name="T199" fmla="*/ 878 h 1225"/>
              <a:gd name="T200" fmla="+- 0 3305 2282"/>
              <a:gd name="T201" fmla="*/ T200 w 1233"/>
              <a:gd name="T202" fmla="+- 0 875 115"/>
              <a:gd name="T203" fmla="*/ 875 h 1225"/>
              <a:gd name="T204" fmla="+- 0 2845 2282"/>
              <a:gd name="T205" fmla="*/ T204 w 1233"/>
              <a:gd name="T206" fmla="+- 0 362 115"/>
              <a:gd name="T207" fmla="*/ 362 h 1225"/>
              <a:gd name="T208" fmla="+- 0 2864 2282"/>
              <a:gd name="T209" fmla="*/ T208 w 1233"/>
              <a:gd name="T210" fmla="+- 0 355 115"/>
              <a:gd name="T211" fmla="*/ 355 h 1225"/>
              <a:gd name="T212" fmla="+- 0 2827 2282"/>
              <a:gd name="T213" fmla="*/ T212 w 1233"/>
              <a:gd name="T214" fmla="+- 0 123 115"/>
              <a:gd name="T215" fmla="*/ 123 h 1225"/>
              <a:gd name="T216" fmla="+- 0 2869 2282"/>
              <a:gd name="T217" fmla="*/ T216 w 1233"/>
              <a:gd name="T218" fmla="+- 0 195 115"/>
              <a:gd name="T219" fmla="*/ 195 h 12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Lst>
            <a:rect l="0" t="0" r="r" b="b"/>
            <a:pathLst>
              <a:path w="1233" h="1225">
                <a:moveTo>
                  <a:pt x="222" y="966"/>
                </a:moveTo>
                <a:lnTo>
                  <a:pt x="115" y="1035"/>
                </a:lnTo>
                <a:lnTo>
                  <a:pt x="46" y="1103"/>
                </a:lnTo>
                <a:lnTo>
                  <a:pt x="10" y="1161"/>
                </a:lnTo>
                <a:lnTo>
                  <a:pt x="0" y="1204"/>
                </a:lnTo>
                <a:lnTo>
                  <a:pt x="8" y="1220"/>
                </a:lnTo>
                <a:lnTo>
                  <a:pt x="15" y="1224"/>
                </a:lnTo>
                <a:lnTo>
                  <a:pt x="96" y="1224"/>
                </a:lnTo>
                <a:lnTo>
                  <a:pt x="100" y="1222"/>
                </a:lnTo>
                <a:lnTo>
                  <a:pt x="24" y="1222"/>
                </a:lnTo>
                <a:lnTo>
                  <a:pt x="34" y="1176"/>
                </a:lnTo>
                <a:lnTo>
                  <a:pt x="75" y="1111"/>
                </a:lnTo>
                <a:lnTo>
                  <a:pt x="139" y="1038"/>
                </a:lnTo>
                <a:lnTo>
                  <a:pt x="222" y="966"/>
                </a:lnTo>
                <a:close/>
                <a:moveTo>
                  <a:pt x="527" y="0"/>
                </a:moveTo>
                <a:lnTo>
                  <a:pt x="502" y="17"/>
                </a:lnTo>
                <a:lnTo>
                  <a:pt x="490" y="55"/>
                </a:lnTo>
                <a:lnTo>
                  <a:pt x="485" y="98"/>
                </a:lnTo>
                <a:lnTo>
                  <a:pt x="484" y="128"/>
                </a:lnTo>
                <a:lnTo>
                  <a:pt x="485" y="156"/>
                </a:lnTo>
                <a:lnTo>
                  <a:pt x="488" y="186"/>
                </a:lnTo>
                <a:lnTo>
                  <a:pt x="492" y="217"/>
                </a:lnTo>
                <a:lnTo>
                  <a:pt x="497" y="250"/>
                </a:lnTo>
                <a:lnTo>
                  <a:pt x="503" y="283"/>
                </a:lnTo>
                <a:lnTo>
                  <a:pt x="510" y="317"/>
                </a:lnTo>
                <a:lnTo>
                  <a:pt x="518" y="351"/>
                </a:lnTo>
                <a:lnTo>
                  <a:pt x="527" y="385"/>
                </a:lnTo>
                <a:lnTo>
                  <a:pt x="521" y="413"/>
                </a:lnTo>
                <a:lnTo>
                  <a:pt x="506" y="462"/>
                </a:lnTo>
                <a:lnTo>
                  <a:pt x="481" y="527"/>
                </a:lnTo>
                <a:lnTo>
                  <a:pt x="448" y="605"/>
                </a:lnTo>
                <a:lnTo>
                  <a:pt x="409" y="692"/>
                </a:lnTo>
                <a:lnTo>
                  <a:pt x="365" y="783"/>
                </a:lnTo>
                <a:lnTo>
                  <a:pt x="317" y="875"/>
                </a:lnTo>
                <a:lnTo>
                  <a:pt x="267" y="965"/>
                </a:lnTo>
                <a:lnTo>
                  <a:pt x="216" y="1046"/>
                </a:lnTo>
                <a:lnTo>
                  <a:pt x="164" y="1117"/>
                </a:lnTo>
                <a:lnTo>
                  <a:pt x="114" y="1173"/>
                </a:lnTo>
                <a:lnTo>
                  <a:pt x="67" y="1209"/>
                </a:lnTo>
                <a:lnTo>
                  <a:pt x="24" y="1222"/>
                </a:lnTo>
                <a:lnTo>
                  <a:pt x="100" y="1222"/>
                </a:lnTo>
                <a:lnTo>
                  <a:pt x="125" y="1206"/>
                </a:lnTo>
                <a:lnTo>
                  <a:pt x="170" y="1164"/>
                </a:lnTo>
                <a:lnTo>
                  <a:pt x="221" y="1102"/>
                </a:lnTo>
                <a:lnTo>
                  <a:pt x="279" y="1020"/>
                </a:lnTo>
                <a:lnTo>
                  <a:pt x="342" y="915"/>
                </a:lnTo>
                <a:lnTo>
                  <a:pt x="354" y="912"/>
                </a:lnTo>
                <a:lnTo>
                  <a:pt x="342" y="912"/>
                </a:lnTo>
                <a:lnTo>
                  <a:pt x="405" y="798"/>
                </a:lnTo>
                <a:lnTo>
                  <a:pt x="454" y="703"/>
                </a:lnTo>
                <a:lnTo>
                  <a:pt x="491" y="623"/>
                </a:lnTo>
                <a:lnTo>
                  <a:pt x="517" y="557"/>
                </a:lnTo>
                <a:lnTo>
                  <a:pt x="536" y="501"/>
                </a:lnTo>
                <a:lnTo>
                  <a:pt x="550" y="455"/>
                </a:lnTo>
                <a:lnTo>
                  <a:pt x="593" y="455"/>
                </a:lnTo>
                <a:lnTo>
                  <a:pt x="592" y="454"/>
                </a:lnTo>
                <a:lnTo>
                  <a:pt x="566" y="382"/>
                </a:lnTo>
                <a:lnTo>
                  <a:pt x="575" y="318"/>
                </a:lnTo>
                <a:lnTo>
                  <a:pt x="550" y="318"/>
                </a:lnTo>
                <a:lnTo>
                  <a:pt x="535" y="263"/>
                </a:lnTo>
                <a:lnTo>
                  <a:pt x="525" y="209"/>
                </a:lnTo>
                <a:lnTo>
                  <a:pt x="520" y="160"/>
                </a:lnTo>
                <a:lnTo>
                  <a:pt x="518" y="114"/>
                </a:lnTo>
                <a:lnTo>
                  <a:pt x="519" y="95"/>
                </a:lnTo>
                <a:lnTo>
                  <a:pt x="521" y="63"/>
                </a:lnTo>
                <a:lnTo>
                  <a:pt x="529" y="30"/>
                </a:lnTo>
                <a:lnTo>
                  <a:pt x="545" y="8"/>
                </a:lnTo>
                <a:lnTo>
                  <a:pt x="575" y="8"/>
                </a:lnTo>
                <a:lnTo>
                  <a:pt x="559" y="1"/>
                </a:lnTo>
                <a:lnTo>
                  <a:pt x="527" y="0"/>
                </a:lnTo>
                <a:close/>
                <a:moveTo>
                  <a:pt x="1201" y="909"/>
                </a:moveTo>
                <a:lnTo>
                  <a:pt x="1190" y="911"/>
                </a:lnTo>
                <a:lnTo>
                  <a:pt x="1180" y="917"/>
                </a:lnTo>
                <a:lnTo>
                  <a:pt x="1173" y="927"/>
                </a:lnTo>
                <a:lnTo>
                  <a:pt x="1171" y="939"/>
                </a:lnTo>
                <a:lnTo>
                  <a:pt x="1173" y="951"/>
                </a:lnTo>
                <a:lnTo>
                  <a:pt x="1180" y="960"/>
                </a:lnTo>
                <a:lnTo>
                  <a:pt x="1190" y="966"/>
                </a:lnTo>
                <a:lnTo>
                  <a:pt x="1201" y="968"/>
                </a:lnTo>
                <a:lnTo>
                  <a:pt x="1214" y="966"/>
                </a:lnTo>
                <a:lnTo>
                  <a:pt x="1221" y="962"/>
                </a:lnTo>
                <a:lnTo>
                  <a:pt x="1189" y="962"/>
                </a:lnTo>
                <a:lnTo>
                  <a:pt x="1177" y="952"/>
                </a:lnTo>
                <a:lnTo>
                  <a:pt x="1177" y="925"/>
                </a:lnTo>
                <a:lnTo>
                  <a:pt x="1189" y="915"/>
                </a:lnTo>
                <a:lnTo>
                  <a:pt x="1220" y="915"/>
                </a:lnTo>
                <a:lnTo>
                  <a:pt x="1214" y="911"/>
                </a:lnTo>
                <a:lnTo>
                  <a:pt x="1201" y="909"/>
                </a:lnTo>
                <a:close/>
                <a:moveTo>
                  <a:pt x="1220" y="915"/>
                </a:moveTo>
                <a:lnTo>
                  <a:pt x="1216" y="915"/>
                </a:lnTo>
                <a:lnTo>
                  <a:pt x="1225" y="925"/>
                </a:lnTo>
                <a:lnTo>
                  <a:pt x="1225" y="952"/>
                </a:lnTo>
                <a:lnTo>
                  <a:pt x="1216" y="962"/>
                </a:lnTo>
                <a:lnTo>
                  <a:pt x="1221" y="962"/>
                </a:lnTo>
                <a:lnTo>
                  <a:pt x="1224" y="960"/>
                </a:lnTo>
                <a:lnTo>
                  <a:pt x="1230" y="951"/>
                </a:lnTo>
                <a:lnTo>
                  <a:pt x="1233" y="939"/>
                </a:lnTo>
                <a:lnTo>
                  <a:pt x="1230" y="927"/>
                </a:lnTo>
                <a:lnTo>
                  <a:pt x="1224" y="917"/>
                </a:lnTo>
                <a:lnTo>
                  <a:pt x="1220" y="915"/>
                </a:lnTo>
                <a:close/>
                <a:moveTo>
                  <a:pt x="1210" y="919"/>
                </a:moveTo>
                <a:lnTo>
                  <a:pt x="1190" y="919"/>
                </a:lnTo>
                <a:lnTo>
                  <a:pt x="1190" y="955"/>
                </a:lnTo>
                <a:lnTo>
                  <a:pt x="1196" y="955"/>
                </a:lnTo>
                <a:lnTo>
                  <a:pt x="1196" y="942"/>
                </a:lnTo>
                <a:lnTo>
                  <a:pt x="1212" y="942"/>
                </a:lnTo>
                <a:lnTo>
                  <a:pt x="1211" y="940"/>
                </a:lnTo>
                <a:lnTo>
                  <a:pt x="1207" y="939"/>
                </a:lnTo>
                <a:lnTo>
                  <a:pt x="1215" y="937"/>
                </a:lnTo>
                <a:lnTo>
                  <a:pt x="1196" y="937"/>
                </a:lnTo>
                <a:lnTo>
                  <a:pt x="1196" y="927"/>
                </a:lnTo>
                <a:lnTo>
                  <a:pt x="1214" y="927"/>
                </a:lnTo>
                <a:lnTo>
                  <a:pt x="1214" y="924"/>
                </a:lnTo>
                <a:lnTo>
                  <a:pt x="1210" y="919"/>
                </a:lnTo>
                <a:close/>
                <a:moveTo>
                  <a:pt x="1212" y="942"/>
                </a:moveTo>
                <a:lnTo>
                  <a:pt x="1204" y="942"/>
                </a:lnTo>
                <a:lnTo>
                  <a:pt x="1206" y="945"/>
                </a:lnTo>
                <a:lnTo>
                  <a:pt x="1207" y="949"/>
                </a:lnTo>
                <a:lnTo>
                  <a:pt x="1209" y="955"/>
                </a:lnTo>
                <a:lnTo>
                  <a:pt x="1215" y="955"/>
                </a:lnTo>
                <a:lnTo>
                  <a:pt x="1214" y="949"/>
                </a:lnTo>
                <a:lnTo>
                  <a:pt x="1214" y="944"/>
                </a:lnTo>
                <a:lnTo>
                  <a:pt x="1212" y="942"/>
                </a:lnTo>
                <a:close/>
                <a:moveTo>
                  <a:pt x="1214" y="927"/>
                </a:moveTo>
                <a:lnTo>
                  <a:pt x="1205" y="927"/>
                </a:lnTo>
                <a:lnTo>
                  <a:pt x="1207" y="928"/>
                </a:lnTo>
                <a:lnTo>
                  <a:pt x="1207" y="935"/>
                </a:lnTo>
                <a:lnTo>
                  <a:pt x="1204" y="937"/>
                </a:lnTo>
                <a:lnTo>
                  <a:pt x="1215" y="937"/>
                </a:lnTo>
                <a:lnTo>
                  <a:pt x="1215" y="932"/>
                </a:lnTo>
                <a:lnTo>
                  <a:pt x="1214" y="927"/>
                </a:lnTo>
                <a:close/>
                <a:moveTo>
                  <a:pt x="593" y="455"/>
                </a:moveTo>
                <a:lnTo>
                  <a:pt x="550" y="455"/>
                </a:lnTo>
                <a:lnTo>
                  <a:pt x="603" y="567"/>
                </a:lnTo>
                <a:lnTo>
                  <a:pt x="660" y="651"/>
                </a:lnTo>
                <a:lnTo>
                  <a:pt x="715" y="710"/>
                </a:lnTo>
                <a:lnTo>
                  <a:pt x="765" y="751"/>
                </a:lnTo>
                <a:lnTo>
                  <a:pt x="807" y="777"/>
                </a:lnTo>
                <a:lnTo>
                  <a:pt x="732" y="791"/>
                </a:lnTo>
                <a:lnTo>
                  <a:pt x="655" y="809"/>
                </a:lnTo>
                <a:lnTo>
                  <a:pt x="577" y="829"/>
                </a:lnTo>
                <a:lnTo>
                  <a:pt x="497" y="853"/>
                </a:lnTo>
                <a:lnTo>
                  <a:pt x="419" y="881"/>
                </a:lnTo>
                <a:lnTo>
                  <a:pt x="342" y="912"/>
                </a:lnTo>
                <a:lnTo>
                  <a:pt x="354" y="912"/>
                </a:lnTo>
                <a:lnTo>
                  <a:pt x="408" y="894"/>
                </a:lnTo>
                <a:lnTo>
                  <a:pt x="478" y="875"/>
                </a:lnTo>
                <a:lnTo>
                  <a:pt x="551" y="857"/>
                </a:lnTo>
                <a:lnTo>
                  <a:pt x="626" y="842"/>
                </a:lnTo>
                <a:lnTo>
                  <a:pt x="703" y="828"/>
                </a:lnTo>
                <a:lnTo>
                  <a:pt x="779" y="817"/>
                </a:lnTo>
                <a:lnTo>
                  <a:pt x="853" y="809"/>
                </a:lnTo>
                <a:lnTo>
                  <a:pt x="948" y="809"/>
                </a:lnTo>
                <a:lnTo>
                  <a:pt x="927" y="800"/>
                </a:lnTo>
                <a:lnTo>
                  <a:pt x="993" y="796"/>
                </a:lnTo>
                <a:lnTo>
                  <a:pt x="1208" y="796"/>
                </a:lnTo>
                <a:lnTo>
                  <a:pt x="1174" y="778"/>
                </a:lnTo>
                <a:lnTo>
                  <a:pt x="1128" y="768"/>
                </a:lnTo>
                <a:lnTo>
                  <a:pt x="872" y="768"/>
                </a:lnTo>
                <a:lnTo>
                  <a:pt x="843" y="752"/>
                </a:lnTo>
                <a:lnTo>
                  <a:pt x="814" y="734"/>
                </a:lnTo>
                <a:lnTo>
                  <a:pt x="786" y="715"/>
                </a:lnTo>
                <a:lnTo>
                  <a:pt x="759" y="696"/>
                </a:lnTo>
                <a:lnTo>
                  <a:pt x="709" y="646"/>
                </a:lnTo>
                <a:lnTo>
                  <a:pt x="664" y="588"/>
                </a:lnTo>
                <a:lnTo>
                  <a:pt x="625" y="523"/>
                </a:lnTo>
                <a:lnTo>
                  <a:pt x="593" y="455"/>
                </a:lnTo>
                <a:close/>
                <a:moveTo>
                  <a:pt x="948" y="809"/>
                </a:moveTo>
                <a:lnTo>
                  <a:pt x="853" y="809"/>
                </a:lnTo>
                <a:lnTo>
                  <a:pt x="936" y="846"/>
                </a:lnTo>
                <a:lnTo>
                  <a:pt x="1017" y="874"/>
                </a:lnTo>
                <a:lnTo>
                  <a:pt x="1092" y="892"/>
                </a:lnTo>
                <a:lnTo>
                  <a:pt x="1155" y="898"/>
                </a:lnTo>
                <a:lnTo>
                  <a:pt x="1181" y="896"/>
                </a:lnTo>
                <a:lnTo>
                  <a:pt x="1200" y="891"/>
                </a:lnTo>
                <a:lnTo>
                  <a:pt x="1213" y="882"/>
                </a:lnTo>
                <a:lnTo>
                  <a:pt x="1215" y="878"/>
                </a:lnTo>
                <a:lnTo>
                  <a:pt x="1181" y="878"/>
                </a:lnTo>
                <a:lnTo>
                  <a:pt x="1131" y="872"/>
                </a:lnTo>
                <a:lnTo>
                  <a:pt x="1070" y="856"/>
                </a:lnTo>
                <a:lnTo>
                  <a:pt x="1000" y="832"/>
                </a:lnTo>
                <a:lnTo>
                  <a:pt x="948" y="809"/>
                </a:lnTo>
                <a:close/>
                <a:moveTo>
                  <a:pt x="1220" y="869"/>
                </a:moveTo>
                <a:lnTo>
                  <a:pt x="1211" y="873"/>
                </a:lnTo>
                <a:lnTo>
                  <a:pt x="1197" y="878"/>
                </a:lnTo>
                <a:lnTo>
                  <a:pt x="1215" y="878"/>
                </a:lnTo>
                <a:lnTo>
                  <a:pt x="1220" y="869"/>
                </a:lnTo>
                <a:close/>
                <a:moveTo>
                  <a:pt x="1208" y="796"/>
                </a:moveTo>
                <a:lnTo>
                  <a:pt x="1072" y="796"/>
                </a:lnTo>
                <a:lnTo>
                  <a:pt x="1148" y="803"/>
                </a:lnTo>
                <a:lnTo>
                  <a:pt x="1204" y="822"/>
                </a:lnTo>
                <a:lnTo>
                  <a:pt x="1225" y="855"/>
                </a:lnTo>
                <a:lnTo>
                  <a:pt x="1229" y="846"/>
                </a:lnTo>
                <a:lnTo>
                  <a:pt x="1233" y="842"/>
                </a:lnTo>
                <a:lnTo>
                  <a:pt x="1233" y="834"/>
                </a:lnTo>
                <a:lnTo>
                  <a:pt x="1217" y="801"/>
                </a:lnTo>
                <a:lnTo>
                  <a:pt x="1208" y="796"/>
                </a:lnTo>
                <a:close/>
                <a:moveTo>
                  <a:pt x="1023" y="760"/>
                </a:moveTo>
                <a:lnTo>
                  <a:pt x="989" y="760"/>
                </a:lnTo>
                <a:lnTo>
                  <a:pt x="953" y="763"/>
                </a:lnTo>
                <a:lnTo>
                  <a:pt x="872" y="768"/>
                </a:lnTo>
                <a:lnTo>
                  <a:pt x="1128" y="768"/>
                </a:lnTo>
                <a:lnTo>
                  <a:pt x="1108" y="764"/>
                </a:lnTo>
                <a:lnTo>
                  <a:pt x="1023" y="760"/>
                </a:lnTo>
                <a:close/>
                <a:moveTo>
                  <a:pt x="587" y="103"/>
                </a:moveTo>
                <a:lnTo>
                  <a:pt x="580" y="140"/>
                </a:lnTo>
                <a:lnTo>
                  <a:pt x="573" y="188"/>
                </a:lnTo>
                <a:lnTo>
                  <a:pt x="563" y="247"/>
                </a:lnTo>
                <a:lnTo>
                  <a:pt x="550" y="318"/>
                </a:lnTo>
                <a:lnTo>
                  <a:pt x="575" y="318"/>
                </a:lnTo>
                <a:lnTo>
                  <a:pt x="576" y="310"/>
                </a:lnTo>
                <a:lnTo>
                  <a:pt x="582" y="240"/>
                </a:lnTo>
                <a:lnTo>
                  <a:pt x="585" y="172"/>
                </a:lnTo>
                <a:lnTo>
                  <a:pt x="587" y="103"/>
                </a:lnTo>
                <a:close/>
                <a:moveTo>
                  <a:pt x="575" y="8"/>
                </a:moveTo>
                <a:lnTo>
                  <a:pt x="545" y="8"/>
                </a:lnTo>
                <a:lnTo>
                  <a:pt x="558" y="16"/>
                </a:lnTo>
                <a:lnTo>
                  <a:pt x="571" y="30"/>
                </a:lnTo>
                <a:lnTo>
                  <a:pt x="581" y="51"/>
                </a:lnTo>
                <a:lnTo>
                  <a:pt x="587" y="80"/>
                </a:lnTo>
                <a:lnTo>
                  <a:pt x="592" y="34"/>
                </a:lnTo>
                <a:lnTo>
                  <a:pt x="582" y="10"/>
                </a:lnTo>
                <a:lnTo>
                  <a:pt x="575" y="8"/>
                </a:lnTo>
                <a:close/>
              </a:path>
            </a:pathLst>
          </a:custGeom>
          <a:solidFill>
            <a:srgbClr val="FFD8D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n-US"/>
          </a:p>
        </xdr:txBody>
      </xdr:sp>
      <xdr:pic>
        <xdr:nvPicPr>
          <xdr:cNvPr id="9" name="Picture 3">
            <a:extLst>
              <a:ext uri="{FF2B5EF4-FFF2-40B4-BE49-F238E27FC236}">
                <a16:creationId xmlns:a16="http://schemas.microsoft.com/office/drawing/2014/main" id="{27016EA1-E6DD-7875-2DD9-F0B1949A5F5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78" y="453"/>
            <a:ext cx="1015" cy="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8.xml><?xml version="1.0" encoding="utf-8"?>
<xdr:wsDr xmlns:xdr="http://schemas.openxmlformats.org/drawingml/2006/spreadsheetDrawing" xmlns:a="http://schemas.openxmlformats.org/drawingml/2006/main">
  <xdr:oneCellAnchor>
    <xdr:from>
      <xdr:col>6</xdr:col>
      <xdr:colOff>38101</xdr:colOff>
      <xdr:row>1</xdr:row>
      <xdr:rowOff>132527</xdr:rowOff>
    </xdr:from>
    <xdr:ext cx="1162050" cy="447440"/>
    <xdr:pic>
      <xdr:nvPicPr>
        <xdr:cNvPr id="2" name="Imagen 1">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248" b="1248"/>
        <a:stretch/>
      </xdr:blipFill>
      <xdr:spPr bwMode="auto">
        <a:xfrm>
          <a:off x="5734051" y="332552"/>
          <a:ext cx="1162050" cy="44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16</xdr:col>
      <xdr:colOff>38101</xdr:colOff>
      <xdr:row>1</xdr:row>
      <xdr:rowOff>132527</xdr:rowOff>
    </xdr:from>
    <xdr:ext cx="1162050" cy="447440"/>
    <xdr:pic>
      <xdr:nvPicPr>
        <xdr:cNvPr id="3" name="Imagen 2">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248" b="1248"/>
        <a:stretch/>
      </xdr:blipFill>
      <xdr:spPr bwMode="auto">
        <a:xfrm>
          <a:off x="14963776" y="332552"/>
          <a:ext cx="1162050" cy="44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Pc3/mis%20documentos/CHEC/ANALISIS%20precios%20%202006.xls" TargetMode="External"/><Relationship Id="rId1" Type="http://schemas.openxmlformats.org/officeDocument/2006/relationships/externalLinkPath" Target="/Pc3/mis%20documentos/CHEC/ANALISIS%20precios%20%20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GOBERNACION%20Octubre%202007/Reductores%20TILODIRAN/Presupuesto%20REDUCTORES%20LA%20VEGA.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C:/Users/USER/Documents/ARVEY/ENTREGABLES%20FIRMADOS%20PTAP%20OROCUE%20V1/PRESUPUESTO%20PTAR%20MGA.xlt" TargetMode="External"/><Relationship Id="rId1" Type="http://schemas.openxmlformats.org/officeDocument/2006/relationships/externalLinkPath" Target="file:///C:/Users/USER/Documents/ARVEY/ENTREGABLES%20FIRMADOS%20PTAP%20OROCUE%20V1/PRESUPUESTO%20PTAR%20MGA.xlt"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PRESUPUESTOS%20DANI/7.1%20PRESUPUESTO%20CUARTO%20BOMBEO.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A/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Desktop/MEMORIAS%20LA%20COLINA/Users/rramirez/Documents/ALCALDIA%202015/ESTUDIOS%20PREVIOS/VILLAFLOR%20II/SIREM%20VIA%20FLOR.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C/G/TRAE%20LTDA/OBRA%20ALTOS%20DE%20DAZA/_PRESUPU/Bachue.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sanearp1/DATOS/HLOPEZA/CANTIDADES%20GERONA/Documents%20and%20Settings/swilches/Configuraci&#243;n%20local/Archivos%20temporales%20de%20Internet/OLK6/formulario%20base.xls" TargetMode="External"/><Relationship Id="rId1" Type="http://schemas.openxmlformats.org/officeDocument/2006/relationships/externalLinkPath" Target="/sanearp1/DATOS/HLOPEZA/CANTIDADES%20GERONA/Documents%20and%20Settings/swilches/Configuraci&#243;n%20local/Archivos%20temporales%20de%20Internet/OLK6/formulario%20base.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Lblanco3/CONTRATO5/REAJUSTE%20.xls" TargetMode="External"/><Relationship Id="rId1" Type="http://schemas.openxmlformats.org/officeDocument/2006/relationships/externalLinkPath" Target="/Lblanco3/CONTRATO5/REAJUSTE%20.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Pc-eleal/CA&#209;ASGORDAS/CORRECCION%20SEP%2019-07/PMAA/CD%20Zaragoza%20Bombeo/Presupuesto/PRESUPUESTO%20DEFINITIVO%20ZARAGOZA.xls" TargetMode="External"/><Relationship Id="rId1" Type="http://schemas.openxmlformats.org/officeDocument/2006/relationships/externalLinkPath" Target="/Pc-eleal/CA&#209;ASGORDAS/CORRECCION%20SEP%2019-07/PMAA/CD%20Zaragoza%20Bombeo/Presupuesto/PRESUPUESTO%20DEFINITIVO%20ZARAGOZA.xls" TargetMode="External"/></Relationships>
</file>

<file path=xl/externalLinks/_rels/externalLink18.xml.rels><?xml version="1.0" encoding="UTF-8" standalone="yes"?>
<Relationships xmlns="http://schemas.openxmlformats.org/package/2006/relationships"><Relationship Id="rId2" Type="http://schemas.microsoft.com/office/2019/04/relationships/externalLinkLongPath" Target="https://d.docs.live.net/OBRAS%20PUBLICAS/INFRAESTRUCTURA%20EDUCATIVA/CONTRATO%20DE%20OBRA%20MANTENIMIENTO%20COLEGIOS%20RURALES/Mis%20documentos/EDIFICIOS/PROYECTO-HOLMAN-VEGA/PROYECTO-FINAL/PRESUPUESTO-HUMEDAL/PRESUPUESTO-TANQUE-HUMEDAL.xls?774A363A" TargetMode="External"/><Relationship Id="rId1" Type="http://schemas.openxmlformats.org/officeDocument/2006/relationships/externalLinkPath" Target="file:///774A363A/PRESUPUESTO-TANQUE-HUMEDAL.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34EA8AF2/A" TargetMode="External"/><Relationship Id="rId1" Type="http://schemas.openxmlformats.org/officeDocument/2006/relationships/externalLinkPath" Target="/34EA8AF2/A"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F742604D/PRESUPUESTO%20VALDIVIA%20PTAR.xls" TargetMode="External"/><Relationship Id="rId1" Type="http://schemas.openxmlformats.org/officeDocument/2006/relationships/externalLinkPath" Target="/F742604D/PRESUPUESTO%20VALDIVIA%20PTAR.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aldasgovco-my.sharepoint.com/G/Angel%202006/PROCESOS_LIC_PAV_LOC/LICITACION_PPL_4_GRUPOS/PRESUPUESTOS_26_06_06/PRESUP_DEFINITIVOS_4G/PRESUP_PRECIOS_UNIFICADOS_OK/PRESUPUESTO%205-7.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C-001/c/WINDOWS/TEMP/MODELO-ACUEDUCTOXI.xls" TargetMode="External"/><Relationship Id="rId1" Type="http://schemas.openxmlformats.org/officeDocument/2006/relationships/externalLinkPath" Target="/C-001/c/WINDOWS/TEMP/MODELO-ACUEDUCTOXI.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C-001/c/WINDOWS/TEMP/MODELOSANMARCOS-V8.xls" TargetMode="External"/><Relationship Id="rId1" Type="http://schemas.openxmlformats.org/officeDocument/2006/relationships/externalLinkPath" Target="/C-001/c/WINDOWS/TEMP/MODELOSANMARCOS-V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Usuario/Documents/INVITADO/CONSORCIO%20GAS%20CASANARE%202019/ACTAS/ACTA%20MODIFICACION/COMPARATIVO%20CON%20INTERVENTORIA.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Datos/Documentos/5.%20ESTUDIOS%20Y%20DISE&#209;OS/7.%20Cant.%20Obra,%20Presupuesto,%20APUs%20y%20Especificaciones%20T&#233;cnicas/Users/Jairo/Desktop/5.%20ESTUDIOS%20Y%20DISE&#209;OS/7.%20Cant.%20Obra%20y%20Presupuestos/Presupuesto%20Cerro%20de%20San%20Antoni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jkm/PU-%20Caseta%20Planta%20Electrica-Palacio-CIVIL.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PROYECTOS/CH/BATERIAS%20SANITARIAS%20RURALES/Construcci&#243;nBateriasSanitariasINSPECCI&#211;NAGUACHICA%20GOB1/Pto-Construcci&#243;n-Bater&#237;aSanitar&#237;a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jkm/PU-%20Caseta%20Planta%20Electrica-ELECTRIC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jkm/PU-%20Caseta%20Planta%20Electrica-Palaci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jkm/PALACIO-ALCALDIA/PROYECTOS/ESTRUCTURAS/SALONES%20COMUNALES/LA%20PESQUERA/CANCHAS/PROPUEST/PROPUEST/SALA%20DE%20URGENCIAS%20H.S.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E/JESUS/Doc%20comp_%20Autocad/C/Users/FranzMoller/Downloads/Granulometr&#237;a_CTO_T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AUXILIAR%20TECNICO/John%20FREDY/2012/2.%20ECOPETROL%20NEW%20PROJECT%20-MA0011934/Admon/PORT&#193;TIL/MORENO%20VARGAS/LICITACIONES/HOCOL%20%20HCC0R-739-00/Limonero1presupuest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aldasgovco-my.sharepoint.com/G/MaCaroCar/Documents/PERSONAL%20MACAROCAR/PPTO%20PRELIMINAR%20PPL/APU%20VOL%2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43.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DATOS%20USUARIO%20NO%20BORRAR/Fmateus/Desktop/CANT.%20OBRA,%20APU,%20PRESUPUESTO%20ACUEDUCTO%20PALERMO%20(2).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Users/USUARIO/AppData/Local/Microsoft/Windows/Temporary%20Internet%20Files/Content.Outlook/5LYW3YUX/Faep/FINALIZADOS/PAVIMENTACIONES/Pav%20YOPAL-MATEPANTANO%20-%20EL%20VENADO/Presupuesto%20Oficial%20MATEPANTANO.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Pc-sgallo/Proyectos%20Sandra%20Gallo/Proyectos%20varios/Valdivia/PRESUPUESTOS%20CORREGIDOS/PRESUPUESTO%20ACTO.xls" TargetMode="External"/><Relationship Id="rId1" Type="http://schemas.openxmlformats.org/officeDocument/2006/relationships/externalLinkPath" Target="/Pc-sgallo/Proyectos%20Sandra%20Gallo/Proyectos%20varios/Valdivia/PRESUPUESTOS%20CORREGIDOS/PRESUPUESTO%20ACTO.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Users/user/AppData/Local/Temp/Archivos%20viejos%20del%20disco%20D/USERS/CD-PUBLI/Mantenimiento%202002-2003/Tres%20grupos/Pliego%20Norte/Estudio%20006188/S&#225;bana%2000618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C/Users/user/AppData/Local/Temp/1761%20Gesti&#243;n%20Proyectos%20Acueducto%20Zona%20Norte/Proyectos/Plan%20de%20Infraestructura%202002/cantidades%20zona%20norte%20para%20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chi1fin/Acta/Acta/acta0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Sigcvs/publica/Documents%20and%20Settings/Ingenieria3/Mis%20documentos/LIGIA/LIGIA%20ALMANZA/INUNDACIONES%202007/PELAYO/PRESUPUESTOS%20%20EN%20PELAYO.xls" TargetMode="External"/><Relationship Id="rId1" Type="http://schemas.openxmlformats.org/officeDocument/2006/relationships/externalLinkPath" Target="/Sigcvs/publica/Documents%20and%20Settings/Ingenieria3/Mis%20documentos/LIGIA/LIGIA%20ALMANZA/INUNDACIONES%202007/PELAYO/PRESUPUESTOS%20%20EN%20PELAY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57.xml.rels><?xml version="1.0" encoding="UTF-8" standalone="yes"?>
<Relationships xmlns="http://schemas.openxmlformats.org/package/2006/relationships"><Relationship Id="rId2" Type="http://schemas.openxmlformats.org/officeDocument/2006/relationships/externalLinkPath" Target="../../../../../../../Asistente/c/Juan%20Diego/2004-17%20Puente%20El%20salado/Dise&#241;o/Memorias/Memoria%20de%20Conexiones/BARRA%20DE%20OJO.xls" TargetMode="External"/><Relationship Id="rId1" Type="http://schemas.openxmlformats.org/officeDocument/2006/relationships/externalLinkPath" Target="/Asistente/c/Juan%20Diego/2004-17%20Puente%20El%20salado/Dise&#241;o/Memorias/Memoria%20de%20Conexiones/BARRA%20DE%20OJ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Users/WINDOWS%208/AppData/Local/Microsoft/Windows/Temporary%20Internet%20Files/Content.IE5/IUY7Y1WG/4.%20CEPCOLSA/CEPCOLSA%20CANCHAS/GERENCIA/GEMP/AVEC/AVEC2000/Jupter3b.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planeacionnacional-my.sharepoint.com/AFE/AFEDatabase%20v5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Documents/Puente%20el%20Embrujo/Documents%20and%20Settings/Gerencia%20Financiera/Mis%20documentos/Cuadros%20Sr.%20Oscar/Flujo-07-11%20(Operacion%20Calenturitas)-VALORACIO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FF25C15C/Cronograma.xlsx" TargetMode="External"/><Relationship Id="rId1" Type="http://schemas.openxmlformats.org/officeDocument/2006/relationships/externalLinkPath" Target="/FF25C15C/Cronogram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B000111146/BASE%20AUDITORIA%20111146.xls"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D/Documents%20and%20Settings/Usuario/Mis%20documentos/OSCAR/Copia%20de%20Programa%202003"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sistente/c/Juan%20Diego/2004-17%20Puente%20El%20salado/Dise&#241;o/Memorias/Memoria%20de%20Conexiones/Memoria%20de%20Conexiones/14-01Placa%20de%20base%20mala.xls" TargetMode="External"/><Relationship Id="rId1" Type="http://schemas.openxmlformats.org/officeDocument/2006/relationships/externalLinkPath" Target="/Asistente/c/Juan%20Diego/2004-17%20Puente%20El%20salado/Dise&#241;o/Memorias/Memoria%20de%20Conexiones/Memoria%20de%20Conexiones/14-01Placa%20de%20base%20mala.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Pc-wvega/proyectos%20en%20ejecucion/HLOPEZA/CANTIDADES%20GERONA/Documents%20and%20Settings/swilches/Configuraci&#243;n%20local/Archivos%20temporales%20de%20Internet/OLK6/formulario%20base.xls" TargetMode="External"/><Relationship Id="rId1" Type="http://schemas.openxmlformats.org/officeDocument/2006/relationships/externalLinkPath" Target="/Pc-wvega/proyectos%20en%20ejecucion/HLOPEZA/CANTIDADES%20GERONA/Documents%20and%20Settings/swilches/Configuraci&#243;n%20local/Archivos%20temporales%20de%20Internet/OLK6/formulario%20base.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01%20AFPS/001%20CH/proyecto%20Hospital%20el%20bagre/Entrega%20viabilizaci&#243;n/PRESUPUESTO%20CON%20APU/presupuesto%202013.xlsx"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Ardincoadmin/Informaci&#243;n%202013/PROYECTOS%202013/Plan%20Maestro%20Segunda%20Etapa%20EPM/Presupuesto%20EPM%201%25%20Porce%203.xls" TargetMode="External"/><Relationship Id="rId1" Type="http://schemas.openxmlformats.org/officeDocument/2006/relationships/externalLinkPath" Target="/Ardincoadmin/Informaci&#243;n%202013/PROYECTOS%202013/Plan%20Maestro%20Segunda%20Etapa%20EPM/Presupuesto%20EPM%201%25%20Porce%203.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Proyectos/CEI/Tunja-Barbosa/HORIZONTAL%20Barbosa.xlsm" TargetMode="External"/><Relationship Id="rId1" Type="http://schemas.openxmlformats.org/officeDocument/2006/relationships/externalLinkPath" Target="/Ing-hernando/Users/lvargas/Documents/lvargas_zc/Mis%20documentos/Contratos%20asignados/Contratos%20A&#241;o%202015/Contratos%20Invias/Obra/Etapa%20contratual/Proyectos/CEI/Tunja-Barbosa/HORIZONTAL%20Barbosa.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E/C/Topografo/d/copia%20alba/INFORMACION%20ALBA/COMFATOLIMA/IBAGUESALADO/PRESUPUESTO%20GENERAL%20EMBARCADER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RAUL%20ENDARA/My%20Documents/HLISA/LICITACI/1999/L-003-99/NEGOCIA/UNIT003.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32207;&#21512;&#65288;&#22235;&#26376;&#21313;&#20108;&#26085;&#6528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Users/TOSHIBA/Downloads/C/G/Area%20Proyectos/A/AiuBPMarco98"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Tri%20Tool%20Template.xls" TargetMode="External"/></Relationships>
</file>

<file path=xl/externalLinks/_rels/externalLink84.xml.rels><?xml version="1.0" encoding="UTF-8" standalone="yes"?>
<Relationships xmlns="http://schemas.openxmlformats.org/package/2006/relationships"><Relationship Id="rId1" Type="http://schemas.microsoft.com/office/2006/relationships/xlExternalLinkPath/xlPathMissing" Target="JAN7SUM.WK4"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Id001/proyectos/603%20EEB%20Predisenos%20SE%20Nueva%20Esperanza/Calculos/AREVA%20-%20CODENSA/Torca%20Cantidades.xls" TargetMode="External"/><Relationship Id="rId1" Type="http://schemas.openxmlformats.org/officeDocument/2006/relationships/externalLinkPath" Target="/Id001/proyectos/603%20EEB%20Predisenos%20SE%20Nueva%20Esperanza/Calculos/AREVA%20-%20CODENSA/Torca%20Cantidad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minos/Conconcreto/Presupuestos/PAULA/Documents%20and%20Settings/Propietario/Mis%20documentos/PAULA/actas%20cnch/actas%20cnch/RESUMEN%202002/ACT2002.xls"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Ardincoadmin/OBRAS/Riveras%20del%20Hato%20II/PRESUPUESTO%20RIVERAS%20DEL%20HATO_2010.xls" TargetMode="External"/><Relationship Id="rId1" Type="http://schemas.openxmlformats.org/officeDocument/2006/relationships/externalLinkPath" Target="/Ardincoadmin/OBRAS/Riveras%20del%20Hato%20II/PRESUPUESTO%20RIVERAS%20DEL%20HATO_201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planeacionnacional-my.sharepoint.com/AFE/AFEDatabase%20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aldasgovco-my.sharepoint.com/Documentos/JJMA/MAINTENANCE%20SYSTEMS%202/PRESUPUESTOS/CDJ/PRE2007-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Users/JAIRO%20ALBERTO/Desktop/AGUAS%20DEL%20MAGDALENA/VIABILIZACIONES/VIABILIZACI&#211;N%20CERRO%20DE%20SAN%20ANTONIO_V2/3.%20Presupuestos%20y%20Cronograma/Presupuesto%20Cerro%20de%20San%20Antonio.xls" TargetMode="External"/></Relationships>
</file>

<file path=xl/externalLinks/_rels/externalLink91.xml.rels><?xml version="1.0" encoding="UTF-8" standalone="yes"?>
<Relationships xmlns="http://schemas.openxmlformats.org/package/2006/relationships"><Relationship Id="rId2" Type="http://schemas.openxmlformats.org/officeDocument/2006/relationships/externalLinkPath" Target="../../../../../../../Pc-mvergara/san%20juan%20de%20uraba/DISE&#209;O/PRESUPUESTOS/PRESUPUESTO%20SAN%20JUAN%202003.xls" TargetMode="External"/><Relationship Id="rId1" Type="http://schemas.openxmlformats.org/officeDocument/2006/relationships/externalLinkPath" Target="/Pc-mvergara/san%20juan%20de%20uraba/DISE&#209;O/PRESUPUESTOS/PRESUPUESTO%20SAN%20JUAN%202003.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VARIOS/Presupuesto%20Nunchia.xls"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japarra/Documents%20and%20Settings/crendon.HMV/Local%20Settings/Temporary%20Internet%20Files/OLK3/8599.xls" TargetMode="External"/><Relationship Id="rId1" Type="http://schemas.openxmlformats.org/officeDocument/2006/relationships/externalLinkPath" Target="/japarra/Documents%20and%20Settings/crendon.HMV/Local%20Settings/Temporary%20Internet%20Files/OLK3/8599.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descoles/Descole%20canal%20en%20concreto%20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Administracion/CARLOS/CARLOS%20GENERAL/LICITACIONES/VETRA%20PI&#209;005-6-71-10%20JUNIO%2022%20DE%202010/PROPUESTA%20ECON&#211;MICA/PROPUESTA%20ECON&#211;MICA/PROPUESTA%20ECONOMICA%20PI&#209;U&#209;A%205.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Antiguos%20Proyectos/Proyectos/Interceptores%20Dosquebradas/Calculos/Frailes%20-%20Monte%20Bonito/Dise&#241;o%20Hidraulico%20Iinterceptores%20Varios%20Frailes.xls" TargetMode="External"/></Relationships>
</file>

<file path=xl/externalLinks/_rels/externalLink99.xml.rels><?xml version="1.0" encoding="UTF-8" standalone="yes"?>
<Relationships xmlns="http://schemas.openxmlformats.org/package/2006/relationships"><Relationship Id="rId2" Type="http://schemas.openxmlformats.org/officeDocument/2006/relationships/externalLinkPath" Target="../../../../../../../Suba03/USUARIOS-03/Archivos%20Trabajo%20HGiraldo/A.P.U/Precios%20unitario%20interventoria%20tuberias%20sin%20transporte.xls" TargetMode="External"/><Relationship Id="rId1" Type="http://schemas.openxmlformats.org/officeDocument/2006/relationships/externalLinkPath" Target="/Suba03/USUARIOS-03/Archivos%20Trabajo%20HGiraldo/A.P.U/Precios%20unitario%20interventoria%20tuberias%20sin%20transporte.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PROPUESTA%20LUCILA1prueba.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E/JESUS/Doc%20comp_%20Autocad/C/DOCUMENTOS%20ANTIGUOS/CANAL%20SALITRE/FORMULARIO%20UNITARIO%20593&#180;%20modificad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E:/Users/hollmansteveninfanteuruena/Dropbox/General/3.%20Acciones/Z:/Documents%20and%20Settings/obras2/Mis%20documentos/CASTILLA%20LA%20NU/APU%20CASTILLA%202008%20&#250;ltimo%20modificad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Faep/FINALIZADOS/PAVIMENTACIONES/Pav%20YOPAL-MATEPANTANO%20-%20EL%20VENADO/Presupuesto%20Oficial%20MATEPANTANO.xls" TargetMode="External"/></Relationships>
</file>

<file path=xl/externalLinks/_rels/externalLink105.xml.rels><?xml version="1.0" encoding="UTF-8" standalone="yes"?>
<Relationships xmlns="http://schemas.openxmlformats.org/package/2006/relationships"><Relationship Id="rId2" Type="http://schemas.openxmlformats.org/officeDocument/2006/relationships/externalLinkPath" Target="../../../../../../../MESING/Carlos%20(C)/00-VALENCIA/Matadero/Definitivo/Lagunas%20Matadero.xls" TargetMode="External"/><Relationship Id="rId1" Type="http://schemas.openxmlformats.org/officeDocument/2006/relationships/externalLinkPath" Target="/MESING/Carlos%20(C)/00-VALENCIA/Matadero/Definitivo/Lagunas%20Matader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minos/Conconcreto/gyringenieria.local/DFS/Comercial/Comercial%20Proyectos/Conconcreto/C1-20-116%20Seguricontrol%20Contecar%20Cartagena/C1-20-116-0%20-%20Conconcreto%20-%20Seguricontrol%20Contecar%20Cartagena%20-%20Hoja%20de%20calcul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Users/ARQ%20JOSE%20LUIS/Desktop/APUS%20SAN%20BERNARDO%20PROPUESTA.xlsx"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Isla4/2001-%20proyec/edgarc/contratos/NorOriental/Cantobraimper.xls" TargetMode="External"/><Relationship Id="rId1" Type="http://schemas.openxmlformats.org/officeDocument/2006/relationships/externalLinkPath" Target="/Isla4/2001-%20proyec/edgarc/contratos/NorOriental/Cantobraimper.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omunicaciones/wgutierrez$/AASSA%20TECNICA%201-1/AMALFI/COLECTORES%20AMALFI%20A&#209;O%202008/ANEXO3_PRESUPUESTO%20ALCANTARILLADO.xls" TargetMode="External"/><Relationship Id="rId1" Type="http://schemas.openxmlformats.org/officeDocument/2006/relationships/externalLinkPath" Target="/comunicaciones/wgutierrez$/AASSA%20TECNICA%201-1/AMALFI/COLECTORES%20AMALFI%20A&#209;O%202008/ANEXO3_PRESUPUESTO%20ALCANTARILLAD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111.xml.rels><?xml version="1.0" encoding="UTF-8" standalone="yes"?>
<Relationships xmlns="http://schemas.openxmlformats.org/package/2006/relationships"><Relationship Id="rId2" Type="http://schemas.openxmlformats.org/officeDocument/2006/relationships/externalLinkPath" Target="../../../../../../../Servidor/publica/Documents%20and%20Settings/Ingenieria3/Escritorio/copia%20equipo%20pavilion/Mis%20documentos/MONICA/CVS/canal%20La%20granja/PROPUESTA%20ECOGESTAR%202.xls" TargetMode="External"/><Relationship Id="rId1" Type="http://schemas.openxmlformats.org/officeDocument/2006/relationships/externalLinkPath" Target="/Servidor/publica/Documents%20and%20Settings/Ingenieria3/Escritorio/copia%20equipo%20pavilion/Mis%20documentos/MONICA/CVS/canal%20La%20granja/PROPUESTA%20ECOGESTAR%20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PROYEC/LEP/PPILOTO/FORM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Enrique/compartidos/Windows/TEMP/Planill1.xls" TargetMode="External"/><Relationship Id="rId1" Type="http://schemas.openxmlformats.org/officeDocument/2006/relationships/externalLinkPath" Target="/Enrique/compartidos/Windows/TEMP/Planill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CRONOGRAMA%20LUIS%20RIVERA/SAN%20BERNARDO/PROPUESTA%20MODELO/PRESUPUESTO%20PARA%20PROPUESTA%20LP%20002.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Kacero/Configuraci&#243;n%20local/Archivos%20temporales%20de%20Internet/OLK61/Capex%20Cash%20Flow%20v3%2013Nov0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E/JESUS/Doc%20comp_%20Autocad/A/FORMULARIO%20UNITARIO%20592%20modificad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C/G/I/AMV%20_%20no%20borrar/PRESUPUESTOS/a%20%20aaInformaci&#243;n%20GRUPO%204/A%20MInformes%20Mensuales/Informe%20de%20estado%20vial%20ene/aCCIDENTES%20DE%201995%20-%201996.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F:/CENTRO%20CULTURAL/Presupuesto%20Oficial%20Casa%20Cultura%20Sahag&#250;n.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OSCAR%20SILGADO/ASOREC/MUNICIPIOS/MARIA%20LA%20BAJA/2015/PARQUE/PROPUESTA%20PMI/PRUEBA1.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Users/obci/AppData/Local/Temp/OFERTAS/PEREIRA/A"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aldasgovco-my.sharepoint.com/Users/Usuario/Google%20Drive/APU/presupuesto%20pintada%20alcaldi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128.xml.rels><?xml version="1.0" encoding="UTF-8" standalone="yes"?>
<Relationships xmlns="http://schemas.openxmlformats.org/package/2006/relationships"><Relationship Id="rId2" Type="http://schemas.openxmlformats.org/officeDocument/2006/relationships/externalLinkPath" Target="../../../../../../../DD7FB151/PRESUPUESTO%20Y%20APUS%20608-MONIQUIRAMARZO.LXS.xlsm" TargetMode="External"/><Relationship Id="rId1" Type="http://schemas.openxmlformats.org/officeDocument/2006/relationships/externalLinkPath" Target="/DD7FB151/PRESUPUESTO%20Y%20APUS%20608-MONIQUIRAMARZO.LXS.xlsm"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PRESUPUESTO%20PAVIMENTO%20CIENAGA%20DE%20ORO%2025-08-14.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Users/ASUS-JLM/Desktop/Proyecto%20Pavimento%206000%20(fray)/3_Requisitos%20Tecnicos/Presupuesto/PRESUPUESTO%20PAVIMENTO%20SAMPUES%20-%20AUI%20-%20APUS%20-%20MATE%20-%20EQUI.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G:/Descargas/presupuesto%20real%20-%20ultim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d.docs.live.net/Users/user.user-PC/Downloads/ACTA%20MODIFICACION_12_dic_2014_v_final.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A/MOVAR/Licitaciones/PETROBRAS/licitacion%20de%20julio%2021%20de%201998.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Users/ingjairo79/Desktop/ARCHIVOS/ARCHIVOS/PRESUPUESTO%20NUEVO%20SAN%20BENITO.xlsx" TargetMode="External"/></Relationships>
</file>

<file path=xl/externalLinks/_rels/externalLink137.xml.rels><?xml version="1.0" encoding="UTF-8" standalone="yes"?>
<Relationships xmlns="http://schemas.openxmlformats.org/package/2006/relationships"><Relationship Id="rId2" Type="http://schemas.openxmlformats.org/officeDocument/2006/relationships/externalLinkPath" Target="../../../../../../../Estacion3/d/Documents%20and%20Settings/ENERCOL/Configuraci&#243;n%20local/Temp/QUARK%20UP/101-OFR/Cospique/formularios/ECOPETROL%20FORMULARIO%20DE%20OBRAS%20CIVILES.xls" TargetMode="External"/><Relationship Id="rId1" Type="http://schemas.openxmlformats.org/officeDocument/2006/relationships/externalLinkPath" Target="/Estacion3/d/Documents%20and%20Settings/ENERCOL/Configuraci&#243;n%20local/Temp/QUARK%20UP/101-OFR/Cospique/formularios/ECOPETROL%20FORMULARIO%20DE%20OBRAS%20CIVILE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E/JESUS/Doc%20comp_%20Autocad/C/Users/FranzMoller/Downloads/UNICO%20CORTE%20DE%20OBRA-11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minos/Conconcreto/Server/archivos/PAULA/actas%20cnch/actas%20cnch/RESUMEN%202003/CNCH2003.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minos/Conconcreto/Presupuestos/PAULA/Documents%20and%20Settings/Propietario/Mis%20documentos/PAULA/actas%20cnch/actas%20cnch/RESUMEN%202002/ACTASCNCH20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F:/Desktop/Gualmat&#225;n/PRESUPUESTO%20GUALMATAN%20V.2.1.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G:/Users/ingjairo79/Desktop/ARCHIVOS/PAVIMENTO%20MERCADO.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H:/Marquetalia%20imprimir/Downloads/Comit&#233;%20de%20cafeteros/MEN/Informaci&#243;n%20MEN/Archivos%20Estacion%20Cad/Presupuestos%20finales%20luego%20de%20acuerdo%20con%20ARQ.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Users/aquintero/AppData/Local/Microsoft/Windows/Temporary%20Internet%20Files/Content.Outlook/0WVZXWZL/Version%204%20Final%20V1%20Sin%20Cantidades.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Dise&#241;os%20Tipo/A01C-AULA%2040%20NI&#209;OS%20CLIMA%20CALIDO/A01C-AULA%201%20MOD_%20C/5.%20Presupuesto/A1F-(2_Aula_Alta(AB)_CF).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I:/a%20%20aaInformaci&#243;n%20GRUPO%204/A%20MInformes%20Mensuales/Informe%20de%20estado%20vial%20ene/aCCIDENTES%20DE%201995%20-%201996.xls" TargetMode="External"/></Relationships>
</file>

<file path=xl/externalLinks/_rels/externalLink153.xml.rels><?xml version="1.0" encoding="UTF-8" standalone="yes"?>
<Relationships xmlns="http://schemas.openxmlformats.org/package/2006/relationships"><Relationship Id="rId2" Type="http://schemas.microsoft.com/office/2019/04/relationships/xlExternalLinkLongPath/xlStartup" Target="EMERGENCIAS/DESLIZAMIENTO%2029%20DE%20JUNIO%202007%20PR%2076+0400/a%20%20aaInformaci&#243;n%20GRUPO%204/A%20MInformes%20Mensuales/Informe%20de%20estado%20vial%20ene/aCCIDENTES%20DE%201995%20-%201996.xls?0B50C38E" TargetMode="External"/><Relationship Id="rId1" Type="http://schemas.openxmlformats.org/officeDocument/2006/relationships/externalLinkPath" Target="file:///0B50C38E/aCCIDENTES%20DE%201995%20-%201996.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planeacionnacional-my.sharepoint.com/AFE/La%20Jagua%202009%20Budget.xls" TargetMode="External"/></Relationships>
</file>

<file path=xl/externalLinks/_rels/externalLink155.xml.rels><?xml version="1.0" encoding="UTF-8" standalone="yes"?>
<Relationships xmlns="http://schemas.openxmlformats.org/package/2006/relationships"><Relationship Id="rId2" Type="http://schemas.openxmlformats.org/officeDocument/2006/relationships/externalLinkPath" Target="../../../../../../../sanearp1/DATOS/windows/TEMP/ADMINISTRATIVA/BAAN/lista%20de%20precios%20definitiva%20sep16-98.xls" TargetMode="External"/><Relationship Id="rId1" Type="http://schemas.openxmlformats.org/officeDocument/2006/relationships/externalLinkPath" Target="/sanearp1/DATOS/windows/TEMP/ADMINISTRATIVA/BAAN/lista%20de%20precios%20definitiva%20sep16-98.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TRABAJO%20B/2018/FEDERACI&#211;N%20DE%20CAFETEROS/CONTRATO%202%20-%20MUELLES%201168/PROYECTO/A.%20MUELLE%20SALTADERO%20NUEVA%20BALSA%20-%202019/7.%20PRESUPUESTO%20NUEVA%20BALSA/1.%20CANT,%20PRESUP.%20CRON.%20NUEVA%20BALSA%20-%202019%20%2064M2.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E:/Desktop/201409-C0022014-APUSDPS%20(CARUPAPOLIDEP)%20V1%20SEPARADO.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EDU/UNIDAD%20HOSPITALARIA%20CONCEJO%20DE%20MEDELLIN/ppto%20pajarito%20ultimo/ENTREGA%20FINAL/ULTIMO/ENTREGA%2012-11-09/Presupuesto%20Clinica%20Concejo%2013-11-09.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TRABAJO%20B/2018/5.%20SAN%20BERNARDO/CUBIERTA%20SAN%20BERNARDO%20-%202018-A/6.%20Presupuesto/PRESUPUESTO%20SAN%20BERNARDO.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161.xml.rels><?xml version="1.0" encoding="UTF-8" standalone="yes"?>
<Relationships xmlns="http://schemas.openxmlformats.org/package/2006/relationships"><Relationship Id="rId2" Type="http://schemas.openxmlformats.org/officeDocument/2006/relationships/externalLinkPath" Target="../../../../../../../Ardincoadmin/DZAPATA%20(10.10.10.253)/AASSA%20TECNICA%201-1/SUROESTE/2012/BOLOMBOLO/PROYECTOS/REUBICACION%20USUARIOS/Ultimo_Presupuesto.xlsx" TargetMode="External"/><Relationship Id="rId1" Type="http://schemas.openxmlformats.org/officeDocument/2006/relationships/externalLinkPath" Target="/Ardincoadmin/DZAPATA%20(10.10.10.253)/AASSA%20TECNICA%201-1/SUROESTE/2012/BOLOMBOLO/PROYECTOS/REUBICACION%20USUARIOS/Ultimo_Presupuesto.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aldasgovco-my.sharepoint.com/G/presupuesto%20idu/CANTIDADES%20OBRA/comunicaciones/PTTO%20COMUNICACIONES%2014-ABR-09.xls" TargetMode="External"/></Relationships>
</file>

<file path=xl/externalLinks/_rels/externalLink163.xml.rels><?xml version="1.0" encoding="UTF-8" standalone="yes"?>
<Relationships xmlns="http://schemas.openxmlformats.org/package/2006/relationships"><Relationship Id="rId2" Type="http://schemas.openxmlformats.org/officeDocument/2006/relationships/externalLinkPath" Target="../../../../../../../Ardincoadmin/Informaci&#243;n%202013/LICITACI&#211;N%20PUBLICA/005%20Reposici&#243;n%20Red%20de%20Aguas%20Lluvias%20y%20Ca&#241;o%20Carrera%20Zea/PRESUPUESTO/PRESUPUESTOS_CANAL_CRIBADO.xlsx" TargetMode="External"/><Relationship Id="rId1" Type="http://schemas.openxmlformats.org/officeDocument/2006/relationships/externalLinkPath" Target="/Ardincoadmin/Informaci&#243;n%202013/LICITACI&#211;N%20PUBLICA/005%20Reposici&#243;n%20Red%20de%20Aguas%20Lluvias%20y%20Ca&#241;o%20Carrera%20Zea/PRESUPUESTO/PRESUPUESTOS_CANAL_CRIBADO.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ffie3.sharepoint.com/Documents%20and%20Settings/crendon.HMV/Local%20Settings/Temporary%20Internet%20Files/OLK3/8599.xls" TargetMode="External"/></Relationships>
</file>

<file path=xl/externalLinks/_rels/externalLink165.xml.rels><?xml version="1.0" encoding="UTF-8" standalone="yes"?>
<Relationships xmlns="http://schemas.openxmlformats.org/package/2006/relationships"><Relationship Id="rId2" Type="http://schemas.openxmlformats.org/officeDocument/2006/relationships/externalLinkPath" Target="../../../../../../../Sanear16/d/Archivos%20viejos%20del%20disco%20D/Nuevos%20procesos/Proceso%20de%20Contrataci&#243;n%20009360/1-Elaboraci&#243;n%20Pliego/Formatos%20Elaboraci&#243;n%20Pliego/Cantidades%20de%20obra/Cantidades%20Zona%20Sur-Parras-Ajizal-Sabaneta.xls" TargetMode="External"/><Relationship Id="rId1" Type="http://schemas.openxmlformats.org/officeDocument/2006/relationships/externalLinkPath" Target="/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aldasgovco-my.sharepoint.com/G/Familia%20Monsalvo%20D&#237;az/Equipo%20Anterior/Rossana/CONSULTORIA/2009/Insumos%202009.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AUXILIAR%20TECNICO/John%20FREDY/2012/2.%20ECOPETROL%20NEW%20PROJECT%20-MA0011934/Users/edgar.melo/Documents/PETROBRAS/PETROBRAS%2046550/chi1fin/Acta/Acta/acta03.xls" TargetMode="External"/></Relationships>
</file>

<file path=xl/externalLinks/_rels/externalLink171.xml.rels><?xml version="1.0" encoding="UTF-8" standalone="yes"?>
<Relationships xmlns="http://schemas.openxmlformats.org/package/2006/relationships"><Relationship Id="rId2" Type="http://schemas.openxmlformats.org/officeDocument/2006/relationships/externalLinkPath" Target="../../../../../../../83E91508/Solicitud%20de%20Contratacion%20o%20Compras%20VFF%2006%20a%2008%20C%20LLANITO%20PCP.xls" TargetMode="External"/><Relationship Id="rId1" Type="http://schemas.openxmlformats.org/officeDocument/2006/relationships/externalLinkPath" Target="/83E91508/Solicitud%20de%20Contratacion%20o%20Compras%20VFF%2006%20a%2008%20C%20LLANITO%20PCP.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d.docs.live.net/Users/TOSHIBA/Downloads/Users/USUARIO/Desktop/A&#209;O%202014/kornelio/200-Valores%20Porvenir%202014/200-I-%20Presupuesto%20Obra%20Porvenir%20(incl.%20geotecnia).xls" TargetMode="External"/></Relationships>
</file>

<file path=xl/externalLinks/_rels/externalLink17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174.xml.rels><?xml version="1.0" encoding="UTF-8" standalone="yes"?>
<Relationships xmlns="http://schemas.openxmlformats.org/package/2006/relationships"><Relationship Id="rId2" Type="http://schemas.openxmlformats.org/officeDocument/2006/relationships/externalLinkPath" Target="../../../../../../../VICON/DATOS/LICITAR/IDU/UNIT_40.XLS" TargetMode="External"/><Relationship Id="rId1" Type="http://schemas.openxmlformats.org/officeDocument/2006/relationships/externalLinkPath" Target="/VICON/DATOS/LICITAR/IDU/UNIT_4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177.xml.rels><?xml version="1.0" encoding="UTF-8" standalone="yes"?>
<Relationships xmlns="http://schemas.openxmlformats.org/package/2006/relationships"><Relationship Id="rId1" Type="http://schemas.microsoft.com/office/2006/relationships/xlExternalLinkPath/xlPathMissing" Target="Presup.%20cerramiento%20inst.%20San%20Jose%20de%20ure%20y%20San%20luis%20Dorada.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F:/Documents%20and%20Settings/fforero/Configuraci&#243;n%20local/Archivos%20temporales%20de%20Internet/Content.IE5/KTZGQFQ3/GP-473%20-%20Ppto%20Preescolar%20Yopal%20V37.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E:/PROYECTOS%20NOVIEMBRE/ESCUELA%20EL%20CERRO%20VALLE/MGA%20CHARTA%201/anexos/anexos/AiuApoSaraBrut2000.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F:/Occidente/IVC-124-99%20Y2K%20CRP%20Remediaci&#243;n/costos/book2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82.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C/Users/adolfo/Documents/cate%20ingingenieria/C15F-CENTRO%20COMUNITARIO%20CLIMA%20FRIO/7.%20Presupuesto/C15F_Zona_Alta/C15F_CentroComunitario_Z_Alta_SueloAB(06022013).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E:/Users/admin/AppData/Local/Microsoft/Windows/Temporary%20Internet%20Files/Low/Content.IE5/ILVTHUH5/3p/JMD/La%20plata/LA%20UNION%20Y%20EL%20CARMEN/PRESUPUESTO.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E:/VIAS%20REGIONALES%202022/CAQUET&#193;/1.%20CONVENIOS/2.%201809-2021%20LA%20MONTA&#209;ITA/7.%20PRESUPUESTO%20OFICIAL/OK%20ENVIADO%20AL%20MUNICIPIO/Presupuesto%20LA%20MONTA&#209;ITA%20OK.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caldasgovco-my.sharepoint.com/Trabajo%20Gobernacion%20de%20AntioquiaV1-05/Bases%20de%20Referencia%20Actualizadas/Plantillas%20Entidad%202023/Plantilla_Estructuraci&#243;n_Presupuestos_Municipios_v5.1.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188.xml.rels><?xml version="1.0" encoding="UTF-8" standalone="yes"?>
<Relationships xmlns="http://schemas.openxmlformats.org/package/2006/relationships"><Relationship Id="rId2" Type="http://schemas.openxmlformats.org/officeDocument/2006/relationships/externalLinkPath" Target="../../../../../../../Estacion3/d/Mis%20documentos/CASA%20DE%20LA%20MUJER%202.XLS" TargetMode="External"/><Relationship Id="rId1" Type="http://schemas.openxmlformats.org/officeDocument/2006/relationships/externalLinkPath" Target="/Estacion3/d/Mis%20documentos/CASA%20DE%20LA%20MUJER%20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Users/HP/Desktop/Invias%20para%20Carretera%20Obras%20de%20Drenaje/Documentos/HERRAMIENTA%20CALCULO%20DE%20PRESUPUESTO.xlsm"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E:/Desktop/presupuesto%20javier/Nueva%20carpeta/Nueva%20carpeta/APUS%20-%20SUCRE%20&amp;%20MAJAGUAL.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C/Users/adolfo/Documents/cate%20ingingenieria/C13F-BIBLIOTECA%20CLIMA%20FRIO/7.%20Presupuesto_Frio/C13F_Alta_Presupuesto/C13F_Presupuesto_Z_Alta(AB)Biblioteca(02012013).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O:/wilson%20benitez/Comite%2024%20de%20octubre/Base_ERU_WILSON_BENITEZ%2014%2009%20-%20ULTIMO%2010-10.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195.xml.rels><?xml version="1.0" encoding="UTF-8" standalone="yes"?>
<Relationships xmlns="http://schemas.openxmlformats.org/package/2006/relationships"><Relationship Id="rId2" Type="http://schemas.openxmlformats.org/officeDocument/2006/relationships/externalLinkPath" Target="../../../../../../../HP/Documentos/MSOFFICE/Excel/SIACE/EXCEL/PPTO98/JAGUA/JAGUA198.XLS" TargetMode="External"/><Relationship Id="rId1" Type="http://schemas.openxmlformats.org/officeDocument/2006/relationships/externalLinkPath" Target="/HP/Documentos/MSOFFICE/Excel/SIACE/EXCEL/PPTO98/JAGUA/JAGUA198.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asoanei.sharepoint.com/FORMATOS_FCA/FORMATOS%20POA-FCA%20junio%2010.xlsx" TargetMode="External"/></Relationships>
</file>

<file path=xl/externalLinks/_rels/externalLink197.xml.rels><?xml version="1.0" encoding="UTF-8" standalone="yes"?>
<Relationships xmlns="http://schemas.openxmlformats.org/package/2006/relationships"><Relationship Id="rId2" Type="http://schemas.microsoft.com/office/2019/04/relationships/externalLinkLongPath" Target="file:///E:/Documents%20and%20Settings/mromero/Configuraci&#243;n%20local/Archivos%20temporales%20de%20Internet/OLK77/20-02-09%20observaciones%20de%20mario%20romero/enviado%20por%20la%20territorial/Documents%20and%20Settings/Jaime%20Rojas/Mis%20documentos/Contrato/Interv/JunBarba/a%20%20aaInformaci&#243;n%20GRUPO?FAC8977F" TargetMode="External"/><Relationship Id="rId1" Type="http://schemas.openxmlformats.org/officeDocument/2006/relationships/externalLinkPath" Target="file:///FAC8977F/a%20%20aaInformaci&#243;n%20GRUPO"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F:/Documents%20and%20Settings/Usuario/Mis%20documentos/OSCAR/Copia%20de%20Programa%202003.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G:/Documents%20and%20Settings/pc/Mis%20documentos/PROYECTOS/ACCION%20SOCIAL/FLORENCIA/ANALISIS%20DE%20PRECIOS%20UNITARIOS.xlsm"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E:/Publico/CUERVA%208-CAROLINA/Dise&#241;o/DOCUME~1/nodo2529/CONFIG~1/Temp/Rar$DI00.813/Cup%20Nw/LEON/Costos/CantidadesyPreciosdeCupiaguaYZ.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Centauro/datos/1/CIRCUITOS%20CODENSA.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E:/BIBLIOTECAS/Downloads/AIU%20MONTA-MATEGUADUA.xlsm"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planeacionnacional-my.sharepoint.com/Users/lfuentes/AppData/Local/Temp/Rar$DI00.215/Calenturitas%202009%20budget-Meeting%2011-28-08.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aldasgovco-my.sharepoint.com/Perfil/Desktop/PPTO_CANTIDADES_PROYECTO.AUTOMAT_PTAP_AGUAS.DE.MZLES_V_18_2016(DESPROTEGIDO)%20-%20copia.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Users/ARTURO/Desktop/CANCHAS%20MUNICIPIO%20MANI/Cancha%20Barrio%20El%20Carmen/Presupuesto%20Canchas%20Mani.xlsx" TargetMode="External"/></Relationships>
</file>

<file path=xl/externalLinks/_rels/externalLink212.xml.rels><?xml version="1.0" encoding="UTF-8" standalone="yes"?>
<Relationships xmlns="http://schemas.openxmlformats.org/package/2006/relationships"><Relationship Id="rId2" Type="http://schemas.openxmlformats.org/officeDocument/2006/relationships/externalLinkPath" Target="../../../../../../../ZCSERVER1/TECNICO/PLANMIN/PLANES/PLANSEM/2000/TRIMES02/SEM23-00.XLS" TargetMode="External"/><Relationship Id="rId1" Type="http://schemas.openxmlformats.org/officeDocument/2006/relationships/externalLinkPath" Target="/ZCSERVER1/TECNICO/PLANMIN/PLANES/PLANSEM/2000/TRIMES02/SEM23-00.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DNP-TamboVia/5a/Subsanaciones%20Primera%20Etapa/1.%20Informe%20Via%20El%20Tambo%2007-03-17/12.%20Volumen%20XII.%20Presupuesto%20Y%20An&#225;lisis%20de%20precios/PRESUPUESTO%20VIA%20EL%20TAMBO%20SEGUNDA%20ETAPA.xlsx" TargetMode="External"/></Relationships>
</file>

<file path=xl/externalLinks/_rels/externalLink214.xml.rels><?xml version="1.0" encoding="UTF-8" standalone="yes"?>
<Relationships xmlns="http://schemas.openxmlformats.org/package/2006/relationships"><Relationship Id="rId2" Type="http://schemas.openxmlformats.org/officeDocument/2006/relationships/externalLinkPath" Target="../../../../../../../INTERNET1/Mis%20documentos/Guardar/dibujos/ESCALAR/PRESHOS1.xls" TargetMode="External"/><Relationship Id="rId1" Type="http://schemas.openxmlformats.org/officeDocument/2006/relationships/externalLinkPath" Target="/INTERNET1/Mis%20documentos/Guardar/dibujos/ESCALAR/PRESHOS1.xls" TargetMode="External"/></Relationships>
</file>

<file path=xl/externalLinks/_rels/externalLink215.xml.rels><?xml version="1.0" encoding="UTF-8" standalone="yes"?>
<Relationships xmlns="http://schemas.openxmlformats.org/package/2006/relationships"><Relationship Id="rId2" Type="http://schemas.openxmlformats.org/officeDocument/2006/relationships/externalLinkPath" Target="../../../../../../../F9A66DA0/2153_Cal_Model%202_ecmod_11_ver21%2023-July-07.xls" TargetMode="External"/><Relationship Id="rId1" Type="http://schemas.openxmlformats.org/officeDocument/2006/relationships/externalLinkPath" Target="/F9A66DA0/2153_Cal_Model%202_ecmod_11_ver21%2023-July-07.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17.xml.rels><?xml version="1.0" encoding="UTF-8" standalone="yes"?>
<Relationships xmlns="http://schemas.openxmlformats.org/package/2006/relationships"><Relationship Id="rId2" Type="http://schemas.openxmlformats.org/officeDocument/2006/relationships/externalLinkPath" Target="../../../../../../../ZCSERVER1/TECNICO/PLANMIN/PLANES/PLANSEM/2000/TRIMES02/SEM25-00.XLS" TargetMode="External"/><Relationship Id="rId1" Type="http://schemas.openxmlformats.org/officeDocument/2006/relationships/externalLinkPath" Target="/ZCSERVER1/TECNICO/PLANMIN/PLANES/PLANSEM/2000/TRIMES02/SEM25-00.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I:/Documents%20and%20Settings/Union%20Temporal/Mis%20documentos/1a/Ciudad%20Bolivar/cantidades%20replanteo/CANTIDADES%205995%20@%202.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E:/Users/EQC-304/AppData/Local/Microsoft/Windows/Temporary%20Internet%20Files/Content.IE5/3DO45VWO/SoporteMAQUINARIA.xlsx"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aldasgovco-my.sharepoint.com/METODOLO1/Usuario/proyecto%20valle%20mantenimiento/PE_0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224.xml.rels><?xml version="1.0" encoding="UTF-8" standalone="yes"?>
<Relationships xmlns="http://schemas.openxmlformats.org/package/2006/relationships"><Relationship Id="rId1" Type="http://schemas.microsoft.com/office/2006/relationships/xlExternalLinkPath/xlPathMissing" Target="ESQUELETO%20PRESUPUESTO%20FINAL.%20MAYO%2031.xlsx"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PTilston/Local%20Settings/Temporary%20Internet%20Files/OLK335/ARC_MINE%20PLANNING/BUDGET%202006/BUDGET%20OCT02/Base%20Datos%20C_Andes%20Bug06%20OCT03%20(version%201).xls" TargetMode="External"/></Relationships>
</file>

<file path=xl/externalLinks/_rels/externalLink226.xml.rels><?xml version="1.0" encoding="UTF-8" standalone="yes"?>
<Relationships xmlns="http://schemas.openxmlformats.org/package/2006/relationships"><Relationship Id="rId1" Type="http://schemas.microsoft.com/office/2006/relationships/xlExternalLinkPath/xlPathMissing" Target="Grampus%20Template.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228.xml.rels><?xml version="1.0" encoding="UTF-8" standalone="yes"?>
<Relationships xmlns="http://schemas.openxmlformats.org/package/2006/relationships"><Relationship Id="rId2" Type="http://schemas.openxmlformats.org/officeDocument/2006/relationships/externalLinkPath" Target="../../../../../../../sanear81/D/Proyectos/EPM/ACTUALIZACI&#211;N%20AMALFI/1.%20VOLUMENES/Volumen%201.%20Informe%20general%20de%20dise&#241;o/ANEXOS/AMALFI_A_D_IN_03_A_2.1%20y%202.4%20DISE&#209;O%20HIDRAULICO%20DE%20LAS%20REDES%20DE%20ALCANTARILLADO%20COMBINADO.xls" TargetMode="External"/><Relationship Id="rId1" Type="http://schemas.openxmlformats.org/officeDocument/2006/relationships/externalLinkPath" Target="/sanear81/D/Proyectos/EPM/ACTUALIZACI&#211;N%20AMALFI/1.%20VOLUMENES/Volumen%201.%20Informe%20general%20de%20dise&#241;o/ANEXOS/AMALFI_A_D_IN_03_A_2.1%20y%202.4%20DISE&#209;O%20HIDRAULICO%20DE%20LAS%20REDES%20DE%20ALCANTARILLADO%20COMBINADO.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230.xml.rels><?xml version="1.0" encoding="UTF-8" standalone="yes"?>
<Relationships xmlns="http://schemas.openxmlformats.org/package/2006/relationships"><Relationship Id="rId2" Type="http://schemas.openxmlformats.org/officeDocument/2006/relationships/externalLinkPath" Target="../../../../../../../Escritorio/amv%202011/EST.V&#205;A%20CRITERIO%20TECNICO.xls" TargetMode="External"/><Relationship Id="rId1" Type="http://schemas.openxmlformats.org/officeDocument/2006/relationships/externalLinkPath" Target="/Escritorio/amv%202011/EST.V&#205;A%20CRITERIO%20TECNICO.xls" TargetMode="External"/></Relationships>
</file>

<file path=xl/externalLinks/_rels/externalLink231.xml.rels><?xml version="1.0" encoding="UTF-8" standalone="yes"?>
<Relationships xmlns="http://schemas.openxmlformats.org/package/2006/relationships"><Relationship Id="rId2" Type="http://schemas.openxmlformats.org/officeDocument/2006/relationships/externalLinkPath" Target="../../../../../../../Epsilon/sistema%20de%20gesti&#243;n%20somac/PROYECTOS/895-7/cantidades/Nodo%2068/proyectos%20ej/870-3/Formatos.xls" TargetMode="External"/><Relationship Id="rId1" Type="http://schemas.openxmlformats.org/officeDocument/2006/relationships/externalLinkPath" Target="/Epsilon/sistema%20de%20gesti&#243;n%20somac/PROYECTOS/895-7/cantidades/Nodo%2068/proyectos%20ej/870-3/Formatos.xls" TargetMode="External"/></Relationships>
</file>

<file path=xl/externalLinks/_rels/externalLink232.xml.rels><?xml version="1.0" encoding="UTF-8" standalone="yes"?>
<Relationships xmlns="http://schemas.openxmlformats.org/package/2006/relationships"><Relationship Id="rId1" Type="http://schemas.microsoft.com/office/2006/relationships/xlExternalLinkPath/xlPathMissing" Target="PRESUPUESTO%20OBRA.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E:/HUMBERTO%20L/CONTRATOS%20EN%20EJECUCION/2015%20segundo%20semestre/AULAS%2006-07-2015/Aula%20caserio%20La%20Yee,%20municipio%20de%20La%20Monta&#241;ita.xlsb"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E:/Andrea%20Hdez/1.%20PROYECTOS/6.%20EDU/DAVID/1.%20MEDIDORES/MEDIDOR%2038/2%20CALCULO%20REDES%20MC%2038_2043.xlsm"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Administrador/Configuraci&#243;n%20local/Archivos%20temporales%20de%20Internet/Content.IE5/EVZQXGNY/SISTEMA%20VIAL%20URBANO%20DEL%20RIO/ENTREGA/MEMORIAS/C&#225;lculoredes.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aldasgovco-my.sharepoint.com/BIIM/RAFAEL%20-%20PROYECTOS%20TIPO%20BIIM%20MARZO/14.0%20PRESUPUESTOS%20FINALES%20PARA%20IMPRESI&#211;N/Presupuestos%20placa%20huellas/SOACHA%20Presupuesto_750%20_Intermedia_Suelo%20CD_V04V2.xlsx"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E:/Users/obci/AppData/Local/Temp/usr/excel/COTIZACIONES/MIAMI/ELECONWIRE/Amir/Catalogo/MV_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C:/Users/Daniel/AppData/Local/Temp/CALCULOS%20ALIMENTADORES.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Alfonso%20Lopez/Mis%20documentos/LA%20JAGUA/TEMPO/Alfonso/BUGJET_2005%20LJ%20REV%20ABRIL.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gespitia/Configuraci&#243;n%20local/Archivos%20temporales%20de%20Internet/OLK1E/PSM%20AFE%20Cost%20Control%2007-31-06.xls" TargetMode="External"/></Relationships>
</file>

<file path=xl/externalLinks/_rels/externalLink241.xml.rels><?xml version="1.0" encoding="UTF-8" standalone="yes"?>
<Relationships xmlns="http://schemas.openxmlformats.org/package/2006/relationships"><Relationship Id="rId2" Type="http://schemas.openxmlformats.org/officeDocument/2006/relationships/externalLinkPath" Target="../../../../../../../E27/c/PILAR/COMPBAS.XLS" TargetMode="External"/><Relationship Id="rId1" Type="http://schemas.openxmlformats.org/officeDocument/2006/relationships/externalLinkPath" Target="/E27/c/PILAR/COMPBAS.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F:/01%20Gestion/01%20-%20Obras/484%20-%20Coliseo%20Girardota/04%20Trabajo/GP-484%20-%20Ppto%20Coliseo%20Girardota%20V03%20-%20NUEVOS%20ITEMES.xlsx"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PERSONAL/Dropbox/PRESP/DPS0202014/ANALISIS%20DE%20PRECIOS%20(Mao)%202014.xlsm"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C:/Proyectos%20SantaMaria/Subsanaciones%20Samaniego%2008-07-17/G306%20Presupuesto/Presupuesto%20V2.xlsx"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F:/3.%20UPTC-AGUAZUL/1.%20BLOQUE%20SERVICIOS/PRESUPUESTO%20SERVICIOS.xlsm" TargetMode="External"/></Relationships>
</file>

<file path=xl/externalLinks/_rels/externalLink248.xml.rels><?xml version="1.0" encoding="UTF-8" standalone="yes"?>
<Relationships xmlns="http://schemas.openxmlformats.org/package/2006/relationships"><Relationship Id="rId2" Type="http://schemas.openxmlformats.org/officeDocument/2006/relationships/externalLinkPath" Target="../../../../../../../Licitaciones1/c/Documents%20and%20Settings/Latinco%20S.A/Mis%20documentos/ARCHIVOS%20OSCAR/invias/corredores%20viales/PARTICIPAMOS/PRIMERA%20RONDA/analisis%20de%20precios%20unitarios%20-%20PLANTILLA.xls" TargetMode="External"/><Relationship Id="rId1" Type="http://schemas.openxmlformats.org/officeDocument/2006/relationships/externalLinkPath" Target="/Licitaciones1/c/Documents%20and%20Settings/Latinco%20S.A/Mis%20documentos/ARCHIVOS%20OSCAR/invias/corredores%20viales/PARTICIPAMOS/PRIMERA%20RONDA/analisis%20de%20precios%20unitarios%20-%20PLANTILLA.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E:/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250.xml.rels><?xml version="1.0" encoding="UTF-8" standalone="yes"?>
<Relationships xmlns="http://schemas.openxmlformats.org/package/2006/relationships"><Relationship Id="rId2" Type="http://schemas.openxmlformats.org/officeDocument/2006/relationships/externalLinkPath" Target="../../../../../../../Pc-wvega/PROYECTOS%20EN%20EJECUCION/AAS/BASE/HOJA%20BASE/BASE%20DE%20PRESUPUESTO.xls" TargetMode="External"/><Relationship Id="rId1" Type="http://schemas.openxmlformats.org/officeDocument/2006/relationships/externalLinkPath" Target="/Pc-wvega/PROYECTOS%20EN%20EJECUCION/AAS/BASE/HOJA%20BASE/BASE%20DE%20PRESUPUESTO.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252.xml.rels><?xml version="1.0" encoding="UTF-8" standalone="yes"?>
<Relationships xmlns="http://schemas.openxmlformats.org/package/2006/relationships"><Relationship Id="rId2" Type="http://schemas.openxmlformats.org/officeDocument/2006/relationships/externalLinkPath" Target="../../../../../../../Pc-wvega/PROYECTOS%20EN%20EJECUCION/Documents%20and%20Settings/jramiret/Configuraci&#243;n%20local/Archivos%20temporales%20de%20Internet/OLK119/Formularios%20%20009350%20corr%20abril%20291.xls" TargetMode="External"/><Relationship Id="rId1" Type="http://schemas.openxmlformats.org/officeDocument/2006/relationships/externalLinkPath" Target="/Pc-wvega/PROYECTOS%20EN%20EJECUCION/Documents%20and%20Settings/jramiret/Configuraci&#243;n%20local/Archivos%20temporales%20de%20Internet/OLK119/Formularios%20%20009350%20corr%20abril%20291.xls" TargetMode="External"/></Relationships>
</file>

<file path=xl/externalLinks/_rels/externalLink253.xml.rels><?xml version="1.0" encoding="UTF-8" standalone="yes"?>
<Relationships xmlns="http://schemas.openxmlformats.org/package/2006/relationships"><Relationship Id="rId2" Type="http://schemas.openxmlformats.org/officeDocument/2006/relationships/externalLinkPath" Target="../../../../../../../UNIDADCONTRATAC/Users/Documents%20and%20Settings/Administrador/Mis%20documentos/SANDRA%20ARCHIVOS/MUNICIPIOS/TAURAMENA/LAGUNA%20DE%20OXIDACION/UNITA%20Y%20ADICIONAL%20TARURAMENA/EDGAR%20FERNANDEZ/Documents%20and%20Settings" TargetMode="External"/><Relationship Id="rId1" Type="http://schemas.openxmlformats.org/officeDocument/2006/relationships/externalLinkPath" Target="/UNIDADCONTRATAC/Users/Documents%20and%20Settings/Administrador/Mis%20documentos/SANDRA%20ARCHIVOS/MUNICIPIOS/TAURAMENA/LAGUNA%20DE%20OXIDACION/UNITA%20Y%20ADICIONAL%20TARURAMENA/EDGAR%20FERNANDEZ/Documents%20and%20Settings" TargetMode="External"/></Relationships>
</file>

<file path=xl/externalLinks/_rels/externalLink254.xml.rels><?xml version="1.0" encoding="UTF-8" standalone="yes"?>
<Relationships xmlns="http://schemas.openxmlformats.org/package/2006/relationships"><Relationship Id="rId2" Type="http://schemas.openxmlformats.org/officeDocument/2006/relationships/externalLinkPath" Target="../../../../../../../Ricardo/chuchua/windows/TEMP/Mis%20documentos/BALANCE/resumen%20japon%20lluvias%202.7.xls" TargetMode="External"/><Relationship Id="rId1" Type="http://schemas.openxmlformats.org/officeDocument/2006/relationships/externalLinkPath" Target="/Ricardo/chuchua/windows/TEMP/Mis%20documentos/BALANCE/resumen%20japon%20lluvias%202.7.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Administrator/Desktop/2180_CAl%20&amp;%20CDJ%20Equipment/XL/EcMod/Option%2040_EX3600_789_LaJag/2153_Model%20100_LJ%20LOM_Ecmod_ver06.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https://planeacionnacional-my.sharepoint.com/AFE/DOCUME~1/jcampo/LOCALS~1/Temp/Temporary%20Directory%201%20for%202153_Cal_Model%202_ecmod_11_ver20%2023-July-07.zip/2153_Cal_Model%202_ecmod_11_ver20%2023-July-07.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rschmidt.CDJPRO/Local%20Settings/Temporary%20Internet%20Files/OLK1B4/CDJ%20Prodeco%20rail%20access%20Feb06%20ver1.xls" TargetMode="External"/></Relationships>
</file>

<file path=xl/externalLinks/_rels/externalLink258.xml.rels><?xml version="1.0" encoding="UTF-8" standalone="yes"?>
<Relationships xmlns="http://schemas.openxmlformats.org/package/2006/relationships"><Relationship Id="rId2" Type="http://schemas.openxmlformats.org/officeDocument/2006/relationships/externalLinkPath" Target="../../../../../../../CCMEDPPLALM/GTECNICA/mvilla/SILO%2015000/users/AndreasK/MyProjects/Estimating%20Environment/Standard%20V1.4.xls" TargetMode="External"/><Relationship Id="rId1" Type="http://schemas.openxmlformats.org/officeDocument/2006/relationships/externalLinkPath" Target="/CCMEDPPLALM/GTECNICA/mvilla/SILO%2015000/users/AndreasK/MyProjects/Estimating%20Environment/Standard%20V1.4.xls" TargetMode="External"/></Relationships>
</file>

<file path=xl/externalLinks/_rels/externalLink25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https://d.docs.live.net/Montajesjm/publicos/PLAdata/PLANNER/PRESUPUESTO/PRESUPUESTO%202003%20%20AGO%202002/_5090_presupuesto%202003_R1%20ago%2014-2002.xls" TargetMode="External"/></Relationships>
</file>

<file path=xl/externalLinks/_rels/externalLink26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C:/minos/Conconcreto/Ylorenz/jaz_yolanda/ORIENTE/IVC-123-99%20%20CONTRATO%20SERV.%20TAEJ/SESP1298.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lchait/My%20Documents/LC_CDrive/columbianupdate/Pincer18062004.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V:/@H_Obras%20400/408%20-%20Quirama/04%20Trabajos/GP-408%20-%20Presupuesto%20Quirama%20V20.xlsx"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F:/Listadoprecios2001.xls" TargetMode="External"/></Relationships>
</file>

<file path=xl/externalLinks/_rels/externalLink267.xml.rels><?xml version="1.0" encoding="UTF-8" standalone="yes"?>
<Relationships xmlns="http://schemas.openxmlformats.org/package/2006/relationships"><Relationship Id="rId2" Type="http://schemas.openxmlformats.org/officeDocument/2006/relationships/externalLinkPath" Target="../../../../../../../Ricardo/chuchua/WINDOWS/TEMP/VILLA%20SAGRARIO%20NEGRAS%208.xls" TargetMode="External"/><Relationship Id="rId1" Type="http://schemas.openxmlformats.org/officeDocument/2006/relationships/externalLinkPath" Target="/Ricardo/chuchua/WINDOWS/TEMP/VILLA%20SAGRARIO%20NEGRAS%208.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C:/minos/Conconcreto/Server/ARCHIVOS/Documents%20and%20Settings/PAULA/Mis%20documentos/PAULA/base%20de%20datos/base/APU.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C:/C/Users/conarqorp/Documents/FORMATOS%20TIPO%20INVIAS%20/PPTO%20CC.xlsx" TargetMode="External"/></Relationships>
</file>

<file path=xl/externalLinks/_rels/externalLink270.xml.rels><?xml version="1.0" encoding="UTF-8" standalone="yes"?>
<Relationships xmlns="http://schemas.openxmlformats.org/package/2006/relationships"><Relationship Id="rId2" Type="http://schemas.openxmlformats.org/officeDocument/2006/relationships/externalLinkPath" Target="../../../../../../../Hp-alexander/Documentos/winnt/perfiles/Co80097831/Mis%20documentos/Formatos/Presupuesto%20Da&#241;os%20Interinstitucionales1.xls" TargetMode="External"/><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G:/Descargas/PRESUPUESTO-CREM.xlsx"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https://caldasgovco-my.sharepoint.com/Users/adolfo/Desktop/PRESUPUESTO%20INGENIE.xlsx"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C:/Users/JOSE%20ARROYO/Desktop/Carlos%20Solano/BAJIRA/BASE%20DE%20DATOS%20PARA%20PRESUPUESTO.xlsm"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C:/TRABAJO%20B/2019/6.%20PUERRES/PROYECTO%20CUBIERTA%20I.E.%20JUAN%20XXII%20-%20SEDE%201%20-%20PUERRES/4.%20PRESUPUESTO/PRESUPUESTO%20PUERRES.xlsx"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E:/Users/Luz%20Helena/Desktop/PLANTILLA.xlsm" TargetMode="External"/></Relationships>
</file>

<file path=xl/externalLinks/_rels/externalLink276.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https://planeacionnacional-my.sharepoint.com/AFE/DBWKF/Budget%20and%20Finance/2008%20Budget/Models/20070930%20Prodeco%20Calenturitas%20Valuation%20Model%20v6.xls" TargetMode="External"/></Relationships>
</file>

<file path=xl/externalLinks/_rels/externalLink278.xml.rels><?xml version="1.0" encoding="UTF-8" standalone="yes"?>
<Relationships xmlns="http://schemas.openxmlformats.org/package/2006/relationships"><Relationship Id="rId2" Type="http://schemas.openxmlformats.org/officeDocument/2006/relationships/externalLinkPath" Target="../../../../../../../Ardincoadmin/Documents%20and%20Settings/carenas/Escritorio/PRESUPUESTOS%20%20febr11/Copia%20de%20BASE%20DE%20PRESUPUEST(copia).xls" TargetMode="External"/><Relationship Id="rId1" Type="http://schemas.openxmlformats.org/officeDocument/2006/relationships/externalLinkPath" Target="/Ardincoadmin/Documents%20and%20Settings/carenas/Escritorio/PRESUPUESTOS%20%20febr11/Copia%20de%20BASE%20DE%20PRESUPUEST(copia).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CPhillips/Cerrejon/Models/Financial%20Model/Draft%208/Financial%20Model%20No%205%20-%2022MTPA-%20Rev%2008.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C:/C/TEMAS/DISE&#209;OS%20TIPO/C14F-CENTRO%20CULTURAL%20CLIMA%20FRIO/8.%20Cantidades%20y%20Especificaciones/C14F_Zona_Intermedia/C14F_CentroCultural_Z_Alta_SueloAB(11022013).xlsx"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E:/Javier%20Orozco/Downloads/ACTA%20FINAL.xlsm"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D:/00%202020/01%20TDD%20PLANEACION/1.%20VIVIENDA%20SITIO%20PROPIO/Presupuestos%20jps/MEMORIAS%20DE%20CALCULO%20CANTIDADES%20VIVIENDA%206X14%20AJUSTE%203%20SIN%20FIRMA.xlsx"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https://caldasgovco-my.sharepoint.com/G/TRONCAL%2010/PRESUPUESTO/RECIBIDA/PRESUPUESTO/An&#225;lisis%20de%20precios%20unitarios/Datos%20b&#225;sicos.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A:/oferVenalum.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C:/Users/KB/Downloads/https:/d.docs.live.net/Users/David/Desktop/Tensionamiento1/andres%20sanchez%20-%202006/usutensiona1/JuAndres%20Sanchez%20-%202005/Tensionamiento/19%20Pte%20Dabeiba/Ptes%20Dabeiba.xls" TargetMode="External"/></Relationships>
</file>

<file path=xl/externalLinks/_rels/externalLink286.xml.rels><?xml version="1.0" encoding="UTF-8" standalone="yes"?>
<Relationships xmlns="http://schemas.openxmlformats.org/package/2006/relationships"><Relationship Id="rId2" Type="http://schemas.openxmlformats.org/officeDocument/2006/relationships/externalLinkPath" Target="../../../../../../../Arlex/Ca&#241;asgordas/Campamento/Presupuesto/DEFINITIVOS/OPTIMIZACI&#211;N%20DE%20LA%20RED%20DE%20DISTRIBUCI&#211;N.xls" TargetMode="External"/><Relationship Id="rId1" Type="http://schemas.openxmlformats.org/officeDocument/2006/relationships/externalLinkPath" Target="/Arlex/Ca&#241;asgordas/Campamento/Presupuesto/DEFINITIVOS/OPTIMIZACI&#211;N%20DE%20LA%20RED%20DE%20DISTRIBUCI&#211;N.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https://planeacionnacional-my.sharepoint.com/robles/Etapa%208B/Presup%20Robles%208B%20(sandoval).xls" TargetMode="External"/></Relationships>
</file>

<file path=xl/externalLinks/_rels/externalLink288.xml.rels><?xml version="1.0" encoding="UTF-8" standalone="yes"?>
<Relationships xmlns="http://schemas.openxmlformats.org/package/2006/relationships"><Relationship Id="rId2" Type="http://schemas.openxmlformats.org/officeDocument/2006/relationships/externalLinkPath" Target="../../../../../../../Ismocol/d/FACTURACI&#211;N/VALOR%20OFERTA/ANEXO%204%20-%20FORMULARIO%20DE%20LA%20PROPUESTA%20FINAL.xls" TargetMode="External"/><Relationship Id="rId1" Type="http://schemas.openxmlformats.org/officeDocument/2006/relationships/externalLinkPath" Target="/Ismocol/d/FACTURACI&#211;N/VALOR%20OFERTA/ANEXO%204%20-%20FORMULARIO%20DE%20LA%20PROPUESTA%20FINAL.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H:/JLM/PROYECTOS%20(curvas)/R11/R11.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F:/Users/jhonatanmauricio/Downloads/F:/VILLA%20TAKOA/Presupuesto/APUS%20VILLA%20TAKOA.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E:/Documents%20and%20Settings/lfuentes/Mis%20documentos/OBRAS%20CIVILES%20PRODECO%202004/mejoramiento%20y%20mantenimiento%20de%20vias/MANTENIMIENTO%20FUERZA%20TOTAL/Arreglo%20via%20LL-LJ.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C:/minos/Conconcreto/minos/Conconcreto/licitaciones/2017/Adjudicados/EDIFICACIONES/2016%2005%20EDIFICIOS%20CORONA/Economica/Cantidades%20de%20Obra/1.%20Cantidades%20Paola/ECOCEMENTO%20-%20Cantidades%20-%20Servicios.xlsx"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H:/JLM/PROYECTOS%20(curvas)/RCE1/RCE1.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A0838/nuevos%20tdr/01_TRABAJO/IDU_202/PRESUPUESTOS/ABRIL_18/Ppto%20de%20Obra%20INARE-IDU-202-05%20-%20Tramo%20Cra-15-19%20-Separador-%20v.16-04-07.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https://planeacionnacional-my.sharepoint.com/Informacion%20Comercial_Sucre/Sincelejo/Cortijo%20-%20Sincelejo.xls" TargetMode="External"/></Relationships>
</file>

<file path=xl/externalLinks/_rels/externalLink297.xml.rels><?xml version="1.0" encoding="UTF-8" standalone="yes"?>
<Relationships xmlns="http://schemas.openxmlformats.org/package/2006/relationships"><Relationship Id="rId2" Type="http://schemas.openxmlformats.org/officeDocument/2006/relationships/externalLinkPath" Target="../../../../../../../DB2BDEA4/NOMINA%20CONVENC" TargetMode="External"/><Relationship Id="rId1" Type="http://schemas.openxmlformats.org/officeDocument/2006/relationships/externalLinkPath" Target="/DB2BDEA4/NOMINA%20CONVENC"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C:/Users/natalia/Downloads/Speed-Zone-CLAUDIA%20MENDEZ.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E:/Users/obci/AppData/Local/Temp/usr/excel/COTIZACIONES/MIAMI/ELECONWIRE/CATALOGO/BAJA%20TENSION/BT.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C:/minos/Conconcreto/Server/ARCHIVOS/casa%20dr.%20Raul%20Naranjo/CAUCA%20VIEJO%20AMPLIACION/Control%20costos.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https://asoanei.sharepoint.com/Users/jagarcia/AppData/Local/Microsoft/Windows/Temporary%20Internet%20Files/Content.Outlook/XLY3OH23/FORMATOS%20POA-FCA%20junio%2010.xlsx"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https://planeacionnacional-my.sharepoint.com/AFE/TEMP/BUDGET%20FORM%202002.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304.xml.rels><?xml version="1.0" encoding="UTF-8" standalone="yes"?>
<Relationships xmlns="http://schemas.openxmlformats.org/package/2006/relationships"><Relationship Id="rId2" Type="http://schemas.openxmlformats.org/officeDocument/2006/relationships/externalLinkPath" Target="../../../../../../../zeus/S-OBRAS/CONVENIOS%202012%20A/Caminos%20para%20la%20prosperidad%202012/Vichada/Copia%20de%20APUS-DT-MET-AMV-G5-FEB-2012-Vichada_V3.xls" TargetMode="External"/><Relationship Id="rId1" Type="http://schemas.openxmlformats.org/officeDocument/2006/relationships/externalLinkPath" Target="/zeus/S-OBRAS/CONVENIOS%202012%20A/Caminos%20para%20la%20prosperidad%202012/Vichada/Copia%20de%20APUS-DT-MET-AMV-G5-FEB-2012-Vichada_V3.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https://caldasgovco-my.sharepoint.com/BIIM/CAROLINA%20OLARTE/Consolidacion%20Territorial/Entregables/PROYECTOS%20UACT%20-%20Finales/7.%20Nechi/3.%20Presupuesto/Presupuesto%20Nechi%20(2Feb.2015).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Centauro/datos/Trab/Codensa-RSA/Densidades%20de%20carga/Cargabilidad%20econ&#243;mica5.xls" TargetMode="External"/></Relationships>
</file>

<file path=xl/externalLinks/_rels/externalLink308.xml.rels><?xml version="1.0" encoding="UTF-8" standalone="yes"?>
<Relationships xmlns="http://schemas.openxmlformats.org/package/2006/relationships"><Relationship Id="rId2" Type="http://schemas.microsoft.com/office/2019/04/relationships/xlExternalLinkLongPath/xlStartup" Target="Sanear9/d/PROYECTOS/CORANTIOQUIA/VENECIA/1.%20DIAGNOSTICO/ALCANTARILLADO/VENECI_AA_D_IN_01%20A%204.2%20RCH%20Alcantarillado.xls?290D5C2A" TargetMode="External"/><Relationship Id="rId1" Type="http://schemas.openxmlformats.org/officeDocument/2006/relationships/externalLinkPath" Target="file:///290D5C2A/VENECI_AA_D_IN_01%20A%204.2%20RCH%20Alcantarillado.xls" TargetMode="External"/></Relationships>
</file>

<file path=xl/externalLinks/_rels/externalLink309.xml.rels><?xml version="1.0" encoding="UTF-8" standalone="yes"?>
<Relationships xmlns="http://schemas.openxmlformats.org/package/2006/relationships"><Relationship Id="rId2" Type="http://schemas.openxmlformats.org/officeDocument/2006/relationships/externalLinkPath" Target="../../../../../../../Paola/Mis%20documentos/Mis%20documentos/CONSULTORIA/EN%20EJECUCION/CARS/CORANTIOQUIA/PMAA%20PUEBLORRICO%202005/DISE&#209;O/Memorias/Alcantarillado/GUIA%20DISE&#209;O/ALCANTARILLADO%20LIBORINA/HOJA%20ALCANTARILLADO%20LIBORINA%20CON%20ALIVIADEROS.xls" TargetMode="External"/><Relationship Id="rId1" Type="http://schemas.openxmlformats.org/officeDocument/2006/relationships/externalLinkPath" Target="/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310.xml.rels><?xml version="1.0" encoding="UTF-8" standalone="yes"?>
<Relationships xmlns="http://schemas.openxmlformats.org/package/2006/relationships"><Relationship Id="rId2" Type="http://schemas.openxmlformats.org/officeDocument/2006/relationships/externalLinkPath" Target="../../../../../../../server/Documents%20and%20Settings/bdiaz/Mis%20documentos/Proyectos%202011/Patio%20SC1+etapa5/Patio%201SC%20nov%2026/Contrato/APUs_VI&#209;AS%20RUSSI%20Cama%20de%20Piedra.xlsx" TargetMode="External"/><Relationship Id="rId1" Type="http://schemas.openxmlformats.org/officeDocument/2006/relationships/externalLinkPath" Target="/server/Documents%20and%20Settings/bdiaz/Mis%20documentos/Proyectos%202011/Patio%20SC1+etapa5/Patio%201SC%20nov%2026/Contrato/APUs_VI&#209;AS%20RUSSI%20Cama%20de%20Piedra.xlsx"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E:/Documents/ECOPETROL/CONTRATACI&#211;N%202o11/3.%20Contrato%20No.%205210706%20Descargue%20Carrotanques%202011-2012/ADICIONAL%20No.%201%20ACV%205210706/1%20persona%20Adicional/Presupuesto%20Descargue%20CAU%20con%201%20persona%20m&#225;s.xlsx"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E:/MONTA&#209;ITA/2.%20PROYECTOS%20ELABORADOS/MES%202/MEJOR.%20Y%20MANT.%20DE%20LA%20VIA%20UP-PALMERAS%20REVISION%2021-10-2015/VIAS%20UNION%20PENEYA%202015%20EXCELL.xlsx" TargetMode="External"/></Relationships>
</file>

<file path=xl/externalLinks/_rels/externalLink314.xml.rels><?xml version="1.0" encoding="UTF-8" standalone="yes"?>
<Relationships xmlns="http://schemas.openxmlformats.org/package/2006/relationships"><Relationship Id="rId2" Type="http://schemas.openxmlformats.org/officeDocument/2006/relationships/externalLinkPath" Target="../../../../../../../Suba03/USUARIOS-03/Archivos%20Trabajo%20HGiraldo/A.P.U/Precios%20Unitarios%20Otros.xls" TargetMode="External"/><Relationship Id="rId1" Type="http://schemas.openxmlformats.org/officeDocument/2006/relationships/externalLinkPath" Target="/Suba03/USUARIOS-03/Archivos%20Trabajo%20HGiraldo/A.P.U/Precios%20Unitarios%20Otros.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317.xml.rels><?xml version="1.0" encoding="UTF-8" standalone="yes"?>
<Relationships xmlns="http://schemas.openxmlformats.org/package/2006/relationships"><Relationship Id="rId1" Type="http://schemas.microsoft.com/office/2006/relationships/xlExternalLinkPath/xlPathMissing" Target="PRESUPUESTO%20DEFINITIVO%20-%20CREM%20BUENAVISTA%20-%20contratos.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G:/Mis%20Documentos/ABAKO/VIA%20MONTELIBANO/PRESUPUESTO%20PROPUESTA.xlsx"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C:/Evaluaci&#243;n%20Obra%20CD-DT-VAL-000-2007.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AppData/Local/Microsoft/Windows/Temporary%20Internet%20Files/Content.Outlook/KD237581/Estructura_APU_2011.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C:/Users/Karen%20Herrera/Downloads/Infraestructura%20SID/OCAD%20-%20Proyectos%20Aprobados%20I/KRA%2080D1%20DE%20SAN%20FERNANDO/CARRERA%2080D1%20SAN%20FERNANDO%20VB/PRESUPUESTOS/EBI.XLS" TargetMode="External"/></Relationships>
</file>

<file path=xl/externalLinks/_rels/externalLink323.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324.xml.rels><?xml version="1.0" encoding="UTF-8" standalone="yes"?>
<Relationships xmlns="http://schemas.openxmlformats.org/package/2006/relationships"><Relationship Id="rId1" Type="http://schemas.microsoft.com/office/2006/relationships/xlExternalLinkPath/xlPathMissing" Target="PRONRIO2" TargetMode="External"/></Relationships>
</file>

<file path=xl/externalLinks/_rels/externalLink325.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WINDOWS/TEMP/Alcantarillado%20PAVCO-RAS%202000%20(08-11-04).xls" TargetMode="External"/><Relationship Id="rId1" Type="http://schemas.openxmlformats.org/officeDocument/2006/relationships/externalLinkPath" Target="/Ing-hernando/Users/lvargas/Documents/lvargas_zc/Mis%20documentos/Contratos%20asignados/Contratos%20A&#241;o%202015/Contratos%20Invias/Obra/Etapa%20contratual/WINDOWS/TEMP/Alcantarillado%20PAVCO-RAS%202000%20(08-11-04).xls" TargetMode="External"/></Relationships>
</file>

<file path=xl/externalLinks/_rels/externalLink326.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C:/E/documentos/Downloads/Pc1/E/AMV-3005-2005/ADMON%20GRUPO%203%202004%20-2005/PRESUPUESTOS/Analisis%20de%20Precios%20Unitarios%20ASTRID.xls" TargetMode="External"/></Relationships>
</file>

<file path=xl/externalLinks/_rels/externalLink328.xml.rels><?xml version="1.0" encoding="UTF-8" standalone="yes"?>
<Relationships xmlns="http://schemas.openxmlformats.org/package/2006/relationships"><Relationship Id="rId2" Type="http://schemas.openxmlformats.org/officeDocument/2006/relationships/externalLinkPath" Target="../../../../../../../Piii700/C/1581/Excel/Misc/equip%20database%20assumptions%20comparison.xls" TargetMode="External"/><Relationship Id="rId1" Type="http://schemas.openxmlformats.org/officeDocument/2006/relationships/externalLinkPath" Target="/Piii700/C/1581/Excel/Misc/equip%20database%20assumptions%20comparison.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Capital%20Costs%20-%20154016B%20Mine%20Study%20Option%203A%20-%20DRAFT%20REVISED%20(2).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331.xml.rels><?xml version="1.0" encoding="UTF-8" standalone="yes"?>
<Relationships xmlns="http://schemas.openxmlformats.org/package/2006/relationships"><Relationship Id="rId2" Type="http://schemas.openxmlformats.org/officeDocument/2006/relationships/externalLinkPath" Target="../../../../../../../Paola/mis%20documentos/Mis%20documentos/PM%20EB&#201;JICO/alternativas/alcantarillado/1B/combinado/alternativa%201B%20alcantarillado1.xls" TargetMode="External"/><Relationship Id="rId1" Type="http://schemas.openxmlformats.org/officeDocument/2006/relationships/externalLinkPath" Target="/Paola/mis%20documentos/Mis%20documentos/PM%20EB&#201;JICO/alternativas/alcantarillado/1B/combinado/alternativa%201B%20alcantarillado1.xls" TargetMode="External"/></Relationships>
</file>

<file path=xl/externalLinks/_rels/externalLink332.xml.rels><?xml version="1.0" encoding="UTF-8" standalone="yes"?>
<Relationships xmlns="http://schemas.openxmlformats.org/package/2006/relationships"><Relationship Id="rId2" Type="http://schemas.openxmlformats.org/officeDocument/2006/relationships/externalLinkPath" Target="../../../../../../../Paola/Mis%20documentos/CLAUDIA/DISE&#209;O%20ALCANTARILLADO%20LIBORINA%202.xls" TargetMode="External"/><Relationship Id="rId1" Type="http://schemas.openxmlformats.org/officeDocument/2006/relationships/externalLinkPath" Target="/Paola/Mis%20documentos/CLAUDIA/DISE&#209;O%20ALCANTARILLADO%20LIBORINA%202.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C:/Sanear14/d/PROYECTOS/GUAJIRA/PROYECTOS/EL%20MOLINO/02%20FASE%20ANTEPROYECTO/MOLINO_AL_D_IN_02_GEN_A%20X%20Alcant(Antep)1.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D:/PLANES%20MAESTROS/VILLANUEVA/VILLANUEVA%20ALCANTARILLADO/DISE&#209;O/DISE&#209;O,%20INFORME%20Y%20ANEXOS/VNUEVA_AL_D_IN_03%20A%202%20Dise&#241;o.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https://planeacionnacional-my.sharepoint.com/AFE/Data/Work/Excel/Coal/Anglo%20View/MS%20Base%20Case%20intercor%20122701.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C:/A/Archivos%20viejos%20del%20disco%20D/modelos/Formatos/FOR-205.%20%20Certificado%20venta%20pliegos.xlt"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H:/Control%20Project/Sistema%20Paralelo/2007/abril-07/B000111146%20-%207M%201-%20Gas%20Acido.xls" TargetMode="External"/></Relationships>
</file>

<file path=xl/externalLinks/_rels/externalLink339.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https://asoanei.sharepoint.com/Users/jagarcia/AppData/Local/Microsoft/Windows/Temporary%20Internet%20Files/Content.Outlook/XLY3OH23/FORMATOS_FCA/FORMATOS%20POA-FCA%20junio%2010.xlsx"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Kacero/Configuraci&#243;n%20local/Archivos%20temporales%20de%20Internet/OLK61/2008%20Capital%20Budget%20v1%208-14-07.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https://d.docs.live.net/MEGACOLEGIO/MEMORIAS%20INTERVENTORIA/VALOR%20BLOQUES%20DESENGLOBE.xlsx" TargetMode="External"/></Relationships>
</file>

<file path=xl/externalLinks/_rels/externalLink344.xml.rels><?xml version="1.0" encoding="UTF-8" standalone="yes"?>
<Relationships xmlns="http://schemas.openxmlformats.org/package/2006/relationships"><Relationship Id="rId2" Type="http://schemas.openxmlformats.org/officeDocument/2006/relationships/externalLinkPath" Target="../../../../../../../4E014AA2/Copia%20de%20PRESUPUESTO%20PUENTE%20TRANSVERSAL%2045%20-%20V.1.xls" TargetMode="External"/><Relationship Id="rId1" Type="http://schemas.openxmlformats.org/officeDocument/2006/relationships/externalLinkPath" Target="/4E014AA2/Copia%20de%20PRESUPUESTO%20PUENTE%20TRANSVERSAL%2045%20-%20V.1.xls" TargetMode="External"/></Relationships>
</file>

<file path=xl/externalLinks/_rels/externalLink345.xml.rels><?xml version="1.0" encoding="UTF-8" standalone="yes"?>
<Relationships xmlns="http://schemas.openxmlformats.org/package/2006/relationships"><Relationship Id="rId2" Type="http://schemas.openxmlformats.org/officeDocument/2006/relationships/externalLinkPath" Target="../../../../../../../Servidor/f/C.701%20DISE&#209;OS%20IDU%20GRUPO%20G/09%20Productos%20de%20la%20Consultor&#237;a/701_SIN_ANALISIS_PRECIOS_UNITARIOS%20en%20proceso/APU_GRUPO_G-Base.xls" TargetMode="External"/><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https://caldasgovco-my.sharepoint.com/Users/adolfo/Desktop/ING%20INGENIRIA%20S.A/B7A%20-Cancha%20750/3.%20Dise&#241;o%20Hidrosanitario/SABANA_PRESUPUESTO_CanchaMultiple_900_08sep2012.xlsx"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H:/ACTA%20FIJACION%20Y%20APUS%209%20agosto2018.xlsx"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349.xml.rels><?xml version="1.0" encoding="UTF-8" standalone="yes"?>
<Relationships xmlns="http://schemas.openxmlformats.org/package/2006/relationships"><Relationship Id="rId2" Type="http://schemas.openxmlformats.org/officeDocument/2006/relationships/externalLinkPath" Target="../../../../../../../Pc1/Mis%20documentos/Datos/K1/03%20Grupo%2005/02%20Dise&#241;os/01%20Ahorcado/02%20Memorias/02%20Hojas/Cantidades%20de%20Obra/02%20VILLAHERMOSA.Chalo/01%20Dis_AC_VH_021114.xls" TargetMode="External"/><Relationship Id="rId1" Type="http://schemas.openxmlformats.org/officeDocument/2006/relationships/externalLinkPath" Target="/Pc1/Mis%20documentos/Datos/K1/03%20Grupo%2005/02%20Dise&#241;os/01%20Ahorcado/02%20Memorias/02%20Hojas/Cantidades%20de%20Obra/02%20VILLAHERMOSA.Chalo/01%20Dis_AC_VH_021114.xls" TargetMode="External"/></Relationships>
</file>

<file path=xl/externalLinks/_rels/externalLink350.xml.rels><?xml version="1.0" encoding="UTF-8" standalone="yes"?>
<Relationships xmlns="http://schemas.openxmlformats.org/package/2006/relationships"><Relationship Id="rId2" Type="http://schemas.openxmlformats.org/officeDocument/2006/relationships/externalLinkPath" Target="../../../../../../../Personal/ddalejandro/USUARIOS/PROFESIONAL%201/PTARD%20SONSON/CALCULOS.xls" TargetMode="External"/><Relationship Id="rId1" Type="http://schemas.openxmlformats.org/officeDocument/2006/relationships/externalLinkPath" Target="/Personal/ddalejandro/USUARIOS/PROFESIONAL%201/PTARD%20SONSON/CALCULOS.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https://planeacionnacional-my.sharepoint.com/Informacion%20Comercial_Sucre/Sincelejo/Las%20Delicias%20-%20Sincelejo.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G:/Descargas/sala%20de%20sistema.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D:/Users/Miguel%20Galarza/Desktop/Cartilla%20y%20cantidades%20hierro%20V&#237;a%20Mesetas.xlsx" TargetMode="External"/></Relationships>
</file>

<file path=xl/externalLinks/_rels/externalLink354.xml.rels><?xml version="1.0" encoding="UTF-8" standalone="yes"?>
<Relationships xmlns="http://schemas.openxmlformats.org/package/2006/relationships"><Relationship Id="rId2" Type="http://schemas.openxmlformats.org/officeDocument/2006/relationships/externalLinkPath" Target="../../../../../../../Sanear16/d/PROYECTOS/Segovia1/ANTEPROYECTO/Anclajes-segovia2.xls" TargetMode="External"/><Relationship Id="rId1" Type="http://schemas.openxmlformats.org/officeDocument/2006/relationships/externalLinkPath" Target="/Sanear16/d/PROYECTOS/Segovia1/ANTEPROYECTO/Anclajes-segovia2.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356.xml.rels><?xml version="1.0" encoding="UTF-8" standalone="yes"?>
<Relationships xmlns="http://schemas.openxmlformats.org/package/2006/relationships"><Relationship Id="rId2" Type="http://schemas.openxmlformats.org/officeDocument/2006/relationships/externalLinkPath" Target="../../../../../../../Servidor/DATOS%20(F)/Documents%20and%20Settings/Administrador/Mis%20documentos/Mis%20archivos%20recibidos/APUS%20JUNIO%2015-04.xls" TargetMode="External"/><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F:/Volumes/DPS/GT%20Infraestructura%20y%20Habitat/MODIFICABLES/Area%20de%20Infraestructura/Coordinacion%20Tecnica%20I&amp;H/Dise&#241;os%20Tipo/B12F-VESTIER%20CLIMA%20FRIO/5.%20Presupuesto/B12F_Presupuesto_Zalta/PRESUPUESTO%20BASE%20COLEGIOS%202.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Mis%20documentos/FINANCE/Models/Glencore%20Rail/Rail%20Model%20ver11%2024Mar06.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E:/AMV%202011/PHRE/09%20INF_TRIMESTRAL%20_FINAL%20-%202011/INFORME%209_AMV_MAR-2011.xls" TargetMode="External"/></Relationships>
</file>

<file path=xl/externalLinks/_rels/externalLink360.xml.rels><?xml version="1.0" encoding="UTF-8" standalone="yes"?>
<Relationships xmlns="http://schemas.openxmlformats.org/package/2006/relationships"><Relationship Id="rId2" Type="http://schemas.openxmlformats.org/officeDocument/2006/relationships/externalLinkPath" Target="file:///C:/Users/USER/Documents/ALCALDIA%20DE%20OROCUE%202025/PROYECTOS/CALAMIDAD/1.%20PRESUPUESTO%20Y%20MEMORIA%20DE%20CANT%20OPT%20PTAR-1.xlsx" TargetMode="External"/><Relationship Id="rId1" Type="http://schemas.openxmlformats.org/officeDocument/2006/relationships/externalLinkPath" Target="file:///C:/Users/USER/Documents/ALCALDIA%20DE%20OROCUE%202025/PROYECTOS/CALAMIDAD/1.%20PRESUPUESTO%20Y%20MEMORIA%20DE%20CANT%20OPT%20PTAR-1.xlsx"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E:/Users/admin/AppData/Local/Microsoft/Windows/Temporary%20Internet%20Files/Low/Content.IE5/ILVTHUH5/3p/JMD/La%20plata/LA%20UNION%20Y%20EL%20CARMEN/PRESUPUESTO%201.xls" TargetMode="External"/></Relationships>
</file>

<file path=xl/externalLinks/_rels/externalLink363.xml.rels><?xml version="1.0" encoding="UTF-8" standalone="yes"?>
<Relationships xmlns="http://schemas.openxmlformats.org/package/2006/relationships"><Relationship Id="rId2" Type="http://schemas.openxmlformats.org/officeDocument/2006/relationships/externalLinkPath" Target="../../../../../../../D9786AFA/NOMINA%20CONVENCIONAL.xls" TargetMode="External"/><Relationship Id="rId1" Type="http://schemas.openxmlformats.org/officeDocument/2006/relationships/externalLinkPath" Target="/D9786AFA/NOMINA%20CONVENCIONAL.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365.xml.rels><?xml version="1.0" encoding="UTF-8" standalone="yes"?>
<Relationships xmlns="http://schemas.openxmlformats.org/package/2006/relationships"><Relationship Id="rId2" Type="http://schemas.openxmlformats.org/officeDocument/2006/relationships/externalLinkPath" Target="../../../../../../../CABD6E19/PROPUESTA%20ECOGESTAR%202.xls" TargetMode="External"/><Relationship Id="rId1" Type="http://schemas.openxmlformats.org/officeDocument/2006/relationships/externalLinkPath" Target="/CABD6E19/PROPUESTA%20ECOGESTAR%202.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C:/Users/Usuario/Downloads/PRESUPUESTO%20ARQ%20JHON.xlsx"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G:/Applications/Microsoft%20Excel.app/sanearp1/DATOS/HLOPEZA/CANTIDADES%20GERONA/Documents%20and%20Settings/swilches/Configuraci&#243;n%20local/Archivos%20temporales%20de%20Internet/OLK6/formulario%20base.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G:/RESIDENTE%20CONST%20SADEP/formularios/A.P.U.%20BASE.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C:/E/K/a%20%20aaInformaci&#243;n%20GRUPO%204/A%20MInformes%20Mensuales/Informe%20de%20estado%20vial%20ene/aCCIDENTES%20DE%201995%20-%201996.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file:///I:/Mis%20documentos/ORLANDO/ISO%209001/Obsoletos/OBSOLETOS%20SEPT%202006.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C:/Users/NATHALIA/AppData/Local/Temp/Documents%20and%20Settings/Usuario%20de%20Windows/Mis%20documentos/Licitaciones/Inalv&#237;as/Taraz&#225;-Caucasia/WINDOWS/TEMP/RELACI~1.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E:/ALCALDIA%20YOPAL%202010/ESTUDIOS%20PREVIOS/ALCALDIA%20YOPAL%202010/REDES%20LLANOVARGAS/CALCULO%20CANTIDADES%20LLANO%20VARGAS.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F:/Users/giovanny/Downloads/Users/Lyda/AppData/Roaming/Microsoft/Excel/METODOLO/SISTEMA/PROYECTS/prog.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F:/Volumes/DPS/GT%20Infraestructura%20y%20Habitat/MODIFICABLES/Area%20de%20Infraestructura/Coordinacion%20Tecnica%20I&amp;H/Dise&#241;os%20Tipo/B12F-VESTIER%20CLIMA%20FRIO/5.%20Presupuesto/B12F_Presupuesto_Zalta/B12F_Cantidades_Z.ALTA%20(AB).xlsx" TargetMode="External"/></Relationships>
</file>

<file path=xl/externalLinks/_rels/externalLink379.xml.rels><?xml version="1.0" encoding="UTF-8" standalone="yes"?>
<Relationships xmlns="http://schemas.openxmlformats.org/package/2006/relationships"><Relationship Id="rId2" Type="http://schemas.openxmlformats.org/officeDocument/2006/relationships/externalLinkPath" Target="../../../../../../../Isla4/2001-%20proyec/Mis%20documentos/TraExel/SOL.XLS" TargetMode="External"/><Relationship Id="rId1" Type="http://schemas.openxmlformats.org/officeDocument/2006/relationships/externalLinkPath" Target="/Isla4/2001-%20proyec/Mis%20documentos/TraExel/SOL.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C:/Users/NELSON%20Y%20LYDA/Documents/GOBERNACION/UNIDAD%20DE%20ANALISIS%20ECONOMICO/CUBIERTA%20RICAURTE/RESPUESTA%20OBSERVACIONES%20UAE%202/0.%20PRESUPUESTO%20UAE.xlsx" TargetMode="External"/></Relationships>
</file>

<file path=xl/externalLinks/_rels/externalLink381.xml.rels><?xml version="1.0" encoding="UTF-8" standalone="yes"?>
<Relationships xmlns="http://schemas.openxmlformats.org/package/2006/relationships"><Relationship Id="rId2" Type="http://schemas.openxmlformats.org/officeDocument/2006/relationships/externalLinkPath" Target="../../../../../../../sanearp1/DATOS/Estad.%20Da&#241;os/Rendimientos_Sur%2003-00(JC).xls" TargetMode="External"/><Relationship Id="rId1" Type="http://schemas.openxmlformats.org/officeDocument/2006/relationships/externalLinkPath" Target="/sanearp1/DATOS/Estad.%20Da&#241;os/Rendimientos_Sur%2003-00(JC).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385.xml.rels><?xml version="1.0" encoding="UTF-8" standalone="yes"?>
<Relationships xmlns="http://schemas.openxmlformats.org/package/2006/relationships"><Relationship Id="rId2" Type="http://schemas.openxmlformats.org/officeDocument/2006/relationships/externalLinkPath" Target="../../../../../../../Ricardo/chuchua/Mis%20documentos/ACTAS/ACTA%2015/VILLA%20SAGRARIO%20NEGRAS.XLS" TargetMode="External"/><Relationship Id="rId1" Type="http://schemas.openxmlformats.org/officeDocument/2006/relationships/externalLinkPath" Target="/Ricardo/chuchua/Mis%20documentos/ACTAS/ACTA%2015/VILLA%20SAGRARIO%20NEGRAS.XLS" TargetMode="External"/></Relationships>
</file>

<file path=xl/externalLinks/_rels/externalLink386.xml.rels><?xml version="1.0" encoding="UTF-8" standalone="yes"?>
<Relationships xmlns="http://schemas.openxmlformats.org/package/2006/relationships"><Relationship Id="rId1" Type="http://schemas.openxmlformats.org/officeDocument/2006/relationships/externalLinkPath" Target="file:///C:/Mis%20documentos/CORTE%20DE%20OBRA%20No%2008.xls" TargetMode="External"/></Relationships>
</file>

<file path=xl/externalLinks/_rels/externalLink387.xml.rels><?xml version="1.0" encoding="UTF-8" standalone="yes"?>
<Relationships xmlns="http://schemas.openxmlformats.org/package/2006/relationships"><Relationship Id="rId2" Type="http://schemas.openxmlformats.org/officeDocument/2006/relationships/externalLinkPath" Target="../../../../../../../zeus/S-OBRAS/Disk_1/mis%20docum%2022-07-08/INPROAV%20LTDA/ING%20ARMANDO/VIA%20CRAVO/PRESUPUESTOS/PRESUPUESTO--22-02-13--.xlsx" TargetMode="External"/><Relationship Id="rId1" Type="http://schemas.openxmlformats.org/officeDocument/2006/relationships/externalLinkPath" Target="/zeus/S-OBRAS/Disk_1/mis%20docum%2022-07-08/INPROAV%20LTDA/ING%20ARMANDO/VIA%20CRAVO/PRESUPUESTOS/PRESUPUESTO--22-02-13--.xlsx"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L:/PROYECTAR%20INGENIERIA%202009/2010/APUS.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Documents/Puente%20el%20Embrujo/Apus/Estructura_APU_2011.xls"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C:/minos/Conconcreto/Server/ARCHIVOS/CORDOUTSOURCING/CNCH/Centros%20de%20costo/SEG..xls" TargetMode="External"/></Relationships>
</file>

<file path=xl/externalLinks/_rels/externalLink391.xml.rels><?xml version="1.0" encoding="UTF-8" standalone="yes"?>
<Relationships xmlns="http://schemas.openxmlformats.org/package/2006/relationships"><Relationship Id="rId2" Type="http://schemas.openxmlformats.org/officeDocument/2006/relationships/externalLinkPath" Target="../../../../../../../7D410572/APUS%20VILLA%20TAKOA.xls" TargetMode="External"/><Relationship Id="rId1" Type="http://schemas.openxmlformats.org/officeDocument/2006/relationships/externalLinkPath" Target="/7D410572/APUS%20VILLA%20TAKOA.xls"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https://caldasgovco-my.sharepoint.com/Users/USUARIO/Downloads/apus%20febrero%202012%20BOYACA%20(1)/apus%20febrero%20de%202012%20-%20GRUPO%201.xlsx"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https://caldasgovco-my.sharepoint.com/Desktop/PPTO%20ZAPA.xlsm"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file:///E:/2006/L-193-06%20DISE&#209;O%20Y%20FABRICACI&#211;N%20%20AMPLIACI&#211;N%20DE%20PLANTA%20-%20BUENAVENTURA%20INGS/Presupuesto/Rev0/Presupuesto%20L-193-06%20revC.xls" TargetMode="External"/></Relationships>
</file>

<file path=xl/externalLinks/_rels/externalLink395.xml.rels><?xml version="1.0" encoding="UTF-8" standalone="yes"?>
<Relationships xmlns="http://schemas.openxmlformats.org/package/2006/relationships"><Relationship Id="rId2" Type="http://schemas.openxmlformats.org/officeDocument/2006/relationships/externalLinkPath" Target="../../../../../../../4C0F3C0D/PRESP.VIA%20AEROPUERTO.xls" TargetMode="External"/><Relationship Id="rId1" Type="http://schemas.openxmlformats.org/officeDocument/2006/relationships/externalLinkPath" Target="/4C0F3C0D/PRESP.VIA%20AEROPUERTO.xls"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file:///F:/Users/INGABU%20SAS/Desktop/ING%20INGENIRIA%20S.A/1.%20GRUPO%20A/A01M-AULA%20MADERA/7.%20Presupuesto/A01M-AULA%20MADERA21112012.xlsx" TargetMode="External"/></Relationships>
</file>

<file path=xl/externalLinks/_rels/externalLink397.xml.rels><?xml version="1.0" encoding="UTF-8" standalone="yes"?>
<Relationships xmlns="http://schemas.openxmlformats.org/package/2006/relationships"><Relationship Id="rId2" Type="http://schemas.openxmlformats.org/officeDocument/2006/relationships/externalLinkPath" Target="../../../../../../../E0992774a/PRECIOS/DOCUME~1/e0939709/CONFIG~1/Temp/precios2002.XLS" TargetMode="External"/><Relationship Id="rId1" Type="http://schemas.openxmlformats.org/officeDocument/2006/relationships/externalLinkPath" Target="/E0992774a/PRECIOS/DOCUME~1/e0939709/CONFIG~1/Temp/precios2002.XLS"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https://planeacionnacional-my.sharepoint.com/Users/Usuario/AppData/Local/Temp/Rar$DI05.444/APU%20-%20Inv..GRUPO%20I.xls"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file:///E:/copia%20de%20seguridad%20pc1_invias/CONSORCIO%20PHRE/PRESUPUESTOS/V&#205;A%209003/Presupuesto%20para%20Ampliaci&#243;n%20de%20Puentes%20Angostos/Presupuestos%20Ampliaci&#243;n%20de%20Puentes%20%20(9003)%20Sept.%20de%202010.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E:/Documents%20and%20Settings/Equipo_2/Escritorio/Necesidades%20de%20las%20V&#237;as%202010/Definitivos/Necesidades%20%20Lorica%20-%20Cove&#241;as%20(9004)%20Marzo%202010.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file:///G:/PARA%20ENTREGAR%20A%20LOS%20ALCALDES%20FEBRERO%20DE%202012/PUERTO%20LIBERTADOR/SIN%20DIVISION%20%20PUERTO%20LIBERTADOR%20-%20LA%20RICA%20-%20JUAN%20JOSE%20(64735).xlsx"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file:///F:/COLOMBIA/IVC-158-99%20ECOPETROL%20CARTAGENA/Costos%20MIGRACION/IVC%20-158-99%20Migraci&#243;n%20y%20Se&amp;Sp/FORMATO%20OFERTAS/REVISION%200/COSTOS%20Y%20MARGENES/HH%20SERVICIOSR.XLS" TargetMode="External"/></Relationships>
</file>

<file path=xl/externalLinks/_rels/externalLink403.xml.rels><?xml version="1.0" encoding="UTF-8" standalone="yes"?>
<Relationships xmlns="http://schemas.openxmlformats.org/package/2006/relationships"><Relationship Id="rId1" Type="http://schemas.openxmlformats.org/officeDocument/2006/relationships/externalLinkPath" Target="file:///F:/Users/giovanny/Downloads/Users/YORMARI/Desktop/METODOLO3/Usuario/2008-08500-0017%20CONSTRUCCION%20PLANES%20DE%20VIVIENDA%20DE%20INTERES%20SOCIAL%20EN%20EL%20DEPARTAMENTO%20DE%20CASANARE/EBI.XLS" TargetMode="External"/></Relationships>
</file>

<file path=xl/externalLinks/_rels/externalLink404.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405.xml.rels><?xml version="1.0" encoding="UTF-8" standalone="yes"?>
<Relationships xmlns="http://schemas.openxmlformats.org/package/2006/relationships"><Relationship Id="rId2" Type="http://schemas.openxmlformats.org/officeDocument/2006/relationships/externalLinkPath" Target="../../../../../../../Servidor/servidor/Dise&#241;os%20y%20Construcciones/An&#225;lisis%20de%20precios%20unitarios%20de%20Bajo%20Grande.xls" TargetMode="External"/><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406.xml.rels><?xml version="1.0" encoding="UTF-8" standalone="yes"?>
<Relationships xmlns="http://schemas.openxmlformats.org/package/2006/relationships"><Relationship Id="rId1" Type="http://schemas.openxmlformats.org/officeDocument/2006/relationships/externalLinkPath" Target="file:///C:/minos/Conconcreto/minos/Conconcreto/licitaciones/Edificaciones/Comercio%20e%20Institucional/PRESUPUESTOS/2014%2001%20SERENA%20DEL%20MAR/Economica/Cantidades%20de%20Obra/SMAR%20-%20CO%20-%20Edificaci&#243;n%20-%2021%20Agosto%202014.xlsx" TargetMode="External"/></Relationships>
</file>

<file path=xl/externalLinks/_rels/externalLink407.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408.xml.rels><?xml version="1.0" encoding="UTF-8" standalone="yes"?>
<Relationships xmlns="http://schemas.openxmlformats.org/package/2006/relationships"><Relationship Id="rId2" Type="http://schemas.openxmlformats.org/officeDocument/2006/relationships/externalLinkPath" Target="../../../../../../../MESING/Unidad%20C/00-2004/San%20Pedro/Lagunas/Linea%20de%20Impulsion.xls" TargetMode="External"/><Relationship Id="rId1" Type="http://schemas.openxmlformats.org/officeDocument/2006/relationships/externalLinkPath" Target="/MESING/Unidad%20C/00-2004/San%20Pedro/Lagunas/Linea%20de%20Impulsion.xls"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file:///C:/Users/Karen%20Herrera/Downloads/Infraestructura%20SID/OCAD%20-%20Proyectos%20Aprobados%20I/KRA%2080D1%20DE%20SAN%20FERNANDO/CARRERA%2080D1%20SAN%20FERNANDO%20VB/PRESUPUESTOS/EVAL2.XLS" TargetMode="External"/></Relationships>
</file>

<file path=xl/externalLinks/_rels/externalLink410.xml.rels><?xml version="1.0" encoding="UTF-8" standalone="yes"?>
<Relationships xmlns="http://schemas.openxmlformats.org/package/2006/relationships"><Relationship Id="rId2" Type="http://schemas.openxmlformats.org/officeDocument/2006/relationships/externalLinkPath" Target="../../../../../../../GABRIELA/AMVRisaralda/Usuarios/Administrativo/Desktop/07-04-2018%20Reporte%20diario%20nuevo%20formato.xls" TargetMode="External"/><Relationship Id="rId1" Type="http://schemas.openxmlformats.org/officeDocument/2006/relationships/externalLinkPath" Target="/GABRIELA/AMVRisaralda/Usuarios/Administrativo/Desktop/07-04-2018%20Reporte%20diario%20nuevo%20formato.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file:///E:/PROYECTOS/2020%20CENTRO%20CULTURAL%20SAN%20JUAN%20DE%20SAHAGUN/3.%20DISE&#209;OS/11.%20PRESUPUESTO/ULTIMO.xlsx" TargetMode="External"/></Relationships>
</file>

<file path=xl/externalLinks/_rels/externalLink412.xml.rels><?xml version="1.0" encoding="UTF-8" standalone="yes"?>
<Relationships xmlns="http://schemas.openxmlformats.org/package/2006/relationships"><Relationship Id="rId2" Type="http://schemas.openxmlformats.org/officeDocument/2006/relationships/externalLinkPath" Target="../../../../../../../10.0.0.4/tecnico/Documents%20and%20Settings/67370/Configuraci&#243;n%20local/Archivos%20temporales%20de%20Internet/Content.IE5/UOTNRVQZ/Presupuesto%20correigio%20nora%20morales(1).xls" TargetMode="External"/><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https://caldasgovco-my.sharepoint.com/G/Escritorio/PP/PP%20no%20usados/1&#186;%20de%20Mayo%20con%2049C.xls" TargetMode="External"/></Relationships>
</file>

<file path=xl/externalLinks/_rels/externalLink414.xml.rels><?xml version="1.0" encoding="UTF-8" standalone="yes"?>
<Relationships xmlns="http://schemas.openxmlformats.org/package/2006/relationships"><Relationship Id="rId2" Type="http://schemas.openxmlformats.org/officeDocument/2006/relationships/externalLinkPath" Target="../../../../../../../Olguita/D/ARCHIVOS%20OFICINA/COLEGIO%20CAJICA%20CAPELLANIA/ACTAS/apu%20CAPELLANIA%20corregido%20cmarca-OCT.08%20interventor.xls" TargetMode="External"/><Relationship Id="rId1" Type="http://schemas.openxmlformats.org/officeDocument/2006/relationships/externalLinkPath" Target="/Olguita/D/ARCHIVOS%20OFICINA/COLEGIO%20CAJICA%20CAPELLANIA/ACTAS/apu%20CAPELLANIA%20corregido%20cmarca-OCT.08%20interventor.xls" TargetMode="External"/></Relationships>
</file>

<file path=xl/externalLinks/_rels/externalLink415.xml.rels><?xml version="1.0" encoding="UTF-8" standalone="yes"?>
<Relationships xmlns="http://schemas.openxmlformats.org/package/2006/relationships"><Relationship Id="rId2" Type="http://schemas.openxmlformats.org/officeDocument/2006/relationships/externalLinkPath" Target="../../../../../../../Servidorsma/766/Documents%20and%20Settings/edgarg.SM&amp;A/Escritorio/SALARIOS%202008/MATRIZ%20PARA%20EL%20CALCULO%20DEL%20AIU%202008.xls" TargetMode="External"/><Relationship Id="rId1" Type="http://schemas.openxmlformats.org/officeDocument/2006/relationships/externalLinkPath" Target="/Servidorsma/766/Documents%20and%20Settings/edgarg.SM&amp;A/Escritorio/SALARIOS%202008/MATRIZ%20PARA%20EL%20CALCULO%20DEL%20AIU%202008.xls" TargetMode="External"/></Relationships>
</file>

<file path=xl/externalLinks/_rels/externalLink416.xml.rels><?xml version="1.0" encoding="UTF-8" standalone="yes"?>
<Relationships xmlns="http://schemas.openxmlformats.org/package/2006/relationships"><Relationship Id="rId2" Type="http://schemas.openxmlformats.org/officeDocument/2006/relationships/externalLinkPath" Target="../../../../../../../Sigcvs/publica/SUBDIRECCION%20DE%20GESTION%20AMBIENTAL/LISTADO%20DE%20MATERIALES%20Y%20PRECIOS%202011/Listado%20de%20Materiales%20y%20Precios.ABRIL-12-2011.xls" TargetMode="External"/><Relationship Id="rId1" Type="http://schemas.openxmlformats.org/officeDocument/2006/relationships/externalLinkPath" Target="/Sigcvs/publica/SUBDIRECCION%20DE%20GESTION%20AMBIENTAL/LISTADO%20DE%20MATERIALES%20Y%20PRECIOS%202011/Listado%20de%20Materiales%20y%20Precios.ABRIL-12-2011.xls"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campo/My%20Documents/FINANCE/Models/Equipment%20Selection/Newco%20scenario%20for%20mining%20equipment%20purchases%20v7.xls" TargetMode="External"/></Relationships>
</file>

<file path=xl/externalLinks/_rels/externalLink418.xml.rels><?xml version="1.0" encoding="UTF-8" standalone="yes"?>
<Relationships xmlns="http://schemas.openxmlformats.org/package/2006/relationships"><Relationship Id="rId2" Type="http://schemas.openxmlformats.org/officeDocument/2006/relationships/externalLinkPath" Target="../../../../../../../Estacion2/d/DOCUME~1/USER05~1/CONFIG~1/TEMP/ADMINISTRACION%20VIAL%20G2/PRESUPUESTOS/Presupuesto%20remoci&#243;n%20de%20derrumbes.xls" TargetMode="External"/><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419.xml.rels><?xml version="1.0" encoding="UTF-8" standalone="yes"?>
<Relationships xmlns="http://schemas.openxmlformats.org/package/2006/relationships"><Relationship Id="rId2" Type="http://schemas.openxmlformats.org/officeDocument/2006/relationships/externalLinkPath" Target="../../../../../../../Teatreesvr/mineconsult/ActiveJobs/2180_CAl%20&amp;%20CDJ%20Equipment/XL/EcMod/Option%2030_EX3600_789/Option%2030_Mixed_EcMod_EX3600_5500_ver01.xls" TargetMode="External"/><Relationship Id="rId1" Type="http://schemas.openxmlformats.org/officeDocument/2006/relationships/externalLinkPath" Target="/Teatreesvr/mineconsult/ActiveJobs/2180_CAl%20&amp;%20CDJ%20Equipment/XL/EcMod/Option%2030_EX3600_789/Option%2030_Mixed_EcMod_EX3600_5500_ver01.xls"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422.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01%20Gestion/01%20-%20Obras/204%20-%20Villavo/04%20Trabajo/01%20Sector%201/GP-204%20-%20Anexo%20puentes%20V10.xls"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marayita/183%20Parque%20Girardota/04%20Trabajo/GP-183%20-%20Presupuesto%20preliminar%20V19.xls" TargetMode="External"/></Relationships>
</file>

<file path=xl/externalLinks/_rels/externalLink424.xml.rels><?xml version="1.0" encoding="UTF-8" standalone="yes"?>
<Relationships xmlns="http://schemas.openxmlformats.org/package/2006/relationships"><Relationship Id="rId1" Type="http://schemas.openxmlformats.org/officeDocument/2006/relationships/externalLinkPath" Target="file:///E:/AUXILIAR%20TECNICO/John%20FREDY/2012/2.%20ECOPETROL%20NEW%20PROJECT%20-MA0011934/Cpu-015/ceo-bil/ceo-bil/Presupuesto%20Ingeneir&#237;a%20NUEVO%20XL5/Electrico/FFM_F-PEI-760-21_23-ElectricoREVNUEVA.xls"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https://planeacionnacional-my.sharepoint.com/Users/dell/AppData/Local/Temp/Rar$DIa0.128/AMVB%2009/Inf.%20Accidentalidad/ADMON/GRUPO5/PRESUP~1.XLS" TargetMode="External"/></Relationships>
</file>

<file path=xl/externalLinks/_rels/externalLink427.xml.rels><?xml version="1.0" encoding="UTF-8" standalone="yes"?>
<Relationships xmlns="http://schemas.openxmlformats.org/package/2006/relationships"><Relationship Id="rId1" Type="http://schemas.openxmlformats.org/officeDocument/2006/relationships/externalLinkPath" Target="https://caldasgovco-my.sharepoint.com/Users/jmperez/Documents/TECNICA/DEPORTE%20Y%20RECREACION/02%20ESTANDARIZADO%20POLIDEPORTIVO/05%20HOJA%20CALCULO%20ESTANDARIZADO/PRESUPUESTO%20DEL%20POLIDEPORTIVO%20COMPLETO.xlsx" TargetMode="External"/></Relationships>
</file>

<file path=xl/externalLinks/_rels/externalLink428.xml.rels><?xml version="1.0" encoding="UTF-8" standalone="yes"?>
<Relationships xmlns="http://schemas.openxmlformats.org/package/2006/relationships"><Relationship Id="rId1" Type="http://schemas.openxmlformats.org/officeDocument/2006/relationships/externalLinkPath" Target="file:///E:/enrique/My%20Documents/geologia/costs%20and%20controls/Exploration%20Program%20Costs%20and%20meters.xls" TargetMode="External"/></Relationships>
</file>

<file path=xl/externalLinks/_rels/externalLink429.xml.rels><?xml version="1.0" encoding="UTF-8" standalone="yes"?>
<Relationships xmlns="http://schemas.openxmlformats.org/package/2006/relationships"><Relationship Id="rId1" Type="http://schemas.openxmlformats.org/officeDocument/2006/relationships/externalLinkPath" Target="file:///G:/Documents%20and%20Settings/jviteri/Mis%20documentos/jviteri/Presupuestos/a%20%20aaInformaci&#243;n%20GRUPO%204/A%20MInformes%20Mensuales/Informe%20de%20estado%20vial%20ene/aCCIDENTES%20DE%201995%20-%201996.xls" TargetMode="External"/></Relationships>
</file>

<file path=xl/externalLinks/_rels/externalLink43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C:/Tensionamiento2/c_drmario/usutensiona2/MARIO/Mario01/VIG.Q.BOLILLOS1.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file:///G:/Applications/Microsoft%20Excel.app/Sanear12/sanear/PROYECTOS/EEPPM_225985/Dise&#241;o/GPZC_%20703/CAMBIO%20DI&#193;METRO/v3/COCACO_A_D_IN_01%20A%20Anteproyecto%20Alcantarillado.xls" TargetMode="External"/></Relationships>
</file>

<file path=xl/externalLinks/_rels/externalLink433.xml.rels><?xml version="1.0" encoding="UTF-8" standalone="yes"?>
<Relationships xmlns="http://schemas.openxmlformats.org/package/2006/relationships"><Relationship Id="rId1" Type="http://schemas.openxmlformats.org/officeDocument/2006/relationships/externalLinkPath" Target="https://d.docs.live.net/Yajaira/Mis%20documentos/Documents%20and%20Settings/ROGER%20VALDERRAMA/Mis%20documentos/Policl&#237;nico/ACTA%20DE%20LIQUIDACI&#211;N%20CENSALUD%20MODIFICADA" TargetMode="External"/></Relationships>
</file>

<file path=xl/externalLinks/_rels/externalLink434.xml.rels><?xml version="1.0" encoding="UTF-8" standalone="yes"?>
<Relationships xmlns="http://schemas.openxmlformats.org/package/2006/relationships"><Relationship Id="rId2" Type="http://schemas.openxmlformats.org/officeDocument/2006/relationships/externalLinkPath" Target="../../../../../../../4DF4E1CD/Planning%20Model%20OTML%20Month%20CY05%20V2.xls" TargetMode="External"/><Relationship Id="rId1" Type="http://schemas.openxmlformats.org/officeDocument/2006/relationships/externalLinkPath" Target="/4DF4E1CD/Planning%20Model%20OTML%20Month%20CY05%20V2.xls" TargetMode="External"/></Relationships>
</file>

<file path=xl/externalLinks/_rels/externalLink43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Local%20Settings/Temporary%20Internet%20Files/OLK34/2297_Opt46_La%20Jag_MARC_Evaluation%20ver01-ADJUSTED%20SCHED.xls" TargetMode="External"/></Relationships>
</file>

<file path=xl/externalLinks/_rels/externalLink436.xml.rels><?xml version="1.0" encoding="UTF-8" standalone="yes"?>
<Relationships xmlns="http://schemas.openxmlformats.org/package/2006/relationships"><Relationship Id="rId1" Type="http://schemas.openxmlformats.org/officeDocument/2006/relationships/externalLinkPath" Target="file:///F:/ADM%20VIAL%2003%20-%20CORDOBA/ESTADO%20DE%20RED/2103mar%20.xls"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AFE-MOER%20Register%20(27).xls" TargetMode="External"/></Relationships>
</file>

<file path=xl/externalLinks/_rels/externalLink438.xml.rels><?xml version="1.0" encoding="UTF-8" standalone="yes"?>
<Relationships xmlns="http://schemas.openxmlformats.org/package/2006/relationships"><Relationship Id="rId2" Type="http://schemas.openxmlformats.org/officeDocument/2006/relationships/externalLinkPath" Target="../../../../../../../Javiervega/LICITACIONES_03/fabio/A&#209;O%202002/LICITACIONES%202002/BASES%20LISTA%20CANTIDADES%20Y%20PRECIOS-LIC/Bas.LIC%20SCV-052-02%20Ibagu&#233;-Mquita/BASE%20PRESUP.Lic.%20052-02%20Ibagu&#233;-Mquita..xls" TargetMode="External"/><Relationship Id="rId1" Type="http://schemas.openxmlformats.org/officeDocument/2006/relationships/externalLinkPath" Target="/Javiervega/LICITACIONES_03/fabio/A&#209;O%202002/LICITACIONES%202002/BASES%20LISTA%20CANTIDADES%20Y%20PRECIOS-LIC/Bas.LIC%20SCV-052-02%20Ibagu&#233;-Mquita/BASE%20PRESUP.Lic.%20052-02%20Ibagu&#233;-Mquita..xls" TargetMode="External"/></Relationships>
</file>

<file path=xl/externalLinks/_rels/externalLink439.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440.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442.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443.xml.rels><?xml version="1.0" encoding="UTF-8" standalone="yes"?>
<Relationships xmlns="http://schemas.openxmlformats.org/package/2006/relationships"><Relationship Id="rId2" Type="http://schemas.openxmlformats.org/officeDocument/2006/relationships/externalLinkPath" Target="../../../../../../../adarve-dc1/Doc/omolano/Mis%20documentos/2017/PARTICULARES/OLD%20MUTUAL/MERCADO%20OFICINAS%20USADAS%2015-AUTONORTE-100-127--ULTIMO.xlsx" TargetMode="External"/><Relationship Id="rId1" Type="http://schemas.openxmlformats.org/officeDocument/2006/relationships/externalLinkPath" Target="/adarve-dc1/Doc/omolano/Mis%20documentos/2017/PARTICULARES/OLD%20MUTUAL/MERCADO%20OFICINAS%20USADAS%2015-AUTONORTE-100-127--ULTIMO.xlsx" TargetMode="External"/></Relationships>
</file>

<file path=xl/externalLinks/_rels/externalLink444.xml.rels><?xml version="1.0" encoding="UTF-8" standalone="yes"?>
<Relationships xmlns="http://schemas.openxmlformats.org/package/2006/relationships"><Relationship Id="rId2" Type="http://schemas.openxmlformats.org/officeDocument/2006/relationships/externalLinkPath" Target="../../../../../../../adarve-dc1/Doc/omolano/Mis%20documentos/2017/PARTICULARES/OLD%20MUTUAL/PARA%20FICHAS.xlsx" TargetMode="External"/><Relationship Id="rId1" Type="http://schemas.openxmlformats.org/officeDocument/2006/relationships/externalLinkPath" Target="/adarve-dc1/Doc/omolano/Mis%20documentos/2017/PARTICULARES/OLD%20MUTUAL/PARA%20FICHAS.xlsx" TargetMode="External"/></Relationships>
</file>

<file path=xl/externalLinks/_rels/externalLink445.xml.rels><?xml version="1.0" encoding="UTF-8" standalone="yes"?>
<Relationships xmlns="http://schemas.openxmlformats.org/package/2006/relationships"><Relationship Id="rId1" Type="http://schemas.openxmlformats.org/officeDocument/2006/relationships/externalLinkPath" Target="file:///C:/Users/USUARIO/Desktop/PROYECTOS%20OCAD%20PAZ/HACIENDA%20SANTA%20HELENA%20PLACA%20HUELLA/5.%20Presupuesto%20General%20del%20Proyecto%20S.%20Helena.xlsx" TargetMode="External"/></Relationships>
</file>

<file path=xl/externalLinks/_rels/externalLink446.xml.rels><?xml version="1.0" encoding="UTF-8" standalone="yes"?>
<Relationships xmlns="http://schemas.openxmlformats.org/package/2006/relationships"><Relationship Id="rId1" Type="http://schemas.openxmlformats.org/officeDocument/2006/relationships/externalLinkPath" Target="file:///E:/Users/obci/AppData/Local/Temp/Trab/PROP/47L8%20Siemens%20FCS%20Mexico/47L80080.xls" TargetMode="External"/></Relationships>
</file>

<file path=xl/externalLinks/_rels/externalLink447.xml.rels><?xml version="1.0" encoding="UTF-8" standalone="yes"?>
<Relationships xmlns="http://schemas.openxmlformats.org/package/2006/relationships"><Relationship Id="rId1" Type="http://schemas.openxmlformats.org/officeDocument/2006/relationships/externalLinkPath" Target="file:///C:/Users/milena.jure/Documents/Prosperidad%20Social/Validaci&#243;n%20Focalizados_V3.xlsx" TargetMode="External"/></Relationships>
</file>

<file path=xl/externalLinks/_rels/externalLink448.xml.rels><?xml version="1.0" encoding="UTF-8" standalone="yes"?>
<Relationships xmlns="http://schemas.openxmlformats.org/package/2006/relationships"><Relationship Id="rId1" Type="http://schemas.openxmlformats.org/officeDocument/2006/relationships/externalLinkPath" Target="file:///C:/Users/HECTOR%20MORENO/Downloads/CONTRATO.FOX/DATOS/Control/Varios/achm/Presup%20Varios/EjemplosII.xls" TargetMode="External"/></Relationships>
</file>

<file path=xl/externalLinks/_rels/externalLink449.xml.rels><?xml version="1.0" encoding="UTF-8" standalone="yes"?>
<Relationships xmlns="http://schemas.openxmlformats.org/package/2006/relationships"><Relationship Id="rId1" Type="http://schemas.openxmlformats.org/officeDocument/2006/relationships/externalLinkPath" Target="file:///C:/E/F/Presupuestos%202007/Documents%20and%20Settings/Administrador/Escritorio/Jhon/Archivo%20Proyectos/Proyectos%202006/Planeacion/I/ALUMBRADO/METODOLO/Usuario/Dise&#241;os%20Urbanisticos%20Municipio/IDEN.XLS" TargetMode="External"/></Relationships>
</file>

<file path=xl/externalLinks/_rels/externalLink450.xml.rels><?xml version="1.0" encoding="UTF-8" standalone="yes"?>
<Relationships xmlns="http://schemas.openxmlformats.org/package/2006/relationships"><Relationship Id="rId1" Type="http://schemas.openxmlformats.org/officeDocument/2006/relationships/externalLinkPath" Target="file:///E:/bucaramanga/Presupuesto%20GDN%20modificado%20ULTIMO.xls" TargetMode="External"/></Relationships>
</file>

<file path=xl/externalLinks/_rels/externalLink451.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452.xml.rels><?xml version="1.0" encoding="UTF-8" standalone="yes"?>
<Relationships xmlns="http://schemas.openxmlformats.org/package/2006/relationships"><Relationship Id="rId1" Type="http://schemas.openxmlformats.org/officeDocument/2006/relationships/externalLinkPath" Target="file:///E:/Users/Fidel/Desktop/Presupuesto%20via%20PDA%20-%20Ca&#241;o%20Chiquito%20-%20Azor%20-%20Centro%20Gaitan%20-%20Dorotea%20%20REV%20N.xlsx" TargetMode="External"/></Relationships>
</file>

<file path=xl/externalLinks/_rels/externalLink453.xml.rels><?xml version="1.0" encoding="UTF-8" standalone="yes"?>
<Relationships xmlns="http://schemas.openxmlformats.org/package/2006/relationships"><Relationship Id="rId1" Type="http://schemas.openxmlformats.org/officeDocument/2006/relationships/externalLinkPath" Target="file:///D:/TUTO/DATOS/RIO%20CAJA/Informes%20Parciales/Informe%20Parcial%20de%20Obra%20No%202.xls" TargetMode="External"/></Relationships>
</file>

<file path=xl/externalLinks/_rels/externalLink454.xml.rels><?xml version="1.0" encoding="UTF-8" standalone="yes"?>
<Relationships xmlns="http://schemas.openxmlformats.org/package/2006/relationships"><Relationship Id="rId2" Type="http://schemas.openxmlformats.org/officeDocument/2006/relationships/externalLinkPath" Target="../../../../../../../Pc-wvega/PROYECTOS%20EN%20EJECUCION/San_Juan_LaMaria/CD%20SAN%20JUAN%20LA%20MARIA/ANEXOS/Anexo%2014_PresupuestoSAN_JUAN_LA_MARIA-MARZO.xls" TargetMode="External"/><Relationship Id="rId1" Type="http://schemas.openxmlformats.org/officeDocument/2006/relationships/externalLinkPath" Target="/Pc-wvega/PROYECTOS%20EN%20EJECUCION/San_Juan_LaMaria/CD%20SAN%20JUAN%20LA%20MARIA/ANEXOS/Anexo%2014_PresupuestoSAN_JUAN_LA_MARIA-MARZO.xls" TargetMode="External"/></Relationships>
</file>

<file path=xl/externalLinks/_rels/externalLink455.xml.rels><?xml version="1.0" encoding="UTF-8" standalone="yes"?>
<Relationships xmlns="http://schemas.openxmlformats.org/package/2006/relationships"><Relationship Id="rId1" Type="http://schemas.openxmlformats.org/officeDocument/2006/relationships/externalLinkPath" Target="file:///G:/MARCELO%20MARTINEZ/PROYECTOS/ING.%20JORGE%20LUIS%20ARRIETA/COLEGIO%20TIMBIQUI/MEMORIA%20BASE/HOJA%20DE%20DISE&#209;O%20BASE.xlsx" TargetMode="External"/></Relationships>
</file>

<file path=xl/externalLinks/_rels/externalLink456.xml.rels><?xml version="1.0" encoding="UTF-8" standalone="yes"?>
<Relationships xmlns="http://schemas.openxmlformats.org/package/2006/relationships"><Relationship Id="rId1" Type="http://schemas.openxmlformats.org/officeDocument/2006/relationships/externalLinkPath" Target="file:///X:/36.%20EPC-TENA/3.%20REG/3.%20PRODUCTOS/2.%20INF_VER_PROCESO/VIABILIZACI&#211;N%20MVCT/4.%20OBSERVACIONES%20EPC/base/Cantidades_V1.xls" TargetMode="External"/></Relationships>
</file>

<file path=xl/externalLinks/_rels/externalLink457.xml.rels><?xml version="1.0" encoding="UTF-8" standalone="yes"?>
<Relationships xmlns="http://schemas.openxmlformats.org/package/2006/relationships"><Relationship Id="rId2" Type="http://schemas.openxmlformats.org/officeDocument/2006/relationships/externalLinkPath" Target="../../../../../../../grupolhs/DOCUME~1/DORIAN~1/CONFIG~1/Temp/PRESUPUESTOS/Obras%20Licitadas/Licitaciones%20del%202004/71%20al%2080/78%20PUENTE%20QUEBRADA%20LA%20UNION%20-%20PORCE%20III/Excel/RELACI~1.XLS" TargetMode="External"/><Relationship Id="rId1" Type="http://schemas.openxmlformats.org/officeDocument/2006/relationships/externalLinkPath" Target="/grupolhs/DOCUME~1/DORIAN~1/CONFIG~1/Temp/PRESUPUESTOS/Obras%20Licitadas/Licitaciones%20del%202004/71%20al%2080/78%20PUENTE%20QUEBRADA%20LA%20UNION%20-%20PORCE%20III/Excel/RELACI~1.XLS" TargetMode="External"/></Relationships>
</file>

<file path=xl/externalLinks/_rels/externalLink458.xml.rels><?xml version="1.0" encoding="UTF-8" standalone="yes"?>
<Relationships xmlns="http://schemas.openxmlformats.org/package/2006/relationships"><Relationship Id="rId1" Type="http://schemas.openxmlformats.org/officeDocument/2006/relationships/externalLinkPath" Target="file:///E:/PROYECTOS/2019%20CONSTRUCCION%20DE%20LA%20ALCALDIA%20MUNICIPAL%20DE%20SAHAGUN/3.%20PRESUPUESTO%20DETALLADO/APUS.xlsm" TargetMode="External"/></Relationships>
</file>

<file path=xl/externalLinks/_rels/externalLink459.xml.rels><?xml version="1.0" encoding="UTF-8" standalone="yes"?>
<Relationships xmlns="http://schemas.openxmlformats.org/package/2006/relationships"><Relationship Id="rId1" Type="http://schemas.openxmlformats.org/officeDocument/2006/relationships/externalLinkPath" Target="https://planeacionnacional-my.sharepoint.com/AFE/Mining/Admin/Template%20Models/Blank%20270.xls" TargetMode="External"/></Relationships>
</file>

<file path=xl/externalLinks/_rels/externalLink460.xml.rels><?xml version="1.0" encoding="UTF-8" standalone="yes"?>
<Relationships xmlns="http://schemas.openxmlformats.org/package/2006/relationships"><Relationship Id="rId2" Type="http://schemas.openxmlformats.org/officeDocument/2006/relationships/externalLinkPath" Target="../../../../../../../Albeiro/unidad%20d/Documents%20and%20Settings/SANEAMBIENTE/GENERALES/MVMT/Dise&#241;o_ALL_AR_030328.xls" TargetMode="External"/><Relationship Id="rId1" Type="http://schemas.openxmlformats.org/officeDocument/2006/relationships/externalLinkPath" Target="/Albeiro/unidad%20d/Documents%20and%20Settings/SANEAMBIENTE/GENERALES/MVMT/Dise&#241;o_ALL_AR_030328.xls" TargetMode="External"/></Relationships>
</file>

<file path=xl/externalLinks/_rels/externalLink461.xml.rels><?xml version="1.0" encoding="UTF-8" standalone="yes"?>
<Relationships xmlns="http://schemas.openxmlformats.org/package/2006/relationships"><Relationship Id="rId1" Type="http://schemas.openxmlformats.org/officeDocument/2006/relationships/externalLinkPath" Target="file:///C:/minos/Conconcreto/Server/ARCHIVOS/casa%20dr.%20Raul%20Naranjo/CORDOUTSOURCING/CNCH/Control%20gastos/mezclas1.xls" TargetMode="External"/></Relationships>
</file>

<file path=xl/externalLinks/_rels/externalLink462.xml.rels><?xml version="1.0" encoding="UTF-8" standalone="yes"?>
<Relationships xmlns="http://schemas.openxmlformats.org/package/2006/relationships"><Relationship Id="rId2" Type="http://schemas.openxmlformats.org/officeDocument/2006/relationships/externalLinkPath" Target="../../../../../../../Id037/usr/USR/Oferta%20Areva%20ampliaci&#243;n%205/ADENDOS%20AREVA/PROYECTO%20SUR/SE%20QUENCORO/Cantidades%20SE%20Quencoro-R0.xls" TargetMode="External"/><Relationship Id="rId1" Type="http://schemas.openxmlformats.org/officeDocument/2006/relationships/externalLinkPath" Target="/Id037/usr/USR/Oferta%20Areva%20ampliaci&#243;n%205/ADENDOS%20AREVA/PROYECTO%20SUR/SE%20QUENCORO/Cantidades%20SE%20Quencoro-R0.xls" TargetMode="External"/></Relationships>
</file>

<file path=xl/externalLinks/_rels/externalLink463.xml.rels><?xml version="1.0" encoding="UTF-8" standalone="yes"?>
<Relationships xmlns="http://schemas.openxmlformats.org/package/2006/relationships"><Relationship Id="rId1" Type="http://schemas.openxmlformats.org/officeDocument/2006/relationships/externalLinkPath" Target="file:///H:/ADMINISTRACI&#211;N%20VIAL3/INFORMES/INFORMES%20TRIMESTRALES/Documents%20and%20Settings/Usuario%20de%20Windows/Mis%20documentos/Licitaciones/Inalv&#237;as/Taraz&#225;-Caucasia/WINDOWS/TEMP/RELACI~1.XLS" TargetMode="External"/></Relationships>
</file>

<file path=xl/externalLinks/_rels/externalLink464.xml.rels><?xml version="1.0" encoding="UTF-8" standalone="yes"?>
<Relationships xmlns="http://schemas.openxmlformats.org/package/2006/relationships"><Relationship Id="rId2" Type="http://schemas.openxmlformats.org/officeDocument/2006/relationships/externalLinkPath" Target="../../../../../../../grupolhs/DOCUME~1/DORIAN~1/CONFIG~1/Temp/WINDOWS/TEMP/RELACI~1.XLS" TargetMode="External"/><Relationship Id="rId1" Type="http://schemas.openxmlformats.org/officeDocument/2006/relationships/externalLinkPath" Target="/grupolhs/DOCUME~1/DORIAN~1/CONFIG~1/Temp/WINDOWS/TEMP/RELACI~1.XLS" TargetMode="External"/></Relationships>
</file>

<file path=xl/externalLinks/_rels/externalLink465.xml.rels><?xml version="1.0" encoding="UTF-8" standalone="yes"?>
<Relationships xmlns="http://schemas.openxmlformats.org/package/2006/relationships"><Relationship Id="rId2" Type="http://schemas.openxmlformats.org/officeDocument/2006/relationships/externalLinkPath" Target="../../../../../../../Srvpptos/presupuestos/PRESUPUESTOS/Obras%20Licitadas/Licitaciones%20del%202004/71%20al%2080/78%20PUENTE%20QUEBRADA%20LA%20UNION%20-%20PORCE%20III/Excel/RELACI~1.XLS" TargetMode="External"/><Relationship Id="rId1" Type="http://schemas.openxmlformats.org/officeDocument/2006/relationships/externalLinkPath" Target="/Srvpptos/presupuestos/PRESUPUESTOS/Obras%20Licitadas/Licitaciones%20del%202004/71%20al%2080/78%20PUENTE%20QUEBRADA%20LA%20UNION%20-%20PORCE%20III/Excel/RELACI~1.XLS" TargetMode="External"/></Relationships>
</file>

<file path=xl/externalLinks/_rels/externalLink466.xml.rels><?xml version="1.0" encoding="UTF-8" standalone="yes"?>
<Relationships xmlns="http://schemas.openxmlformats.org/package/2006/relationships"><Relationship Id="rId1" Type="http://schemas.openxmlformats.org/officeDocument/2006/relationships/externalLinkPath" Target="file:///C:/Users/Leidys%20Garz&#243;n%20M/Documents/LG%20SOLUCIONES%20ARQ/9.%20DATA%20CENTER%20CARTAGENA/DATA%20CENTER%20CARTAGENA/6.%20CONTRATISTAS/ELECTRICA/ELECTRICO/A1.%20Cantidades%20Obra%20Datacenter%20LG%20presenta.xlsx" TargetMode="External"/></Relationships>
</file>

<file path=xl/externalLinks/_rels/externalLink467.xml.rels><?xml version="1.0" encoding="UTF-8" standalone="yes"?>
<Relationships xmlns="http://schemas.openxmlformats.org/package/2006/relationships"><Relationship Id="rId1" Type="http://schemas.openxmlformats.org/officeDocument/2006/relationships/externalLinkPath" Target="file:///D:/Users/Stefanya%20Rojas/Documents/INVIAS%20Y%20FONADE/EP-AJUSTADOS/Users/William%20Rincon/Desktop/VALORES%20INTERNADOS.xlsx" TargetMode="External"/></Relationships>
</file>

<file path=xl/externalLinks/_rels/externalLink468.xml.rels><?xml version="1.0" encoding="UTF-8" standalone="yes"?>
<Relationships xmlns="http://schemas.openxmlformats.org/package/2006/relationships"><Relationship Id="rId1" Type="http://schemas.openxmlformats.org/officeDocument/2006/relationships/externalLinkPath" Target="file:///C:/Documents%20and%20Settings/chincapl/Configuraci&#243;n%20local/Archivos%20temporales%20de%20Internet/Content.Outlook/7QD239CA/GPZN-562%20(3).xlsm" TargetMode="External"/></Relationships>
</file>

<file path=xl/externalLinks/_rels/externalLink469.xml.rels><?xml version="1.0" encoding="UTF-8" standalone="yes"?>
<Relationships xmlns="http://schemas.openxmlformats.org/package/2006/relationships"><Relationship Id="rId1" Type="http://schemas.openxmlformats.org/officeDocument/2006/relationships/externalLinkPath" Target="file:///C:/Users/Leidys%20Garz&#243;n%20M/Downloads/A1.%20Cantidades%20Obra%20AA%20v4.xlsx" TargetMode="External"/></Relationships>
</file>

<file path=xl/externalLinks/_rels/externalLink470.xml.rels><?xml version="1.0" encoding="UTF-8" standalone="yes"?>
<Relationships xmlns="http://schemas.openxmlformats.org/package/2006/relationships"><Relationship Id="rId1" Type="http://schemas.openxmlformats.org/officeDocument/2006/relationships/externalLinkPath" Target="file:///E:/Users/ING%20MARLY%20DAZA/Desktop/PROPUESTAS/PAVIMENTACION%20VIA%20PALO%20BAJITO/Users/USUARIO/Desktop/apu%20actualizacion%20v2.0_jornales_rafa2.xlsx" TargetMode="External"/></Relationships>
</file>

<file path=xl/externalLinks/_rels/externalLink471.xml.rels><?xml version="1.0" encoding="UTF-8" standalone="yes"?>
<Relationships xmlns="http://schemas.openxmlformats.org/package/2006/relationships"><Relationship Id="rId2" Type="http://schemas.openxmlformats.org/officeDocument/2006/relationships/externalLinkPath" Target="../../../../../../../marino/C/AMV-3005-2005/ADMON%20GRUPO%203%202004%20-2005/PRESUPUESTOS/Analisis%20de%20Precios%20Unitarios%20ASTRID.xls" TargetMode="External"/><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472.xml.rels><?xml version="1.0" encoding="UTF-8" standalone="yes"?>
<Relationships xmlns="http://schemas.openxmlformats.org/package/2006/relationships"><Relationship Id="rId1" Type="http://schemas.openxmlformats.org/officeDocument/2006/relationships/externalLinkPath" Target="file:///C:/METODOLO4/Usuario/ADULTO%20MAYOR/PROG.XLS" TargetMode="External"/></Relationships>
</file>

<file path=xl/externalLinks/_rels/externalLink473.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Kacero/Configuraci&#243;n%20local/Archivos%20temporales%20de%20Internet/OLK61/MIGUE/Flujo%20de%20Caja%20-%20Compras/FLUJO%2022222.xls" TargetMode="External"/></Relationships>
</file>

<file path=xl/externalLinks/_rels/externalLink474.xml.rels><?xml version="1.0" encoding="UTF-8" standalone="yes"?>
<Relationships xmlns="http://schemas.openxmlformats.org/package/2006/relationships"><Relationship Id="rId2" Type="http://schemas.openxmlformats.org/officeDocument/2006/relationships/externalLinkPath" Target="../../../../../../../Mapeco/mapeco_vol1.mapeco_ltda/USUARIOS/Licita/SUBTEC/CARMEN/TARIFA.xls" TargetMode="External"/><Relationship Id="rId1" Type="http://schemas.openxmlformats.org/officeDocument/2006/relationships/externalLinkPath" Target="/Mapeco/mapeco_vol1.mapeco_ltda/USUARIOS/Licita/SUBTEC/CARMEN/TARIFA.xls" TargetMode="External"/></Relationships>
</file>

<file path=xl/externalLinks/_rels/externalLink475.xml.rels><?xml version="1.0" encoding="UTF-8" standalone="yes"?>
<Relationships xmlns="http://schemas.openxmlformats.org/package/2006/relationships"><Relationship Id="rId2"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476.xml.rels><?xml version="1.0" encoding="UTF-8" standalone="yes"?>
<Relationships xmlns="http://schemas.openxmlformats.org/package/2006/relationships"><Relationship Id="rId2" Type="http://schemas.openxmlformats.org/officeDocument/2006/relationships/externalLinkPath" Target="../../../../../../../A6D0875B/CAUCACIA%20-%20PLANETA%20RICA.xlsx" TargetMode="External"/><Relationship Id="rId1" Type="http://schemas.openxmlformats.org/officeDocument/2006/relationships/externalLinkPath" Target="/A6D0875B/CAUCACIA%20-%20PLANETA%20RICA.xlsx" TargetMode="External"/></Relationships>
</file>

<file path=xl/externalLinks/_rels/externalLink477.xml.rels><?xml version="1.0" encoding="UTF-8" standalone="yes"?>
<Relationships xmlns="http://schemas.openxmlformats.org/package/2006/relationships"><Relationship Id="rId1" Type="http://schemas.openxmlformats.org/officeDocument/2006/relationships/externalLinkPath" Target="file:///D:/Users/jarrieta/Documents/SITUM%20ARRIETA/Proyectos/Baru/MODELOFINANCIEROURBANISMO%20MIRAMAR%20V%20PRELIMINAR%20-%20Ajustado.xlsx" TargetMode="External"/></Relationships>
</file>

<file path=xl/externalLinks/_rels/externalLink478.xml.rels><?xml version="1.0" encoding="UTF-8" standalone="yes"?>
<Relationships xmlns="http://schemas.openxmlformats.org/package/2006/relationships"><Relationship Id="rId1" Type="http://schemas.openxmlformats.org/officeDocument/2006/relationships/externalLinkPath" Target="https://d.docs.live.net/Users/gerso/OneDrive/Documentos/DOCUMENTOS%20DRIVE%202022/FONDOEMPRENDER/LECHERIA%20TAURAMENA/MODELO%20FINANCIERO%20-%20GANADERIA%20PAMILAC.xls" TargetMode="External"/></Relationships>
</file>

<file path=xl/externalLinks/_rels/externalLink47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80.xml.rels><?xml version="1.0" encoding="UTF-8" standalone="yes"?>
<Relationships xmlns="http://schemas.openxmlformats.org/package/2006/relationships"><Relationship Id="rId1" Type="http://schemas.openxmlformats.org/officeDocument/2006/relationships/externalLinkPath" Target="https://planeacionnacional-my.sharepoint.com/orlando/PROPUESTA%20PUENTE%20BOLIVAR%20MURO%20EN%20CONCRETO.xls" TargetMode="External"/></Relationships>
</file>

<file path=xl/externalLinks/_rels/externalLink4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482.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afigueroa.CYT/Configuraci&#243;n%20local/Archivos%20temporales%20de%20Internet/Content.IE5/KD8PUB8J/ModPptoOperaEquiposVerEyC.xls" TargetMode="External"/></Relationships>
</file>

<file path=xl/externalLinks/_rels/externalLink4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484.xml.rels><?xml version="1.0" encoding="UTF-8" standalone="yes"?>
<Relationships xmlns="http://schemas.openxmlformats.org/package/2006/relationships"><Relationship Id="rId1" Type="http://schemas.openxmlformats.org/officeDocument/2006/relationships/externalLinkPath" Target="file:///C:/Users/Karen%20Herrera/Downloads/Infraestructura%20SID/OCAD%20-%20Proyectos%20Aprobados%20I/KRA%2080D1%20DE%20SAN%20FERNANDO/CARRERA%2080D1%20SAN%20FERNANDO%20VB/PRESUPUESTOS/PE_01.xlsm" TargetMode="External"/></Relationships>
</file>

<file path=xl/externalLinks/_rels/externalLink485.xml.rels><?xml version="1.0" encoding="UTF-8" standalone="yes"?>
<Relationships xmlns="http://schemas.openxmlformats.org/package/2006/relationships"><Relationship Id="rId2" Type="http://schemas.openxmlformats.org/officeDocument/2006/relationships/externalLinkPath" Target="../../../../../../../Mapeco/mapeco_vol1.mapeco_ltda/USUARIOS/Licita/SUBTEC/Licitaciones/INVIAS/2002/SCV%2001%20a%2060/Informaci&#243;n%20contrato/16/SCV-037-200203142002101159/SCV-037-Base-Girardot-Bogot&#225;-PR52-PR111.xls" TargetMode="External"/><Relationship Id="rId1" Type="http://schemas.openxmlformats.org/officeDocument/2006/relationships/externalLinkPath" Target="/Mapeco/mapeco_vol1.mapeco_ltda/USUARIOS/Licita/SUBTEC/Licitaciones/INVIAS/2002/SCV%2001%20a%2060/Informaci&#243;n%20contrato/16/SCV-037-200203142002101159/SCV-037-Base-Girardot-Bogot&#225;-PR52-PR111.xls" TargetMode="External"/></Relationships>
</file>

<file path=xl/externalLinks/_rels/externalLink486.xml.rels><?xml version="1.0" encoding="UTF-8" standalone="yes"?>
<Relationships xmlns="http://schemas.openxmlformats.org/package/2006/relationships"><Relationship Id="rId1" Type="http://schemas.openxmlformats.org/officeDocument/2006/relationships/externalLinkPath" Target="https://caldasgovco-my.sharepoint.com/Users/Julian/AppData/Roaming/Microsoft/Excel/PTO%20PUERTO%20MATILDE%20V2-11-08-21%20(version%201).xlsb" TargetMode="External"/></Relationships>
</file>

<file path=xl/externalLinks/_rels/externalLink487.xml.rels><?xml version="1.0" encoding="UTF-8" standalone="yes"?>
<Relationships xmlns="http://schemas.openxmlformats.org/package/2006/relationships"><Relationship Id="rId2" Type="http://schemas.openxmlformats.org/officeDocument/2006/relationships/externalLinkPath" Target="../../../../../../../05AA5C81/Cantidades.xlsx" TargetMode="External"/><Relationship Id="rId1" Type="http://schemas.openxmlformats.org/officeDocument/2006/relationships/externalLinkPath" Target="/05AA5C81/Cantidades.xlsx" TargetMode="External"/></Relationships>
</file>

<file path=xl/externalLinks/_rels/externalLink488.xml.rels><?xml version="1.0" encoding="UTF-8" standalone="yes"?>
<Relationships xmlns="http://schemas.openxmlformats.org/package/2006/relationships"><Relationship Id="rId1" Type="http://schemas.openxmlformats.org/officeDocument/2006/relationships/externalLinkPath" Target="https://d.docs.live.net/Memoria%20Roja/Users/Felipe/AppData/Local/Microsoft/Windows/Temporary%20Internet%20Files/Low/Content.IE5/XW5R1VQ0/PRESUPUESTO%20definitivo%20EL%20NOGAL.xlsx" TargetMode="External"/></Relationships>
</file>

<file path=xl/externalLinks/_rels/externalLink489.xml.rels><?xml version="1.0" encoding="UTF-8" standalone="yes"?>
<Relationships xmlns="http://schemas.openxmlformats.org/package/2006/relationships"><Relationship Id="rId2" Type="http://schemas.openxmlformats.org/officeDocument/2006/relationships/externalLinkPath" Target="../../../../../../../Jtorres/PLANEACION%20INICIAL/Documents%20and%20Settings/Oswaldo/Documents%20and%20Settings/usuario/Mis%20documentos/CONTRATOS_2004/LA%20LUPA_558/UNITARIOS%20LA%20LUPA.xls" TargetMode="External"/><Relationship Id="rId1" Type="http://schemas.openxmlformats.org/officeDocument/2006/relationships/externalLinkPath" Target="/Jtorres/PLANEACION%20INICIAL/Documents%20and%20Settings/Oswaldo/Documents%20and%20Settings/usuario/Mis%20documentos/CONTRATOS_2004/LA%20LUPA_558/UNITARIOS%20LA%20LUPA.xls" TargetMode="External"/></Relationships>
</file>

<file path=xl/externalLinks/_rels/externalLink490.xml.rels><?xml version="1.0" encoding="UTF-8" standalone="yes"?>
<Relationships xmlns="http://schemas.openxmlformats.org/package/2006/relationships"><Relationship Id="rId1" Type="http://schemas.openxmlformats.org/officeDocument/2006/relationships/externalLinkPath" Target="file:///F:/D/Cortes/Cortes%20Aldemar%20Aguirre%20Control%20Cortes.xls" TargetMode="External"/></Relationships>
</file>

<file path=xl/externalLinks/_rels/externalLink491.xml.rels><?xml version="1.0" encoding="UTF-8" standalone="yes"?>
<Relationships xmlns="http://schemas.openxmlformats.org/package/2006/relationships"><Relationship Id="rId1" Type="http://schemas.openxmlformats.org/officeDocument/2006/relationships/externalLinkPath" Target="file:///A:/DOCUME~1/JORGEV~1/CONFIG~1/Temp/Presupuesto%20A4%20ENVIADO%20A%20BOG.xls" TargetMode="External"/></Relationships>
</file>

<file path=xl/externalLinks/_rels/externalLink492.xml.rels><?xml version="1.0" encoding="UTF-8" standalone="yes"?>
<Relationships xmlns="http://schemas.openxmlformats.org/package/2006/relationships"><Relationship Id="rId2" Type="http://schemas.openxmlformats.org/officeDocument/2006/relationships/externalLinkPath" Target="../../../../../../../sanearp1/DATOS/Informes%20y%20tareas/Estad&#237;sticas%20Rendimientos/Sur/Rendimientos_Sur%20(EEPPM)%2001.xls" TargetMode="External"/><Relationship Id="rId1" Type="http://schemas.openxmlformats.org/officeDocument/2006/relationships/externalLinkPath" Target="/sanearp1/DATOS/Informes%20y%20tareas/Estad&#237;sticas%20Rendimientos/Sur/Rendimientos_Sur%20(EEPPM)%2001.xls" TargetMode="External"/></Relationships>
</file>

<file path=xl/externalLinks/_rels/externalLink493.xml.rels><?xml version="1.0" encoding="UTF-8" standalone="yes"?>
<Relationships xmlns="http://schemas.openxmlformats.org/package/2006/relationships"><Relationship Id="rId1" Type="http://schemas.openxmlformats.org/officeDocument/2006/relationships/externalLinkPath" Target="file:///F:/My%20Documents/Estimaciones/Documentos%20para%20hacer%20Propuestas/Anacost/COST%20XXX-02r0.xls" TargetMode="External"/></Relationships>
</file>

<file path=xl/externalLinks/_rels/externalLink494.xml.rels><?xml version="1.0" encoding="UTF-8" standalone="yes"?>
<Relationships xmlns="http://schemas.openxmlformats.org/package/2006/relationships"><Relationship Id="rId2" Type="http://schemas.openxmlformats.org/officeDocument/2006/relationships/externalLinkPath" Target="../../../../../../../PACO/Doc.%20ASPIRE/ADMONVIAL%20H-V-05/PRESUPUESTOS/sector%203.XLS" TargetMode="External"/><Relationship Id="rId1" Type="http://schemas.openxmlformats.org/officeDocument/2006/relationships/externalLinkPath" Target="/PACO/Doc.%20ASPIRE/ADMONVIAL%20H-V-05/PRESUPUESTOS/sector%203.XLS" TargetMode="External"/></Relationships>
</file>

<file path=xl/externalLinks/_rels/externalLink495.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496.xml.rels><?xml version="1.0" encoding="UTF-8" standalone="yes"?>
<Relationships xmlns="http://schemas.openxmlformats.org/package/2006/relationships"><Relationship Id="rId2" Type="http://schemas.openxmlformats.org/officeDocument/2006/relationships/externalLinkPath" Target="../../../../../../../C05A16E9/ACTA%20CPS%20149%20INGERCON.xls" TargetMode="External"/><Relationship Id="rId1" Type="http://schemas.openxmlformats.org/officeDocument/2006/relationships/externalLinkPath" Target="/C05A16E9/ACTA%20CPS%20149%20INGERCON.xls" TargetMode="External"/></Relationships>
</file>

<file path=xl/externalLinks/_rels/externalLink497.xml.rels><?xml version="1.0" encoding="UTF-8" standalone="yes"?>
<Relationships xmlns="http://schemas.openxmlformats.org/package/2006/relationships"><Relationship Id="rId1" Type="http://schemas.openxmlformats.org/officeDocument/2006/relationships/externalLinkPath" Target="file:///A:/excel/PROG98/EXPPET98/RECONSTR/HUEJUTLA/CHIATITL.XLS" TargetMode="External"/></Relationships>
</file>

<file path=xl/externalLinks/_rels/externalLink498.xml.rels><?xml version="1.0" encoding="UTF-8" standalone="yes"?>
<Relationships xmlns="http://schemas.openxmlformats.org/package/2006/relationships"><Relationship Id="rId1" Type="http://schemas.openxmlformats.org/officeDocument/2006/relationships/externalLinkPath" Target="file:///C:/Users/Usuario/Desktop/Proyectos/PROYECTO%20TARIMA-ROSALES/CALCULOS/CALCULO%20DE%20PT.xls" TargetMode="External"/></Relationships>
</file>

<file path=xl/externalLinks/_rels/externalLink499.xml.rels><?xml version="1.0" encoding="UTF-8" standalone="yes"?>
<Relationships xmlns="http://schemas.openxmlformats.org/package/2006/relationships"><Relationship Id="rId2" Type="http://schemas.openxmlformats.org/officeDocument/2006/relationships/externalLinkPath" Target="../../../../../../../Giovanny/c/Copia%20Calidad/Mis%20documentos/Area%20Tecnica/Licitaciones/Epm/Actualizacion%20Guayabal/WINDOWS/TEMP/RELACI~1.XLS" TargetMode="External"/><Relationship Id="rId1" Type="http://schemas.openxmlformats.org/officeDocument/2006/relationships/externalLinkPath" Target="/Giovanny/c/Copia%20Calidad/Mis%20documentos/Area%20Tecnica/Licitaciones/Epm/Actualizacion%20Guayabal/WINDOWS/TEMP/RELACI~1.XLS" TargetMode="External"/></Relationships>
</file>

<file path=xl/externalLinks/_rels/externalLink500.xml.rels><?xml version="1.0" encoding="UTF-8" standalone="yes"?>
<Relationships xmlns="http://schemas.openxmlformats.org/package/2006/relationships"><Relationship Id="rId2" Type="http://schemas.openxmlformats.org/officeDocument/2006/relationships/externalLinkPath" Target="../../../../../../../D2888E41/MEMORIAS%20Y%20BALANCE%20%20PARA%20ACTAS%20DE%20ORBA%20863-09-%20items%20400.xlsx" TargetMode="External"/><Relationship Id="rId1" Type="http://schemas.openxmlformats.org/officeDocument/2006/relationships/externalLinkPath" Target="/D2888E41/MEMORIAS%20Y%20BALANCE%20%20PARA%20ACTAS%20DE%20ORBA%20863-09-%20items%20400.xlsx" TargetMode="External"/></Relationships>
</file>

<file path=xl/externalLinks/_rels/externalLink501.xml.rels><?xml version="1.0" encoding="UTF-8" standalone="yes"?>
<Relationships xmlns="http://schemas.openxmlformats.org/package/2006/relationships"><Relationship Id="rId1" Type="http://schemas.openxmlformats.org/officeDocument/2006/relationships/externalLinkPath" Target="file:///G:/971%20HUILA/Versiones%20Definitivas/Versiones%20Definitivas/4.%20San%20Marcos%20-%20Colombia/Acueducto/5.%20Presupuesto%20General,%20AIU,%20Espec&#237;ficaciones%20tecnicas/APU_3_07.xls" TargetMode="External"/></Relationships>
</file>

<file path=xl/externalLinks/_rels/externalLink502.xml.rels><?xml version="1.0" encoding="UTF-8" standalone="yes"?>
<Relationships xmlns="http://schemas.openxmlformats.org/package/2006/relationships"><Relationship Id="rId2" Type="http://schemas.openxmlformats.org/officeDocument/2006/relationships/externalLinkPath" Target="../../../../../../../Isant01/gp-gerencia_proyectos/Temp/Modelo%20ingresos%20(19%20ago%2003).xls" TargetMode="External"/><Relationship Id="rId1" Type="http://schemas.openxmlformats.org/officeDocument/2006/relationships/externalLinkPath" Target="/Isant01/gp-gerencia_proyectos/Temp/Modelo%20ingresos%20(19%20ago%2003).xls" TargetMode="External"/></Relationships>
</file>

<file path=xl/externalLinks/_rels/externalLink50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504.xml.rels><?xml version="1.0" encoding="UTF-8" standalone="yes"?>
<Relationships xmlns="http://schemas.openxmlformats.org/package/2006/relationships"><Relationship Id="rId1" Type="http://schemas.openxmlformats.org/officeDocument/2006/relationships/externalLinkPath" Target="file:///D:/VIVIENDA%20RURAL%20OROCU&#201;/100%20m2/PRESUPUESTO%20VIVIENDA%20RURAL%20V4.xlsx" TargetMode="External"/></Relationships>
</file>

<file path=xl/externalLinks/_rels/externalLink505.xml.rels><?xml version="1.0" encoding="UTF-8" standalone="yes"?>
<Relationships xmlns="http://schemas.openxmlformats.org/package/2006/relationships"><Relationship Id="rId1" Type="http://schemas.openxmlformats.org/officeDocument/2006/relationships/externalLinkPath" Target="https://caldasgovco-my.sharepoint.com/2016/PROYECTA-BIIM/PROYECTO/PROYECTO/Proyecto%20Tipacoqu&#233;%20ALC/13.%20Presupuesto%20Y%20APU&#180;S/PRESUPUESTO%20Y%20APU&#180;s%20TIPACOQUE%20%20%2006-10-2014.xlsx" TargetMode="External"/></Relationships>
</file>

<file path=xl/externalLinks/_rels/externalLink506.xml.rels><?xml version="1.0" encoding="UTF-8" standalone="yes"?>
<Relationships xmlns="http://schemas.openxmlformats.org/package/2006/relationships"><Relationship Id="rId1" Type="http://schemas.openxmlformats.org/officeDocument/2006/relationships/externalLinkPath" Target="https://caldasgovco-my.sharepoint.com/Users/USUARIO/Desktop/ESPB/1.%20PROYECTOS/MUNICIPIOS/MACRO%20PARA%20PRESUPUESTO/APU'S%20GOBERNACION%202013%20GENERAL%20-%20CABETO.xlsm" TargetMode="External"/></Relationships>
</file>

<file path=xl/externalLinks/_rels/externalLink507.xml.rels><?xml version="1.0" encoding="UTF-8" standalone="yes"?>
<Relationships xmlns="http://schemas.openxmlformats.org/package/2006/relationships"><Relationship Id="rId1" Type="http://schemas.openxmlformats.org/officeDocument/2006/relationships/externalLinkPath" Target="file:///C:/Users/Hernan/Downloads/PRESUPUESTO%20%20COMPLEJO%20ACUATICO%20FINAL.xlsx" TargetMode="External"/></Relationships>
</file>

<file path=xl/externalLinks/_rels/externalLink508.xml.rels><?xml version="1.0" encoding="UTF-8" standalone="yes"?>
<Relationships xmlns="http://schemas.openxmlformats.org/package/2006/relationships"><Relationship Id="rId1" Type="http://schemas.openxmlformats.org/officeDocument/2006/relationships/externalLinkPath" Target="https://caldasgovco-my.sharepoint.com/Documentos%20Alvaro/1%20YONDO/Contratos%202014/Proyecto%20Adoquin/Presupuestos/Presupuesto%20final%20adoquines.xlsx" TargetMode="External"/></Relationships>
</file>

<file path=xl/externalLinks/_rels/externalLink509.xml.rels><?xml version="1.0" encoding="UTF-8" standalone="yes"?>
<Relationships xmlns="http://schemas.openxmlformats.org/package/2006/relationships"><Relationship Id="rId1" Type="http://schemas.openxmlformats.org/officeDocument/2006/relationships/externalLinkPath" Target="https://planeacionnacional-my.sharepoint.com/SECRETARIA%20DE%20PLANEACION%202014/PAVIMENTOS%20DPS/PAVIMENTO%20SAN%20LUIS%20JULIO2013/PRESUPUESTO%20VIA%20SAN%20LUIS%20JULIO%20-%20modificado.xlsx" TargetMode="External"/></Relationships>
</file>

<file path=xl/externalLinks/_rels/externalLink510.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campo/Local%20Settings/Temporary%20Internet%20Files/OLK34/portada%20nueva.xls" TargetMode="External"/></Relationships>
</file>

<file path=xl/externalLinks/_rels/externalLink511.xml.rels><?xml version="1.0" encoding="UTF-8" standalone="yes"?>
<Relationships xmlns="http://schemas.openxmlformats.org/package/2006/relationships"><Relationship Id="rId1" Type="http://schemas.openxmlformats.org/officeDocument/2006/relationships/externalLinkPath" Target="file:///C:/minos/Conconcreto/minos/Conconcreto/C/Users/Public/Documents/PERSONAL/Proyecto%20Calle%20146/Competencia/Estudio%20de%20Competencia.xls" TargetMode="External"/></Relationships>
</file>

<file path=xl/externalLinks/_rels/externalLink512.xml.rels><?xml version="1.0" encoding="UTF-8" standalone="yes"?>
<Relationships xmlns="http://schemas.openxmlformats.org/package/2006/relationships"><Relationship Id="rId1" Type="http://schemas.openxmlformats.org/officeDocument/2006/relationships/externalLinkPath" Target="file:///D:/METODOLO41/Usuario/ACUEDUCTOS%20DE%20CUCHADOSITO-SAN%20MARINO,%20EL%20SALTO-PLAYA%20BONITA,%20ENGRIVADO%20Y%20SAMPER/PE_01.xls" TargetMode="External"/></Relationships>
</file>

<file path=xl/externalLinks/_rels/externalLink513.xml.rels><?xml version="1.0" encoding="UTF-8" standalone="yes"?>
<Relationships xmlns="http://schemas.openxmlformats.org/package/2006/relationships"><Relationship Id="rId1" Type="http://schemas.openxmlformats.org/officeDocument/2006/relationships/externalLinkPath" Target="file:///D:/Users/Alejo/Alejandro/Empresa/Nexos%20Incoel/Bavaria%20Pereira%20Centro%20de%20Distribuci&#243;n/ItemsAlejo/Cotizacion%20Bavaria%20C.Estructurado%20C.Distribucion%20Pereira%20Nuevo%20Formato.xls" TargetMode="External"/></Relationships>
</file>

<file path=xl/externalLinks/_rels/externalLink514.xml.rels><?xml version="1.0" encoding="UTF-8" standalone="yes"?>
<Relationships xmlns="http://schemas.openxmlformats.org/package/2006/relationships"><Relationship Id="rId2" Type="http://schemas.openxmlformats.org/officeDocument/2006/relationships/externalLinkPath" Target="../../../../../../../FD3E996F/REDES7.xls" TargetMode="External"/><Relationship Id="rId1" Type="http://schemas.openxmlformats.org/officeDocument/2006/relationships/externalLinkPath" Target="/FD3E996F/REDES7.xls" TargetMode="External"/></Relationships>
</file>

<file path=xl/externalLinks/_rels/externalLink515.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516.xml.rels><?xml version="1.0" encoding="UTF-8" standalone="yes"?>
<Relationships xmlns="http://schemas.openxmlformats.org/package/2006/relationships"><Relationship Id="rId1" Type="http://schemas.openxmlformats.org/officeDocument/2006/relationships/externalLinkPath" Target="file:///D:/Users/Doris/Documents/X%20REVISIONES/02%20Formato%2020F-PL07/20F-PL07%20Acta%20Parcial%20de%20Obra%20V.2%202011-01-18.xls" TargetMode="External"/></Relationships>
</file>

<file path=xl/externalLinks/_rels/externalLink517.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PTilston/Local%20Settings/Temporary%20Internet%20Files/OLK335/ARC_MINE%20PLANNING/BUDGET%202006/BUDGET%20OCT02/Base%20Datos%20C_Andes%20Bug06%20OCT03%20(version%201).xls" TargetMode="External"/></Relationships>
</file>

<file path=xl/externalLinks/_rels/externalLink518.xml.rels><?xml version="1.0" encoding="UTF-8" standalone="yes"?>
<Relationships xmlns="http://schemas.openxmlformats.org/package/2006/relationships"><Relationship Id="rId2" Type="http://schemas.openxmlformats.org/officeDocument/2006/relationships/externalLinkPath" Target="../../../../../../../Vias/natalia/PC%20VIEJO/D/Richi/Negocios/Cesar%20Villegas/An&#225;lisisAPU.xls" TargetMode="External"/><Relationship Id="rId1" Type="http://schemas.openxmlformats.org/officeDocument/2006/relationships/externalLinkPath" Target="/Vias/natalia/PC%20VIEJO/D/Richi/Negocios/Cesar%20Villegas/An&#225;lisisAPU.xls" TargetMode="External"/></Relationships>
</file>

<file path=xl/externalLinks/_rels/externalLink519.xml.rels><?xml version="1.0" encoding="UTF-8" standalone="yes"?>
<Relationships xmlns="http://schemas.openxmlformats.org/package/2006/relationships"><Relationship Id="rId2" Type="http://schemas.openxmlformats.org/officeDocument/2006/relationships/externalLinkPath" Target="../../../../../../../Phenom_x3/d/ADMINISTRACI&#211;N%20VIAL3/INFORMES/INFORMES%20TRIMESTRALES/a%20%20aaInformaci&#243;n%20GRUPO%204/A%20MInformes%20Mensuales/Informe%20de%20estado%20vial%20ene/aCCIDENTES%20DE%201995%20-%201996.xls" TargetMode="External"/><Relationship Id="rId1" Type="http://schemas.openxmlformats.org/officeDocument/2006/relationships/externalLinkPath" Target="/Phenom_x3/d/ADMINISTRACI&#211;N%20VIAL3/INFORMES/INFORMES%20TRIMESTRALES/a%20%20aaInformaci&#243;n%20GRUPO%204/A%20MInformes%20Mensuales/Informe%20de%20estado%20vial%20ene/aCCIDENTES%20DE%201995%20-%201996.xls" TargetMode="External"/></Relationships>
</file>

<file path=xl/externalLinks/_rels/externalLink52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521.xml.rels><?xml version="1.0" encoding="UTF-8" standalone="yes"?>
<Relationships xmlns="http://schemas.openxmlformats.org/package/2006/relationships"><Relationship Id="rId1" Type="http://schemas.openxmlformats.org/officeDocument/2006/relationships/externalLinkPath" Target="file:///C:/Users/mguarin/AppData/Local/Microsoft/Windows/Temporary%20Internet%20Files/Content.Outlook/P62L5UH9/TIGRE%20-%20DABEIBA/PRESUPUESTO%20Y%20APU%206202.xls" TargetMode="External"/></Relationships>
</file>

<file path=xl/externalLinks/_rels/externalLink522.xml.rels><?xml version="1.0" encoding="UTF-8" standalone="yes"?>
<Relationships xmlns="http://schemas.openxmlformats.org/package/2006/relationships"><Relationship Id="rId2" Type="http://schemas.openxmlformats.org/officeDocument/2006/relationships/externalLinkPath" Target="../../../../../../../4CB589C1/dise&#241;o%20pozos.xls" TargetMode="External"/><Relationship Id="rId1" Type="http://schemas.openxmlformats.org/officeDocument/2006/relationships/externalLinkPath" Target="/4CB589C1/dise&#241;o%20pozos.xls" TargetMode="External"/></Relationships>
</file>

<file path=xl/externalLinks/_rels/externalLink523.xml.rels><?xml version="1.0" encoding="UTF-8" standalone="yes"?>
<Relationships xmlns="http://schemas.openxmlformats.org/package/2006/relationships"><Relationship Id="rId2" Type="http://schemas.openxmlformats.org/officeDocument/2006/relationships/externalLinkPath" Target="../../../../../../../Mclondono/documentaci&#243;n/MisDocumentos/LABORATORIO/HOJASCALCULO/9%20TC%20SEPTBRE.xls" TargetMode="External"/><Relationship Id="rId1" Type="http://schemas.openxmlformats.org/officeDocument/2006/relationships/externalLinkPath" Target="/Mclondono/documentaci&#243;n/MisDocumentos/LABORATORIO/HOJASCALCULO/9%20TC%20SEPTBRE.xls" TargetMode="External"/></Relationships>
</file>

<file path=xl/externalLinks/_rels/externalLink524.xml.rels><?xml version="1.0" encoding="UTF-8" standalone="yes"?>
<Relationships xmlns="http://schemas.openxmlformats.org/package/2006/relationships"><Relationship Id="rId2" Type="http://schemas.openxmlformats.org/officeDocument/2006/relationships/externalLinkPath" Target="../../../../../../../jpolo/ComTotal/Obsoletos/COLOMBIA/APUS/Copia%20de%20APU'S%20VERSION%202%20(3).xlsm" TargetMode="External"/><Relationship Id="rId1" Type="http://schemas.openxmlformats.org/officeDocument/2006/relationships/externalLinkPath" Target="/jpolo/ComTotal/Obsoletos/COLOMBIA/APUS/Copia%20de%20APU'S%20VERSION%202%20(3).xlsm" TargetMode="External"/></Relationships>
</file>

<file path=xl/externalLinks/_rels/externalLink52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gerard/Local%20Settings/Temporary%20Internet%20Files/OLK139/Truck%20&amp;%20Rail%205mtpa.xls" TargetMode="External"/></Relationships>
</file>

<file path=xl/externalLinks/_rels/externalLink526.xml.rels><?xml version="1.0" encoding="UTF-8" standalone="yes"?>
<Relationships xmlns="http://schemas.openxmlformats.org/package/2006/relationships"><Relationship Id="rId1" Type="http://schemas.openxmlformats.org/officeDocument/2006/relationships/externalLinkPath" Target="https://planeacionnacional-my.sharepoint.com/Mis%20Documentos/AMV-02-BOL/EST.V&#205;A%20CRITERIO%20TECNICO.xls" TargetMode="External"/></Relationships>
</file>

<file path=xl/externalLinks/_rels/externalLink527.xml.rels><?xml version="1.0" encoding="UTF-8" standalone="yes"?>
<Relationships xmlns="http://schemas.openxmlformats.org/package/2006/relationships"><Relationship Id="rId1" Type="http://schemas.openxmlformats.org/officeDocument/2006/relationships/externalLinkPath" Target="file:///E:/Users/pradamanuel/Documents/EL%20FARO%20MEDELLIN/CANTIDADES%20Y%20PRESUPUESTO/INFORME/ANEXOS/ANEXO%203%20-PRESUPUESTO%20DE%20OBRA/2012_12_18_PRESUPUESTO_REDES_DEFINITIVO_v2.xlsx" TargetMode="External"/></Relationships>
</file>

<file path=xl/externalLinks/_rels/externalLink528.xml.rels><?xml version="1.0" encoding="UTF-8" standalone="yes"?>
<Relationships xmlns="http://schemas.openxmlformats.org/package/2006/relationships"><Relationship Id="rId1" Type="http://schemas.openxmlformats.org/officeDocument/2006/relationships/externalLinkPath" Target="file:///C:/C:/C:/Users/CONSTRUSERVICIOS/Documents/5%20POLIDEPORTIVOS%20VILLAVICENCIO/PROPUESTA/PRESUPUESTO%20Y%20UNITARIOS/ANALISIS%20DE%20PRECIOS%20UNITARIOS%205%20POLIDEP%20VILLAVO.xlsx" TargetMode="External"/></Relationships>
</file>

<file path=xl/externalLinks/_rels/externalLink529.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Servidorsma/761/PRODUCTOS/E&amp;D/P127/Informes/Presupuestos/P127-PO-GE-002%20V1%20EN%20PROCESO.xls" TargetMode="External"/></Relationships>
</file>

<file path=xl/externalLinks/_rels/externalLink53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31.xml.rels><?xml version="1.0" encoding="UTF-8" standalone="yes"?>
<Relationships xmlns="http://schemas.openxmlformats.org/package/2006/relationships"><Relationship Id="rId2" Type="http://schemas.openxmlformats.org/officeDocument/2006/relationships/externalLinkPath" Target="../../../../../../../Portatil/san%20jose/Documents%20and%20Settings/Ing.%20Milton/Mis%20documentos/milton/ARCHIVOS%20MILTON/OFFICIOS/INSTITUTO%20NACIONAL%20DE%20VIAS/2004/invias%20CD%2049,%20dic%202004/presu%20mjq%20cd%2049%20dic%202004.xls" TargetMode="External"/><Relationship Id="rId1" Type="http://schemas.openxmlformats.org/officeDocument/2006/relationships/externalLinkPath" Target="/Portatil/san%20jose/Documents%20and%20Settings/Ing.%20Milton/Mis%20documentos/milton/ARCHIVOS%20MILTON/OFFICIOS/INSTITUTO%20NACIONAL%20DE%20VIAS/2004/invias%20CD%2049,%20dic%202004/presu%20mjq%20cd%2049%20dic%202004.xls" TargetMode="External"/></Relationships>
</file>

<file path=xl/externalLinks/_rels/externalLink532.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533.xml.rels><?xml version="1.0" encoding="UTF-8" standalone="yes"?>
<Relationships xmlns="http://schemas.openxmlformats.org/package/2006/relationships"><Relationship Id="rId1" Type="http://schemas.openxmlformats.org/officeDocument/2006/relationships/externalLinkPath" Target="https://planeacionnacional-my.sharepoint.com/Users/AIPEM%20HOME/Downloads/PANCHO%202015/EXPEDIENTE%20RETORNOS%2018%20MDP/18%20mdp/excel/Programa98/PROG98/EXPPET98/RECONSTR/HUEJUTLA/CHIATITL.XLS" TargetMode="External"/></Relationships>
</file>

<file path=xl/externalLinks/_rels/externalLink534.xml.rels><?xml version="1.0" encoding="UTF-8" standalone="yes"?>
<Relationships xmlns="http://schemas.openxmlformats.org/package/2006/relationships"><Relationship Id="rId1" Type="http://schemas.openxmlformats.org/officeDocument/2006/relationships/externalLinkPath" Target="https://planeacionnacional-my.sharepoint.com/Users/aescorcia/Desktop/APU/APU%202011/APU%20CON%20PARTICULARES%20OPA.xlsx" TargetMode="External"/></Relationships>
</file>

<file path=xl/externalLinks/_rels/externalLink535.xml.rels><?xml version="1.0" encoding="UTF-8" standalone="yes"?>
<Relationships xmlns="http://schemas.openxmlformats.org/package/2006/relationships"><Relationship Id="rId2" Type="http://schemas.openxmlformats.org/officeDocument/2006/relationships/externalLinkPath" Target="../../../../../../../Magu/mis%20documentos/contratos%202006/OEI/mani2/PROPUESTA%20LUCILA1prueba.xls" TargetMode="External"/><Relationship Id="rId1" Type="http://schemas.openxmlformats.org/officeDocument/2006/relationships/externalLinkPath" Target="/Magu/mis%20documentos/contratos%202006/OEI/mani2/PROPUESTA%20LUCILA1prueba.xls" TargetMode="External"/></Relationships>
</file>

<file path=xl/externalLinks/_rels/externalLink536.xml.rels><?xml version="1.0" encoding="UTF-8" standalone="yes"?>
<Relationships xmlns="http://schemas.openxmlformats.org/package/2006/relationships"><Relationship Id="rId1" Type="http://schemas.openxmlformats.org/officeDocument/2006/relationships/externalLinkPath" Target="file:///D:/Proyectos/Nuevos%202020/La%20Victoria%202/PPTO%20Final%20V.xlsx" TargetMode="External"/></Relationships>
</file>

<file path=xl/externalLinks/_rels/externalLink537.xml.rels><?xml version="1.0" encoding="UTF-8" standalone="yes"?>
<Relationships xmlns="http://schemas.openxmlformats.org/package/2006/relationships"><Relationship Id="rId1" Type="http://schemas.openxmlformats.org/officeDocument/2006/relationships/externalLinkPath" Target="file:///C:/minos/Conconcreto/minos/Conconcreto/Users/jcmunoz/Documents/CONCONCRETO/01-PROCESO%20CON%20ANA%20MARIA/01-FACTIBILIDADES/Barranquilla%20-%20Los%20Andes/Version%202.1%20Contexto%20(modelo%20JCM%201)/MF%20CC_20a&#241;os.xlsm" TargetMode="External"/></Relationships>
</file>

<file path=xl/externalLinks/_rels/externalLink538.xml.rels><?xml version="1.0" encoding="UTF-8" standalone="yes"?>
<Relationships xmlns="http://schemas.openxmlformats.org/package/2006/relationships"><Relationship Id="rId2" Type="http://schemas.openxmlformats.org/officeDocument/2006/relationships/externalLinkPath" Target="../../../../../../../E0992774a/PRECIOS/Constancita/HOJA%20DIARIA/HD%202003/Hoja%20Diaria%20Nueva.xls" TargetMode="External"/><Relationship Id="rId1" Type="http://schemas.openxmlformats.org/officeDocument/2006/relationships/externalLinkPath" Target="/E0992774a/PRECIOS/Constancita/HOJA%20DIARIA/HD%202003/Hoja%20Diaria%20Nueva.xls" TargetMode="External"/></Relationships>
</file>

<file path=xl/externalLinks/_rels/externalLink539.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Users/aescorcia/Desktop/APU/APU%202011/CHOCO/APU%20ADVIAL.%20G-2%202011.xls" TargetMode="External"/><Relationship Id="rId1" Type="http://schemas.openxmlformats.org/officeDocument/2006/relationships/externalLinkPath" Target="/Ing-hernando/Users/lvargas/Documents/lvargas_zc/Mis%20documentos/Contratos%20asignados/Contratos%20A&#241;o%202015/Contratos%20Invias/Obra/Etapa%20contratual/Users/aescorcia/Desktop/APU/APU%202011/CHOCO/APU%20ADVIAL.%20G-2%202011.xls" TargetMode="External"/></Relationships>
</file>

<file path=xl/externalLinks/_rels/externalLink540.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54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542.xml.rels><?xml version="1.0" encoding="UTF-8" standalone="yes"?>
<Relationships xmlns="http://schemas.openxmlformats.org/package/2006/relationships"><Relationship Id="rId1" Type="http://schemas.openxmlformats.org/officeDocument/2006/relationships/externalLinkPath" Target="file:///C:/MUNICIPIOS/CONSUCOL/GESTI&#211;N%20FISCAL,%20DOCUMENTAL%20Y%20JAC/2.%20JUNTAS/ENTREGAS%20INICIATIVAS/APLICATIVOS%20FINALES%20CR/3.%20MIRANDA/Aplicativo%20Diagnostico%20General%20JACs%20Cabildos%20VF_MIRANDA.xlsm" TargetMode="External"/></Relationships>
</file>

<file path=xl/externalLinks/_rels/externalLink543.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meneses/Configuraci&#243;n%20local/Archivos%20temporales%20de%20Internet/OLK27/Fuel%20Cupo%20LJP.xls" TargetMode="External"/></Relationships>
</file>

<file path=xl/externalLinks/_rels/externalLink544.xml.rels><?xml version="1.0" encoding="UTF-8" standalone="yes"?>
<Relationships xmlns="http://schemas.openxmlformats.org/package/2006/relationships"><Relationship Id="rId2" Type="http://schemas.openxmlformats.org/officeDocument/2006/relationships/externalLinkPath" Target="../../../../../../../Ing-hernando/Users/lvargas/Documents/lvargas_zc/Mis%20documentos/Contratos%20asignados/Contratos%20A&#241;o%202015/Contratos%20Invias/Obra/Etapa%20contratual/PLATO%20PALERMO.xlsx" TargetMode="External"/><Relationship Id="rId1" Type="http://schemas.openxmlformats.org/officeDocument/2006/relationships/externalLinkPath" Target="/Ing-hernando/Users/lvargas/Documents/lvargas_zc/Mis%20documentos/Contratos%20asignados/Contratos%20A&#241;o%202015/Contratos%20Invias/Obra/Etapa%20contratual/PLATO%20PALERMO.xlsx" TargetMode="External"/></Relationships>
</file>

<file path=xl/externalLinks/_rels/externalLink545.xml.rels><?xml version="1.0" encoding="UTF-8" standalone="yes"?>
<Relationships xmlns="http://schemas.openxmlformats.org/package/2006/relationships"><Relationship Id="rId1" Type="http://schemas.openxmlformats.org/officeDocument/2006/relationships/externalLinkPath" Target="https://planeacionnacional-my.sharepoint.com/AFE/Corporate/Finance&amp;Admin/Botica/Annual%20Accounts/June%2000/Sponsors%20TB%20(BS)%20June%202000.xls" TargetMode="External"/></Relationships>
</file>

<file path=xl/externalLinks/_rels/externalLink546.xml.rels><?xml version="1.0" encoding="UTF-8" standalone="yes"?>
<Relationships xmlns="http://schemas.openxmlformats.org/package/2006/relationships"><Relationship Id="rId1" Type="http://schemas.openxmlformats.org/officeDocument/2006/relationships/externalLinkPath" Target="https://planeacionnacional-my.sharepoint.com/AFE/Corporate/Annual%20Reports/Annual%20Report%202000/MMH%20Consolidated%20TB.xls" TargetMode="External"/></Relationships>
</file>

<file path=xl/externalLinks/_rels/externalLink547.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54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549.xml.rels><?xml version="1.0" encoding="UTF-8" standalone="yes"?>
<Relationships xmlns="http://schemas.openxmlformats.org/package/2006/relationships"><Relationship Id="rId1" Type="http://schemas.openxmlformats.org/officeDocument/2006/relationships/externalLinkPath" Target="file:///E:/Users/obci/AppData/Local/Temp/Enintco/02%20-%20ESTIMACION/02-PROPUESTAS_CAT/06-Ofertas%202005/o-5039%20Pielstick%20CEMEX%20Panama/3.%20Presupuesto/CEMEX%20PANAMA_2x12CM32.xls" TargetMode="External"/></Relationships>
</file>

<file path=xl/externalLinks/_rels/externalLink550.xml.rels><?xml version="1.0" encoding="UTF-8" standalone="yes"?>
<Relationships xmlns="http://schemas.openxmlformats.org/package/2006/relationships"><Relationship Id="rId1" Type="http://schemas.openxmlformats.org/officeDocument/2006/relationships/externalLinkPath" Target="file:///C:/Users/Karen%20Herrera/Downloads/Infraestructura%20SID/OCAD%20-%20Proyectos%20Aprobados%20I/KRA%2080D1%20DE%20SAN%20FERNANDO/CARRERA%2080D1%20SAN%20FERNANDO%20VB/PRESUPUESTOS/PROG.XLS" TargetMode="External"/></Relationships>
</file>

<file path=xl/externalLinks/_rels/externalLink551.xml.rels><?xml version="1.0" encoding="UTF-8" standalone="yes"?>
<Relationships xmlns="http://schemas.openxmlformats.org/package/2006/relationships"><Relationship Id="rId2" Type="http://schemas.openxmlformats.org/officeDocument/2006/relationships/externalLinkPath" Target="../../../../../../../CCE431D1/CONSOLIDADO%20SOA_REQUERIMIENTOS%20NAFTA_100_2014.xls" TargetMode="External"/><Relationship Id="rId1" Type="http://schemas.openxmlformats.org/officeDocument/2006/relationships/externalLinkPath" Target="/CCE431D1/CONSOLIDADO%20SOA_REQUERIMIENTOS%20NAFTA_100_2014.xls" TargetMode="External"/></Relationships>
</file>

<file path=xl/externalLinks/_rels/externalLink55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553.xml.rels><?xml version="1.0" encoding="UTF-8" standalone="yes"?>
<Relationships xmlns="http://schemas.openxmlformats.org/package/2006/relationships"><Relationship Id="rId1" Type="http://schemas.openxmlformats.org/officeDocument/2006/relationships/externalLinkPath" Target="file:///F:/Desktop/OBRAS/2016/via%207b/LIQUIDACI&#211;N/ACTA%20DE%20RECIBO%20FINAL.xls" TargetMode="External"/></Relationships>
</file>

<file path=xl/externalLinks/_rels/externalLink554.xml.rels><?xml version="1.0" encoding="UTF-8" standalone="yes"?>
<Relationships xmlns="http://schemas.openxmlformats.org/package/2006/relationships"><Relationship Id="rId2" Type="http://schemas.openxmlformats.org/officeDocument/2006/relationships/externalLinkPath" Target="../../../../../../../Servidor/Usuarios/Ingeniero/emartinez/medidores%20SANTA%20CECILIA.xls" TargetMode="External"/><Relationship Id="rId1" Type="http://schemas.openxmlformats.org/officeDocument/2006/relationships/externalLinkPath" Target="/Servidor/Usuarios/Ingeniero/emartinez/medidores%20SANTA%20CECILIA.xls" TargetMode="External"/></Relationships>
</file>

<file path=xl/externalLinks/_rels/externalLink555.xml.rels><?xml version="1.0" encoding="UTF-8" standalone="yes"?>
<Relationships xmlns="http://schemas.openxmlformats.org/package/2006/relationships"><Relationship Id="rId1" Type="http://schemas.openxmlformats.org/officeDocument/2006/relationships/externalLinkPath" Target="file:///C:/Users/macbookpro/Documents/PUERTO%20LIBERTADOR%202019/PLACA%20HUELLA%20SAN%20JUAN%20NUEVO%20SGR/REQUISITO%206/Ppto%20Placa%20Huella%20San%20Juan.xlsx" TargetMode="External"/></Relationships>
</file>

<file path=xl/externalLinks/_rels/externalLink556.xml.rels><?xml version="1.0" encoding="UTF-8" standalone="yes"?>
<Relationships xmlns="http://schemas.openxmlformats.org/package/2006/relationships"><Relationship Id="rId1" Type="http://schemas.openxmlformats.org/officeDocument/2006/relationships/externalLinkPath" Target="file:///E:/Users/yolanda/Downloads/Contratos%202011/Cto%20No.%20114%20-%202011%20COMFACA%20Interventoria%20Jardin%20Social/Ajuste%20del%20dise&#241;o/PRESUPUESTO_Jardin_Social_-_ICBF,_COMFACA_Modificado_Completo_FINAL.xls" TargetMode="External"/></Relationships>
</file>

<file path=xl/externalLinks/_rels/externalLink557.xml.rels><?xml version="1.0" encoding="UTF-8" standalone="yes"?>
<Relationships xmlns="http://schemas.openxmlformats.org/package/2006/relationships"><Relationship Id="rId1" Type="http://schemas.openxmlformats.org/officeDocument/2006/relationships/externalLinkPath" Target="https://caldasgovco-my.sharepoint.com/Users/ACER/Downloads/Proyecto%20Cancha%20Tigre%202017/Cancha%20Tigre%20V1/002%20FLUJO%20CAJA%20PRESUPUESTO%20Y%20APU&#180;s/Presupuesto%20Cancha%20Tigre%20V1.xlsx" TargetMode="External"/></Relationships>
</file>

<file path=xl/externalLinks/_rels/externalLink558.xml.rels><?xml version="1.0" encoding="UTF-8" standalone="yes"?>
<Relationships xmlns="http://schemas.openxmlformats.org/package/2006/relationships"><Relationship Id="rId1" Type="http://schemas.openxmlformats.org/officeDocument/2006/relationships/externalLinkPath" Target="file:///F:/Documents%20and%20Settings/leonidas.uzcategui/My%20Documents/MECOR/OFERTAS%20MECOR%20COLOMBIA/VALE%20COAL/ING%20BASICA%20SISTEMA%20DE%20TRITURACION%201500%20TNH/ESTIMADO%20DE%20COSTOS/ESTIMADO-VALE%20TRITURACION%201500%20TONS.xls" TargetMode="External"/></Relationships>
</file>

<file path=xl/externalLinks/_rels/externalLink559.xml.rels><?xml version="1.0" encoding="UTF-8" standalone="yes"?>
<Relationships xmlns="http://schemas.openxmlformats.org/package/2006/relationships"><Relationship Id="rId2" Type="http://schemas.openxmlformats.org/officeDocument/2006/relationships/externalLinkPath" Target="../../../../../../../INGENIERIA-2/Mis%20documentos/SERVIPROYING/LICITACIONES/HTZ/internado/DASS/Costos%20alc%20acu%20mixto.xls" TargetMode="External"/><Relationship Id="rId1" Type="http://schemas.openxmlformats.org/officeDocument/2006/relationships/externalLinkPath" Target="/INGENIERIA-2/Mis%20documentos/SERVIPROYING/LICITACIONES/HTZ/internado/DASS/Costos%20alc%20acu%20mixto.xls" TargetMode="External"/></Relationships>
</file>

<file path=xl/externalLinks/_rels/externalLink560.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561.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562.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Flujo%20de%20caja2%20(3).xls" TargetMode="External"/></Relationships>
</file>

<file path=xl/externalLinks/_rels/externalLink563.xml.rels><?xml version="1.0" encoding="UTF-8" standalone="yes"?>
<Relationships xmlns="http://schemas.openxmlformats.org/package/2006/relationships"><Relationship Id="rId1" Type="http://schemas.openxmlformats.org/officeDocument/2006/relationships/externalLinkPath" Target="file:///F:/My%20Documents/OFERTAS/Avon/EBI_Avon.xls" TargetMode="External"/></Relationships>
</file>

<file path=xl/externalLinks/_rels/externalLink564.xml.rels><?xml version="1.0" encoding="UTF-8" standalone="yes"?>
<Relationships xmlns="http://schemas.openxmlformats.org/package/2006/relationships"><Relationship Id="rId2" Type="http://schemas.openxmlformats.org/officeDocument/2006/relationships/externalLinkPath" Target="../../../../../../../Ingjarlinson/d/Documents%20and%20Settings/Ing.%20Milton/Mis%20documentos/milton/ARCHIVOS%20MILTON/OFFICIOS/INSTITUTO%20NACIONAL%20DE%20VIAS/2004/invias%20CD%2049,%20dic%202004/presu%20mjq%20cd%2049%20dic%202004.xls" TargetMode="External"/><Relationship Id="rId1" Type="http://schemas.openxmlformats.org/officeDocument/2006/relationships/externalLinkPath" Target="/Ingjarlinson/d/Documents%20and%20Settings/Ing.%20Milton/Mis%20documentos/milton/ARCHIVOS%20MILTON/OFFICIOS/INSTITUTO%20NACIONAL%20DE%20VIAS/2004/invias%20CD%2049,%20dic%202004/presu%20mjq%20cd%2049%20dic%202004.xls" TargetMode="External"/></Relationships>
</file>

<file path=xl/externalLinks/_rels/externalLink565.xml.rels><?xml version="1.0" encoding="UTF-8" standalone="yes"?>
<Relationships xmlns="http://schemas.openxmlformats.org/package/2006/relationships"><Relationship Id="rId1" Type="http://schemas.openxmlformats.org/officeDocument/2006/relationships/externalLinkPath" Target="https://planeacionnacional-my.sharepoint.com/AFE/Nueva%20carpeta/LOM%20Calagua/FORECAST/Marzo03--06/Documents%20and%20Settings/Alfonso%20Lopez/Mis%20documentos/LA%20JAGUA/TEMPO/Alfonso/BUGJET_2005%20LJ%20REV%20ABRIL.xls" TargetMode="External"/></Relationships>
</file>

<file path=xl/externalLinks/_rels/externalLink566.xml.rels><?xml version="1.0" encoding="UTF-8" standalone="yes"?>
<Relationships xmlns="http://schemas.openxmlformats.org/package/2006/relationships"><Relationship Id="rId1" Type="http://schemas.openxmlformats.org/officeDocument/2006/relationships/externalLinkPath" Target="file:///G:/120314/CONCURSOS/Concurso%20Inhife/ERASTO/Tula/Users/ING.ROBERTO/AppData/Local/Temp/Neodata/rtisfty2.xls" TargetMode="External"/></Relationships>
</file>

<file path=xl/externalLinks/_rels/externalLink567.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568.xml.rels><?xml version="1.0" encoding="UTF-8" standalone="yes"?>
<Relationships xmlns="http://schemas.openxmlformats.org/package/2006/relationships"><Relationship Id="rId2" Type="http://schemas.openxmlformats.org/officeDocument/2006/relationships/externalLinkPath" Target="../../../../../../../CCMEDPPLALM/GTECNICA/mvilla/SILO%2015000/WINDOWS/TEMP/CBoyaca/CUADRILLA%20DIURNA.xls" TargetMode="External"/><Relationship Id="rId1" Type="http://schemas.openxmlformats.org/officeDocument/2006/relationships/externalLinkPath" Target="/CCMEDPPLALM/GTECNICA/mvilla/SILO%2015000/WINDOWS/TEMP/CBoyaca/CUADRILLA%20DIURNA.xls" TargetMode="External"/></Relationships>
</file>

<file path=xl/externalLinks/_rels/externalLink569.xml.rels><?xml version="1.0" encoding="UTF-8" standalone="yes"?>
<Relationships xmlns="http://schemas.openxmlformats.org/package/2006/relationships"><Relationship Id="rId1" Type="http://schemas.openxmlformats.org/officeDocument/2006/relationships/externalLinkPath" Target="file:///C:/CUND%20GRUPO%201/TECNICO/presupuestos/presupuestos%202010/presupuestos%20marzo%202010/necesidades%20de%20las%20v&#237;as/presupuesto%20necesidades%20vias%20marzo.xls" TargetMode="External"/></Relationships>
</file>

<file path=xl/externalLinks/_rels/externalLink570.xml.rels><?xml version="1.0" encoding="UTF-8" standalone="yes"?>
<Relationships xmlns="http://schemas.openxmlformats.org/package/2006/relationships"><Relationship Id="rId1" Type="http://schemas.openxmlformats.org/officeDocument/2006/relationships/externalLinkPath" Target="file:///F:/Users/Usuario/AppData/Local/Temp/Rar$DI33.816/ACTAS%20SAN%20AGUSTIN/Users/Invitado/Documents/PROYECTOS%20OCELOTE/VIA%20PALMERA%20OCELOTE/ACTAS/ACTA%2004%20VIA/ACTA%2004%20PSLM.xls" TargetMode="External"/></Relationships>
</file>

<file path=xl/externalLinks/_rels/externalLink57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572.xml.rels><?xml version="1.0" encoding="UTF-8" standalone="yes"?>
<Relationships xmlns="http://schemas.openxmlformats.org/package/2006/relationships"><Relationship Id="rId1" Type="http://schemas.openxmlformats.org/officeDocument/2006/relationships/externalLinkPath" Target="file:///E:/Users/USERS/Desktop/Presupuesto%20Suesca%20251017.xlsx" TargetMode="External"/></Relationships>
</file>

<file path=xl/externalLinks/_rels/externalLink573.xml.rels><?xml version="1.0" encoding="UTF-8" standalone="yes"?>
<Relationships xmlns="http://schemas.openxmlformats.org/package/2006/relationships"><Relationship Id="rId1" Type="http://schemas.openxmlformats.org/officeDocument/2006/relationships/externalLinkPath" Target="file:///C:/minos/Conconcreto/Server/archivos/LOMAGRANDE/PRESUPUESTOS/PPTO%20LOMAGRANDE.xls" TargetMode="External"/></Relationships>
</file>

<file path=xl/externalLinks/_rels/externalLink574.xml.rels><?xml version="1.0" encoding="UTF-8" standalone="yes"?>
<Relationships xmlns="http://schemas.openxmlformats.org/package/2006/relationships"><Relationship Id="rId1" Type="http://schemas.openxmlformats.org/officeDocument/2006/relationships/externalLinkPath" Target="file:///E:/ALIRIO/Acued%20y%20Alcant/Presup%20Colector%20Aux.xls" TargetMode="External"/></Relationships>
</file>

<file path=xl/externalLinks/_rels/externalLink575.xml.rels><?xml version="1.0" encoding="UTF-8" standalone="yes"?>
<Relationships xmlns="http://schemas.openxmlformats.org/package/2006/relationships"><Relationship Id="rId1" Type="http://schemas.openxmlformats.org/officeDocument/2006/relationships/externalLinkPath" Target="file:///E:/AMV-3005-2005/ADMON%20GRUPO%203%202004%20-2005/PRESUPUESTOS/Analisis%20de%20Precios%20Unitarios%20ASTRID.xls" TargetMode="External"/></Relationships>
</file>

<file path=xl/externalLinks/_rels/externalLink57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577.xml.rels><?xml version="1.0" encoding="UTF-8" standalone="yes"?>
<Relationships xmlns="http://schemas.openxmlformats.org/package/2006/relationships"><Relationship Id="rId1" Type="http://schemas.openxmlformats.org/officeDocument/2006/relationships/externalLinkPath" Target="file:///C:/Users/pmorales/AppData/Local/Microsoft/Windows/Temporary%20Internet%20Files/Content.Outlook/5R35UUZM/Users/pmorales/Documents/Patricia%20Morales%20P.%202008/CONVENIOS%20MUNICIPIOS/CUADRO%20CONVENIOS%202008%20Sucre.xls" TargetMode="External"/></Relationships>
</file>

<file path=xl/externalLinks/_rels/externalLink578.xml.rels><?xml version="1.0" encoding="UTF-8" standalone="yes"?>
<Relationships xmlns="http://schemas.openxmlformats.org/package/2006/relationships"><Relationship Id="rId2" Type="http://schemas.openxmlformats.org/officeDocument/2006/relationships/externalLinkPath" Target="../../../../../../../A2F8377A/AFE%20SAP1%20YZ%20FLOWLINE%20Nov%2011%2004.xls" TargetMode="External"/><Relationship Id="rId1" Type="http://schemas.openxmlformats.org/officeDocument/2006/relationships/externalLinkPath" Target="/A2F8377A/AFE%20SAP1%20YZ%20FLOWLINE%20Nov%2011%2004.xls" TargetMode="External"/></Relationships>
</file>

<file path=xl/externalLinks/_rels/externalLink579.xml.rels><?xml version="1.0" encoding="UTF-8" standalone="yes"?>
<Relationships xmlns="http://schemas.openxmlformats.org/package/2006/relationships"><Relationship Id="rId2" Type="http://schemas.openxmlformats.org/officeDocument/2006/relationships/externalLinkPath" Target="../../../../../../../Cpu-10/DATA%20(D)/PROYECTOS/PJ07103-CRUDO-OXYANDINA/Documents%20and%20Settings/cortmr/Local%20Settings/Temporary%20Internet%20Files/OLK152/AFE%20SAP1%20YZ%20FLOWLINE%20Nov%2011%2004.xls" TargetMode="External"/><Relationship Id="rId1" Type="http://schemas.openxmlformats.org/officeDocument/2006/relationships/externalLinkPath" Target="/Cpu-10/DATA%20(D)/PROYECTOS/PJ07103-CRUDO-OXYANDINA/Documents%20and%20Settings/cortmr/Local%20Settings/Temporary%20Internet%20Files/OLK152/AFE%20SAP1%20YZ%20FLOWLINE%20Nov%2011%2004.xls" TargetMode="External"/></Relationships>
</file>

<file path=xl/externalLinks/_rels/externalLink580.xml.rels><?xml version="1.0" encoding="UTF-8" standalone="yes"?>
<Relationships xmlns="http://schemas.openxmlformats.org/package/2006/relationships"><Relationship Id="rId1" Type="http://schemas.openxmlformats.org/officeDocument/2006/relationships/externalLinkPath" Target="file:///D:/Users/William%20Rincon/Desktop/VALORES%20INTERNADOS.xlsx" TargetMode="External"/></Relationships>
</file>

<file path=xl/externalLinks/_rels/externalLink581.xml.rels><?xml version="1.0" encoding="UTF-8" standalone="yes"?>
<Relationships xmlns="http://schemas.openxmlformats.org/package/2006/relationships"><Relationship Id="rId2" Type="http://schemas.openxmlformats.org/officeDocument/2006/relationships/externalLinkPath" Target="../../../../../../../Sanear16/d/PERSONALES/FERNANDO/CURSO%20PTAP/PARSHALL%20AMAGA.xls" TargetMode="External"/><Relationship Id="rId1" Type="http://schemas.openxmlformats.org/officeDocument/2006/relationships/externalLinkPath" Target="/Sanear16/d/PERSONALES/FERNANDO/CURSO%20PTAP/PARSHALL%20AMAGA.xls" TargetMode="External"/></Relationships>
</file>

<file path=xl/externalLinks/_rels/externalLink582.xml.rels><?xml version="1.0" encoding="UTF-8" standalone="yes"?>
<Relationships xmlns="http://schemas.openxmlformats.org/package/2006/relationships"><Relationship Id="rId1" Type="http://schemas.openxmlformats.org/officeDocument/2006/relationships/externalLinkPath" Target="file:///C:/Users/LENOVO/AppData/Local/Microsoft/Windows/INetCache/Content.Outlook/6GQDKMDG/2.%20Cuadro%20de%20Cantidades%20-%20AA2.xlsx" TargetMode="External"/></Relationships>
</file>

<file path=xl/externalLinks/_rels/externalLink583.xml.rels><?xml version="1.0" encoding="UTF-8" standalone="yes"?>
<Relationships xmlns="http://schemas.openxmlformats.org/package/2006/relationships"><Relationship Id="rId1" Type="http://schemas.openxmlformats.org/officeDocument/2006/relationships/externalLinkPath" Target="file:///C:/Users/Edison/Desktop/Bioparques/AIU%20Jardin%20los%20Urapanes.1.xls" TargetMode="External"/></Relationships>
</file>

<file path=xl/externalLinks/_rels/externalLink58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585.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586.xml.rels><?xml version="1.0" encoding="UTF-8" standalone="yes"?>
<Relationships xmlns="http://schemas.openxmlformats.org/package/2006/relationships"><Relationship Id="rId1" Type="http://schemas.openxmlformats.org/officeDocument/2006/relationships/externalLinkPath" Target="file:///D:/Users/hpdf/Desktop/LAURA/CASA%20VIVA/APU%20%20CENTRO%20VIDA.xlsx" TargetMode="External"/></Relationships>
</file>

<file path=xl/externalLinks/_rels/externalLink587.xml.rels><?xml version="1.0" encoding="UTF-8" standalone="yes"?>
<Relationships xmlns="http://schemas.openxmlformats.org/package/2006/relationships"><Relationship Id="rId2" Type="http://schemas.openxmlformats.org/officeDocument/2006/relationships/externalLinkPath" Target="../../../../../../../A_produccion/1991_ituvia/Tecnica/Cotizaciones/APU%20PREFABRICADOS/Precios%20Materia%20Prima%20ceno%20y%20%20FERRASA%20a%20Marzo%2013%202003.xls" TargetMode="External"/><Relationship Id="rId1" Type="http://schemas.openxmlformats.org/officeDocument/2006/relationships/externalLinkPath" Target="/A_produccion/1991_ituvia/Tecnica/Cotizaciones/APU%20PREFABRICADOS/Precios%20Materia%20Prima%20ceno%20y%20%20FERRASA%20a%20Marzo%2013%202003.xls" TargetMode="External"/></Relationships>
</file>

<file path=xl/externalLinks/_rels/externalLink588.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dbowden/My%20Documents/Prodeco%20Wk%20File/Budget%20and%20Finance/2008%20Budget/Models/20070920%20Prodeco%20La%20Jagua%20Valuation%20Model%20v4.xls" TargetMode="External"/></Relationships>
</file>

<file path=xl/externalLinks/_rels/externalLink589.xml.rels><?xml version="1.0" encoding="UTF-8" standalone="yes"?>
<Relationships xmlns="http://schemas.openxmlformats.org/package/2006/relationships"><Relationship Id="rId1" Type="http://schemas.openxmlformats.org/officeDocument/2006/relationships/externalLinkPath" Target="file:///E:/PRODECO/CF%20sep17-06.xls" TargetMode="External"/></Relationships>
</file>

<file path=xl/externalLinks/_rels/externalLink590.xml.rels><?xml version="1.0" encoding="UTF-8" standalone="yes"?>
<Relationships xmlns="http://schemas.openxmlformats.org/package/2006/relationships"><Relationship Id="rId1" Type="http://schemas.openxmlformats.org/officeDocument/2006/relationships/externalLinkPath" Target="https://planeacionnacional-my.sharepoint.com/AFE/DOCUME~1/LDIEPPA/LOCALS~1/Temp/notes5D4CD5/FOrmato%20nec%20entto%202007.xls" TargetMode="External"/></Relationships>
</file>

<file path=xl/externalLinks/_rels/externalLink591.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Kacero/Configuraci&#243;n%20local/Archivos%20temporales%20de%20Internet/OLK61/MIGUE/Flujo%20de%20Caja%20-%20Compras/FLUJO%2022222.xls" TargetMode="External"/></Relationships>
</file>

<file path=xl/externalLinks/_rels/externalLink592.xml.rels><?xml version="1.0" encoding="UTF-8" standalone="yes"?>
<Relationships xmlns="http://schemas.openxmlformats.org/package/2006/relationships"><Relationship Id="rId1" Type="http://schemas.openxmlformats.org/officeDocument/2006/relationships/externalLinkPath" Target="file:///D:/Users/Usuario/Documents/TODO%20D/Documents/CORVEZ/COTIZACIONES/COSTOS%20CONCRETO%20PREMEZCLADO.xlsx" TargetMode="External"/></Relationships>
</file>

<file path=xl/externalLinks/_rels/externalLink593.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594.xml.rels><?xml version="1.0" encoding="UTF-8" standalone="yes"?>
<Relationships xmlns="http://schemas.openxmlformats.org/package/2006/relationships"><Relationship Id="rId2" Type="http://schemas.openxmlformats.org/officeDocument/2006/relationships/externalLinkPath" Target="../../../../../../../GABRIEL/Users/Users/Gabriel/Desktop/Estudio%20de%20MErcado%202013/ARCHIVO/ALCALDIA%202009/DOCUME~1/GOBERN~1/CONFIG~1/Temp/Directorio%20temporal%201%20para%20FICHA%20%20VIAS%20TERCIARIAS%20FAEP%204000.zip/FICHA%20%20VIAS%20TERCIARIAS%20FAEP%204000.xls" TargetMode="External"/><Relationship Id="rId1" Type="http://schemas.openxmlformats.org/officeDocument/2006/relationships/externalLinkPath" Target="/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595.xml.rels><?xml version="1.0" encoding="UTF-8" standalone="yes"?>
<Relationships xmlns="http://schemas.openxmlformats.org/package/2006/relationships"><Relationship Id="rId1" Type="http://schemas.openxmlformats.org/officeDocument/2006/relationships/externalLinkPath" Target="file:///V:/MANTENIMIENTO%20RUTA%201001_MARZO%20DE%202008/Documents%20and%20Settings/PEDRO%20GARCIA%20REALPE/Mis%20documentos/AMV_G1_2006_TUMACO/Actas%20AMV_G1_Tumaco/a%20%20aaInformaci&#243;n" TargetMode="External"/></Relationships>
</file>

<file path=xl/externalLinks/_rels/externalLink596.xml.rels><?xml version="1.0" encoding="UTF-8" standalone="yes"?>
<Relationships xmlns="http://schemas.openxmlformats.org/package/2006/relationships"><Relationship Id="rId1" Type="http://schemas.openxmlformats.org/officeDocument/2006/relationships/externalLinkPath" Target="file:///E:/A/mis%20documentos/A_Movar/A_Ghk/GHK%20004-99%20Mantenimiento%20de%20Vias/Modf-GHK-004%20_001/CONSTANTES%20DE%20LICITACION.XLS" TargetMode="External"/></Relationships>
</file>

<file path=xl/externalLinks/_rels/externalLink597.xml.rels><?xml version="1.0" encoding="UTF-8" standalone="yes"?>
<Relationships xmlns="http://schemas.openxmlformats.org/package/2006/relationships"><Relationship Id="rId1" Type="http://schemas.openxmlformats.org/officeDocument/2006/relationships/externalLinkPath" Target="file:///C:/Users/LUIS%20Y%20LIAM%20(L.D.L.)/AppData/Roaming/Microsoft/Excel/Presupuesto%20Via%20El%20Carmen%20apu%20(version%201).xlsb" TargetMode="External"/></Relationships>
</file>

<file path=xl/externalLinks/_rels/externalLink598.xml.rels><?xml version="1.0" encoding="UTF-8" standalone="yes"?>
<Relationships xmlns="http://schemas.openxmlformats.org/package/2006/relationships"><Relationship Id="rId1" Type="http://schemas.openxmlformats.org/officeDocument/2006/relationships/externalLinkPath" Target="file:///C:/minos/Conconcreto/minos/Conconcreto/Users/saguilar/Documents/2013/Edificaciones/7.%20Metropolis/Economica/Cantidades%20de%20Obra/Cantidades%20%20Acabados%20Metropolis.xls" TargetMode="External"/></Relationships>
</file>

<file path=xl/externalLinks/_rels/externalLink599.xml.rels><?xml version="1.0" encoding="UTF-8" standalone="yes"?>
<Relationships xmlns="http://schemas.openxmlformats.org/package/2006/relationships"><Relationship Id="rId1" Type="http://schemas.openxmlformats.org/officeDocument/2006/relationships/externalLinkPath" Target="file:///C:/Users/Camilo%20Jos&#233;/AppData/Local/Microsoft/Windows/Temporary%20Internet%20Files/Content.Outlook/CFG88B27/CONSOLIDADOS/RESUMEN%20NARI&#209;O.xls" TargetMode="External"/></Relationships>
</file>

<file path=xl/externalLinks/_rels/externalLink60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601.xml.rels><?xml version="1.0" encoding="UTF-8" standalone="yes"?>
<Relationships xmlns="http://schemas.openxmlformats.org/package/2006/relationships"><Relationship Id="rId2" Type="http://schemas.openxmlformats.org/officeDocument/2006/relationships/externalLinkPath" Target="../../../../../../../Do/03_h&#233;ctor%20ed/H&#201;CTOR%20EDUARDO%20ROJAS%20M/San%20Antonio/FINAL/Total/ALC%20SANITARIO.xls" TargetMode="External"/><Relationship Id="rId1" Type="http://schemas.openxmlformats.org/officeDocument/2006/relationships/externalLinkPath" Target="/Do/03_h&#233;ctor%20ed/H&#201;CTOR%20EDUARDO%20ROJAS%20M/San%20Antonio/FINAL/Total/ALC%20SANITARIO.xls" TargetMode="External"/></Relationships>
</file>

<file path=xl/externalLinks/_rels/externalLink602.xml.rels><?xml version="1.0" encoding="UTF-8" standalone="yes"?>
<Relationships xmlns="http://schemas.openxmlformats.org/package/2006/relationships"><Relationship Id="rId2" Type="http://schemas.openxmlformats.org/officeDocument/2006/relationships/externalLinkPath" Target="../../../../../../../E0992774a/PRECIOS/MERYVENT/ZZZ.MERCA.GQ/MERCADEO/POLITICA%20DE%20PRECIOS/PRECIOS%20MARZO%202003/precios2002.XLS" TargetMode="External"/><Relationship Id="rId1" Type="http://schemas.openxmlformats.org/officeDocument/2006/relationships/externalLinkPath" Target="/E0992774a/PRECIOS/MERYVENT/ZZZ.MERCA.GQ/MERCADEO/POLITICA%20DE%20PRECIOS/PRECIOS%20MARZO%202003/precios2002.XLS" TargetMode="External"/></Relationships>
</file>

<file path=xl/externalLinks/_rels/externalLink603.xml.rels><?xml version="1.0" encoding="UTF-8" standalone="yes"?>
<Relationships xmlns="http://schemas.openxmlformats.org/package/2006/relationships"><Relationship Id="rId1" Type="http://schemas.openxmlformats.org/officeDocument/2006/relationships/externalLinkPath" Target="https://planeacionnacional-my.sharepoint.com/AFE/unzipped/ULANVA~6/ULAN%20valuation%20(3%20Nov%2000).xls" TargetMode="External"/></Relationships>
</file>

<file path=xl/externalLinks/_rels/externalLink604.xml.rels><?xml version="1.0" encoding="UTF-8" standalone="yes"?>
<Relationships xmlns="http://schemas.openxmlformats.org/package/2006/relationships"><Relationship Id="rId1" Type="http://schemas.openxmlformats.org/officeDocument/2006/relationships/externalLinkPath" Target="https://planeacionnacional-my.sharepoint.com/AFE/Corporate%20Finance/Projects/MINARA/Models/2007/MM%20LOM%20v2.56%20(180907)_GIAG%20Aug07%20forecast.xls" TargetMode="External"/></Relationships>
</file>

<file path=xl/externalLinks/_rels/externalLink605.xml.rels><?xml version="1.0" encoding="UTF-8" standalone="yes"?>
<Relationships xmlns="http://schemas.openxmlformats.org/package/2006/relationships"><Relationship Id="rId1" Type="http://schemas.openxmlformats.org/officeDocument/2006/relationships/externalLinkPath" Target="https://planeacionnacional-my.sharepoint.com/AFE/Data/capital/ARRIENDO%20PRODECO.xls" TargetMode="External"/></Relationships>
</file>

<file path=xl/externalLinks/_rels/externalLink606.xml.rels><?xml version="1.0" encoding="UTF-8" standalone="yes"?>
<Relationships xmlns="http://schemas.openxmlformats.org/package/2006/relationships"><Relationship Id="rId1" Type="http://schemas.openxmlformats.org/officeDocument/2006/relationships/externalLinkPath" Target="file:///C:/minos/Conconcreto/minos/Conconcreto/Users/psuarez/Documents/PAOLA%20SUAREZ/08%20-%20Formatos/Formato%20Paola/CCTO%20-%20Formato%20Cantidades%20de%20Obra%202.xls" TargetMode="External"/></Relationships>
</file>

<file path=xl/externalLinks/_rels/externalLink607.xml.rels><?xml version="1.0" encoding="UTF-8" standalone="yes"?>
<Relationships xmlns="http://schemas.openxmlformats.org/package/2006/relationships"><Relationship Id="rId1" Type="http://schemas.openxmlformats.org/officeDocument/2006/relationships/externalLinkPath" Target="file:///G:/Applications/Microsoft%20Excel.app/C:/AFE/Documents%20and%20Settings/jcampo/Mis%20documentos/FINANCE/Models/Glencore%20Rail/Rail%20Model%20ver11%2024Mar06.xls" TargetMode="External"/></Relationships>
</file>

<file path=xl/externalLinks/_rels/externalLink608.xml.rels><?xml version="1.0" encoding="UTF-8" standalone="yes"?>
<Relationships xmlns="http://schemas.openxmlformats.org/package/2006/relationships"><Relationship Id="rId2" Type="http://schemas.openxmlformats.org/officeDocument/2006/relationships/externalLinkPath" Target="../../../../../../../Soniamartinez/OBRAS%20VELEZ-%20LANDAZURI/OBRAS%20VELEZ-%20LANDAZURI/TRAMO%20K8+700%20-%20K16+500%20PALO%20BLANCO/ACTAS%20525/ACTA%20ACTUAL%20525/18%20OCTUBRE-05%20525/18%20OCTUBRE%202005_525-2%20AMPLIACION.xls" TargetMode="External"/><Relationship Id="rId1" Type="http://schemas.openxmlformats.org/officeDocument/2006/relationships/externalLinkPath" Target="/Soniamartinez/OBRAS%20VELEZ-%20LANDAZURI/OBRAS%20VELEZ-%20LANDAZURI/TRAMO%20K8+700%20-%20K16+500%20PALO%20BLANCO/ACTAS%20525/ACTA%20ACTUAL%20525/18%20OCTUBRE-05%20525/18%20OCTUBRE%202005_525-2%20AMPLIACION.xls" TargetMode="External"/></Relationships>
</file>

<file path=xl/externalLinks/_rels/externalLink609.xml.rels><?xml version="1.0" encoding="UTF-8" standalone="yes"?>
<Relationships xmlns="http://schemas.openxmlformats.org/package/2006/relationships"><Relationship Id="rId1" Type="http://schemas.openxmlformats.org/officeDocument/2006/relationships/externalLinkPath" Target="file:///M:/Lista%20de%20Precios%20-%20Cto/Internacionales/Simplex/Vigentes/Calculo%20LP%20VTA%20simplex%20(Septiembre%2001-19).xlsx" TargetMode="External"/></Relationships>
</file>

<file path=xl/externalLinks/_rels/externalLink610.xml.rels><?xml version="1.0" encoding="UTF-8" standalone="yes"?>
<Relationships xmlns="http://schemas.openxmlformats.org/package/2006/relationships"><Relationship Id="rId2" Type="http://schemas.openxmlformats.org/officeDocument/2006/relationships/externalLinkPath" Target="../../../../../../../Suba03/USUARIOS-03/Archivos%20Trabajo%20HGiraldo/A.P.U/Valoracion%20Jamarillo%20126%20acometidas%20y%20170/Precios%20Unitarios%20Otros.xls" TargetMode="External"/><Relationship Id="rId1" Type="http://schemas.openxmlformats.org/officeDocument/2006/relationships/externalLinkPath" Target="/Suba03/USUARIOS-03/Archivos%20Trabajo%20HGiraldo/A.P.U/Valoracion%20Jamarillo%20126%20acometidas%20y%20170/Precios%20Unitarios%20Otros.xls" TargetMode="External"/></Relationships>
</file>

<file path=xl/externalLinks/_rels/externalLink611.xml.rels><?xml version="1.0" encoding="UTF-8" standalone="yes"?>
<Relationships xmlns="http://schemas.openxmlformats.org/package/2006/relationships"><Relationship Id="rId2" Type="http://schemas.openxmlformats.org/officeDocument/2006/relationships/externalLinkPath" Target="../../../../../../../Lblanco3/COMPARTIR/PLANOPERATIVO1754/INFORME/INFORME/Tablas%20y%20gr&#225;ficas%201750%2003-00.xls" TargetMode="External"/><Relationship Id="rId1" Type="http://schemas.openxmlformats.org/officeDocument/2006/relationships/externalLinkPath" Target="/Lblanco3/COMPARTIR/PLANOPERATIVO1754/INFORME/INFORME/Tablas%20y%20gr&#225;ficas%201750%2003-00.xls" TargetMode="External"/></Relationships>
</file>

<file path=xl/externalLinks/_rels/externalLink61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613.xml.rels><?xml version="1.0" encoding="UTF-8" standalone="yes"?>
<Relationships xmlns="http://schemas.openxmlformats.org/package/2006/relationships"><Relationship Id="rId1" Type="http://schemas.openxmlformats.org/officeDocument/2006/relationships/externalLinkPath" Target="https://planeacionnacional-my.sharepoint.com/AFE/Budgets/Budget%202006/Returned%20Spreadsheets/CapitalBudget6MthsToDec05.xls" TargetMode="External"/></Relationships>
</file>

<file path=xl/externalLinks/_rels/externalLink614.xml.rels><?xml version="1.0" encoding="UTF-8" standalone="yes"?>
<Relationships xmlns="http://schemas.openxmlformats.org/package/2006/relationships"><Relationship Id="rId1" Type="http://schemas.openxmlformats.org/officeDocument/2006/relationships/externalLinkPath" Target="https://planeacionnacional-my.sharepoint.com/MONO/Documentos/Consultorias/Presupuestos%20Basicos/Presupuesto%20Amparo%20-%20Portal/Electricas/APUS%20Y%20PRESUPUESTO%20REDES%20ELECTRICAS%20AMPARO%20GALLO.xlk" TargetMode="External"/></Relationships>
</file>

<file path=xl/externalLinks/_rels/externalLink615.xml.rels><?xml version="1.0" encoding="UTF-8" standalone="yes"?>
<Relationships xmlns="http://schemas.openxmlformats.org/package/2006/relationships"><Relationship Id="rId2" Type="http://schemas.openxmlformats.org/officeDocument/2006/relationships/externalLinkPath" Target="../../../../../../../Computador1/Mis%20documentos/CUADRO%20DE%20EXPERIENCIA%20OCA.xls" TargetMode="External"/><Relationship Id="rId1" Type="http://schemas.openxmlformats.org/officeDocument/2006/relationships/externalLinkPath" Target="/Computador1/Mis%20documentos/CUADRO%20DE%20EXPERIENCIA%20OCA.xls" TargetMode="External"/></Relationships>
</file>

<file path=xl/externalLinks/_rels/externalLink616.xml.rels><?xml version="1.0" encoding="UTF-8" standalone="yes"?>
<Relationships xmlns="http://schemas.openxmlformats.org/package/2006/relationships"><Relationship Id="rId1" Type="http://schemas.openxmlformats.org/officeDocument/2006/relationships/externalLinkPath" Target="file:///D:/Users/Angela%20Losada/Downloads/Agualongo%20Fotovoltaico%20(1)/Agualongo/APU%20-%20Agualongo.xlsx" TargetMode="External"/></Relationships>
</file>

<file path=xl/externalLinks/_rels/externalLink617.xml.rels><?xml version="1.0" encoding="UTF-8" standalone="yes"?>
<Relationships xmlns="http://schemas.openxmlformats.org/package/2006/relationships"><Relationship Id="rId1" Type="http://schemas.openxmlformats.org/officeDocument/2006/relationships/externalLinkPath" Target="file:///F:/Volumes/TUTO%208/25.%20PAVIMENTACIO&#769;N%20VIAS%20URBANAS%20COMUNA%20III%20MUNICIPIO%20DE%20YOPAL/Obrashfgb/obras/CUADRO%20EXPERIENCIA%20idry.xlsx" TargetMode="External"/></Relationships>
</file>

<file path=xl/externalLinks/_rels/externalLink618.xml.rels><?xml version="1.0" encoding="UTF-8" standalone="yes"?>
<Relationships xmlns="http://schemas.openxmlformats.org/package/2006/relationships"><Relationship Id="rId1" Type="http://schemas.openxmlformats.org/officeDocument/2006/relationships/externalLinkPath" Target="file:///C:/TRABAJO%20B/2019/6.%20PUERRES/ENERO%202019/3.%20INSTALACIONES%20SANITARIAS/PRESUPUESTO%20SANITARIAS%20PUERRES.xlsx" TargetMode="External"/></Relationships>
</file>

<file path=xl/externalLinks/_rels/externalLink619.xml.rels><?xml version="1.0" encoding="UTF-8" standalone="yes"?>
<Relationships xmlns="http://schemas.openxmlformats.org/package/2006/relationships"><Relationship Id="rId1" Type="http://schemas.openxmlformats.org/officeDocument/2006/relationships/externalLinkPath" Target="file:///C:/BARBOSA/ETAPA%204%20BARBOSA/Presupuesto%20Barbosa%20Nov_10_Mzo17_2011.xlsx" TargetMode="External"/></Relationships>
</file>

<file path=xl/externalLinks/_rels/externalLink620.xml.rels><?xml version="1.0" encoding="UTF-8" standalone="yes"?>
<Relationships xmlns="http://schemas.openxmlformats.org/package/2006/relationships"><Relationship Id="rId1" Type="http://schemas.openxmlformats.org/officeDocument/2006/relationships/externalLinkPath" Target="file:///E:/escritorio/Copia%20Memoria%2002.10.17/MUNICIPIO%20LA%20AGUADA/Centro%20de%20convenciones%20la%20Aguada%202019/4_Presupuesto/ENTREGABLE%20LA%20AGUADA%2003.10.18/Ppto%20Centro%20de%20Convenciones%20LA%20AGUADA_03.10.18_Entregable.xlsx" TargetMode="External"/></Relationships>
</file>

<file path=xl/externalLinks/_rels/externalLink621.xml.rels><?xml version="1.0" encoding="UTF-8" standalone="yes"?>
<Relationships xmlns="http://schemas.openxmlformats.org/package/2006/relationships"><Relationship Id="rId1" Type="http://schemas.openxmlformats.org/officeDocument/2006/relationships/externalLinkPath" Target="https://d.docs.live.net/Users/sebastiancamilocontreras/Dropbox/4.%20EMPRESA/11.%20AGUAZUL/interventori&#769;a/PLIEGOS/file:/172.27.0.9/amarillo$/METODOLO2/USUARIO/PROY%200062%20DISCAPACIDAD%20(29-05-2012)/PE_01.xls" TargetMode="External"/></Relationships>
</file>

<file path=xl/externalLinks/_rels/externalLink62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62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624.xml.rels><?xml version="1.0" encoding="UTF-8" standalone="yes"?>
<Relationships xmlns="http://schemas.openxmlformats.org/package/2006/relationships"><Relationship Id="rId1" Type="http://schemas.openxmlformats.org/officeDocument/2006/relationships/externalLinkPath" Target="https://planeacionnacional-my.sharepoint.com/AFE/Corporate/Finance&amp;Admin/Botica/Ex%20Robo/Steve%20Robinson/A%20backup%20disk/Management%20tools/Business%20frameworks/A%20framework%20for%20business%20analysis.xls" TargetMode="External"/></Relationships>
</file>

<file path=xl/externalLinks/_rels/externalLink625.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626.xml.rels><?xml version="1.0" encoding="UTF-8" standalone="yes"?>
<Relationships xmlns="http://schemas.openxmlformats.org/package/2006/relationships"><Relationship Id="rId1" Type="http://schemas.openxmlformats.org/officeDocument/2006/relationships/externalLinkPath" Target="file:///D:/Documents%20and%20Settings/usuario/Mis%20documentos/PERSONAL/PPTO/BASE%20PRESS/BASE%20PPTO%20VAUPES.xlsx" TargetMode="External"/></Relationships>
</file>

<file path=xl/externalLinks/_rels/externalLink627.xml.rels><?xml version="1.0" encoding="UTF-8" standalone="yes"?>
<Relationships xmlns="http://schemas.openxmlformats.org/package/2006/relationships"><Relationship Id="rId1" Type="http://schemas.openxmlformats.org/officeDocument/2006/relationships/externalLinkPath" Target="file:///C:/Users/HP/Desktop/Escritorio%209-04-2021/Alcaldia%20de%20Fonseca/Placa%20huella%20fonseca/Prroyecto%20Placa%20Huella%20Fonseca%20-%20el%20Confuso/Presupuesto/Presupuesto%20oficial.xlsx" TargetMode="External"/></Relationships>
</file>

<file path=xl/externalLinks/_rels/externalLink628.xml.rels><?xml version="1.0" encoding="UTF-8" standalone="yes"?>
<Relationships xmlns="http://schemas.openxmlformats.org/package/2006/relationships"><Relationship Id="rId2" Type="http://schemas.openxmlformats.org/officeDocument/2006/relationships/externalLinkPath" Target="../../../../../../../49085953/DC.01-GEINF-Tramo2-0-Anexos%20(1).xlsx" TargetMode="External"/><Relationship Id="rId1" Type="http://schemas.openxmlformats.org/officeDocument/2006/relationships/externalLinkPath" Target="/49085953/DC.01-GEINF-Tramo2-0-Anexos%20(1).xlsx" TargetMode="External"/></Relationships>
</file>

<file path=xl/externalLinks/_rels/externalLink629.xml.rels><?xml version="1.0" encoding="UTF-8" standalone="yes"?>
<Relationships xmlns="http://schemas.openxmlformats.org/package/2006/relationships"><Relationship Id="rId1" Type="http://schemas.openxmlformats.org/officeDocument/2006/relationships/externalLinkPath" Target="file:///C:/Users/Estudiante/Downloads/rvplacashuellastipoproyectoaplicativo/2.%20PLACA%20HUELLA%20TIPO%201%20DNP%20AGO%2016/2.%20Presupuesto%20Placa%20Huella%20Tipo%201%20DNP_V1.xlsm" TargetMode="External"/></Relationships>
</file>

<file path=xl/externalLinks/_rels/externalLink630.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ptilston/Local%20Settings/Temporary%20Internet%20Files/OLKE6/johnny/2297_Opt46_LaJagFleet_ver01-%20ADJUSTED%20SCHED.xls" TargetMode="External"/></Relationships>
</file>

<file path=xl/externalLinks/_rels/externalLink63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632.xml.rels><?xml version="1.0" encoding="UTF-8" standalone="yes"?>
<Relationships xmlns="http://schemas.openxmlformats.org/package/2006/relationships"><Relationship Id="rId1" Type="http://schemas.openxmlformats.org/officeDocument/2006/relationships/externalLinkPath" Target="https://caldasgovco-my.sharepoint.com/Users/uliloalzate/Downloads/Lcopc2421/correo/PLANOBRASING.xls" TargetMode="External"/></Relationships>
</file>

<file path=xl/externalLinks/_rels/externalLink633.xml.rels><?xml version="1.0" encoding="UTF-8" standalone="yes"?>
<Relationships xmlns="http://schemas.openxmlformats.org/package/2006/relationships"><Relationship Id="rId1" Type="http://schemas.openxmlformats.org/officeDocument/2006/relationships/externalLinkPath" Target="https://planeacionnacional-my.sharepoint.com/Users/Harold/Documents/DEVIMED/DEVIMED%202008/REVISION%20NUEVOS%20PRECIOS/Users/Subtecnica.PROCOPAL/Documents/MVM/DEVIMED%20S.A/PAVICOL/MSOFFICE/LICITAR/analisis%20del%20AIU/AIU.xls" TargetMode="External"/></Relationships>
</file>

<file path=xl/externalLinks/_rels/externalLink634.xml.rels><?xml version="1.0" encoding="UTF-8" standalone="yes"?>
<Relationships xmlns="http://schemas.openxmlformats.org/package/2006/relationships"><Relationship Id="rId2" Type="http://schemas.openxmlformats.org/officeDocument/2006/relationships/externalLinkPath" Target="../../../../../../../Ricardo/chuchua/Mis%20documentos/ACTAS/ACTA%2013/SAN%20BASILIO%20NEGRAS.XLS" TargetMode="External"/><Relationship Id="rId1" Type="http://schemas.openxmlformats.org/officeDocument/2006/relationships/externalLinkPath" Target="/Ricardo/chuchua/Mis%20documentos/ACTAS/ACTA%2013/SAN%20BASILIO%20NEGRAS.XLS" TargetMode="External"/></Relationships>
</file>

<file path=xl/externalLinks/_rels/externalLink635.xml.rels><?xml version="1.0" encoding="UTF-8" standalone="yes"?>
<Relationships xmlns="http://schemas.openxmlformats.org/package/2006/relationships"><Relationship Id="rId2" Type="http://schemas.openxmlformats.org/officeDocument/2006/relationships/externalLinkPath" Target="../../../../../../../Ricardo/chuchua/windows/TEMP/RESUMEN.xls" TargetMode="External"/><Relationship Id="rId1" Type="http://schemas.openxmlformats.org/officeDocument/2006/relationships/externalLinkPath" Target="/Ricardo/chuchua/windows/TEMP/RESUMEN.xls" TargetMode="External"/></Relationships>
</file>

<file path=xl/externalLinks/_rels/externalLink636.xml.rels><?xml version="1.0" encoding="UTF-8" standalone="yes"?>
<Relationships xmlns="http://schemas.openxmlformats.org/package/2006/relationships"><Relationship Id="rId1" Type="http://schemas.openxmlformats.org/officeDocument/2006/relationships/externalLinkPath" Target="file:///C:/Sanear16/d/PROYECTOS/Segovia1/ANTEPROYECTO/Anclajes-segovia2.xls" TargetMode="External"/></Relationships>
</file>

<file path=xl/externalLinks/_rels/externalLink637.xml.rels><?xml version="1.0" encoding="UTF-8" standalone="yes"?>
<Relationships xmlns="http://schemas.openxmlformats.org/package/2006/relationships"><Relationship Id="rId2" Type="http://schemas.openxmlformats.org/officeDocument/2006/relationships/externalLinkPath" Target="../../../../../../../Sigcvs/publica/Documents%20and%20Settings/Ingenieria7/Escritorio/LISTADO%20DE%20MATERIALES%20Y%20PRECIOS%202009/CIENAGA%20LOS%20ARAUJOS/copia%20equipo%20pavilion/Mis%20documentos/MONICA/CVS/canal%20La%20granja/PROPUESTA%20ECOGESTAR%202.xls" TargetMode="External"/><Relationship Id="rId1" Type="http://schemas.openxmlformats.org/officeDocument/2006/relationships/externalLinkPath" Target="/Sigcvs/publica/Documents%20and%20Settings/Ingenieria7/Escritorio/LISTADO%20DE%20MATERIALES%20Y%20PRECIOS%202009/CIENAGA%20LOS%20ARAUJOS/copia%20equipo%20pavilion/Mis%20documentos/MONICA/CVS/canal%20La%20granja/PROPUESTA%20ECOGESTAR%202.xls" TargetMode="External"/></Relationships>
</file>

<file path=xl/externalLinks/_rels/externalLink638.xml.rels><?xml version="1.0" encoding="UTF-8" standalone="yes"?>
<Relationships xmlns="http://schemas.openxmlformats.org/package/2006/relationships"><Relationship Id="rId2" Type="http://schemas.openxmlformats.org/officeDocument/2006/relationships/externalLinkPath" Target="../../../../../../../Servidorwebcvs/PUBLICA/Documents%20and%20Settings/Ingenieria3/Escritorio/copia%20equipo%20pavilion/Mis%20documentos/MONICA/CVS/canal%20La%20granja/PROPUESTA%20ECOGESTAR%202.xls" TargetMode="External"/><Relationship Id="rId1" Type="http://schemas.openxmlformats.org/officeDocument/2006/relationships/externalLinkPath" Target="/Servidorwebcvs/PUBLICA/Documents%20and%20Settings/Ingenieria3/Escritorio/copia%20equipo%20pavilion/Mis%20documentos/MONICA/CVS/canal%20La%20granja/PROPUESTA%20ECOGESTAR%202.xls" TargetMode="External"/></Relationships>
</file>

<file path=xl/externalLinks/_rels/externalLink639.xml.rels><?xml version="1.0" encoding="UTF-8" standalone="yes"?>
<Relationships xmlns="http://schemas.openxmlformats.org/package/2006/relationships"><Relationship Id="rId1" Type="http://schemas.openxmlformats.org/officeDocument/2006/relationships/externalLinkPath" Target="https://d.docs.live.net/Users/Cristhian/Downloads/PRECIOS%20UNITARIOS%202017%20PUBLICAR.xlsx" TargetMode="External"/></Relationships>
</file>

<file path=xl/externalLinks/_rels/externalLink640.xml.rels><?xml version="1.0" encoding="UTF-8" standalone="yes"?>
<Relationships xmlns="http://schemas.openxmlformats.org/package/2006/relationships"><Relationship Id="rId1" Type="http://schemas.openxmlformats.org/officeDocument/2006/relationships/externalLinkPath" Target="file:///G:/Users/JOSE%20LUIS%20NOGUERA/Downloads/VIABILIZACI&#211;N%20CONCORDIA%20ALCANTARILLADO_V0/3.%20Presupuesto,%20cronograma%20y%20flujo%20de%20inv/PRESUPUESTO%20CONCORDIA%20ACTUALIZADO.xls" TargetMode="External"/></Relationships>
</file>

<file path=xl/externalLinks/_rels/externalLink641.xml.rels><?xml version="1.0" encoding="UTF-8" standalone="yes"?>
<Relationships xmlns="http://schemas.openxmlformats.org/package/2006/relationships"><Relationship Id="rId2" Type="http://schemas.openxmlformats.org/officeDocument/2006/relationships/externalLinkPath" Target="../../../../../../../Wilsonvega/PMAACAMPAMENTO/CD-CAMPAMENTO/DISE&#209;O/PRESUPUESTOS-DIS/ALCANTARILLADO/Presupuestos%20sistema%20de%20alcantarillado%20(Campamento).xls" TargetMode="External"/><Relationship Id="rId1" Type="http://schemas.openxmlformats.org/officeDocument/2006/relationships/externalLinkPath" Target="/Wilsonvega/PMAACAMPAMENTO/CD-CAMPAMENTO/DISE&#209;O/PRESUPUESTOS-DIS/ALCANTARILLADO/Presupuestos%20sistema%20de%20alcantarillado%20(Campamento).xls" TargetMode="External"/></Relationships>
</file>

<file path=xl/externalLinks/_rels/externalLink642.xml.rels><?xml version="1.0" encoding="UTF-8" standalone="yes"?>
<Relationships xmlns="http://schemas.openxmlformats.org/package/2006/relationships"><Relationship Id="rId2" Type="http://schemas.openxmlformats.org/officeDocument/2006/relationships/externalLinkPath" Target="../../../../../../../Espa_6/documentos%20c/Cofinanciacion/FICHAS%20Y%20FORMATOS/UNITARIOS%20GENERALES.xls" TargetMode="External"/><Relationship Id="rId1" Type="http://schemas.openxmlformats.org/officeDocument/2006/relationships/externalLinkPath" Target="/Espa_6/documentos%20c/Cofinanciacion/FICHAS%20Y%20FORMATOS/UNITARIOS%20GENERALES.xls" TargetMode="External"/></Relationships>
</file>

<file path=xl/externalLinks/_rels/externalLink643.xml.rels><?xml version="1.0" encoding="UTF-8" standalone="yes"?>
<Relationships xmlns="http://schemas.openxmlformats.org/package/2006/relationships"><Relationship Id="rId1" Type="http://schemas.openxmlformats.org/officeDocument/2006/relationships/externalLinkPath" Target="file:///G:/CONSULTORIAS%202013%20DISE&#209;O%20E%20INTERVENTORIA/Users/usuario/Documents/Armando%202010/Consultoria/Pc_85/compartida/Cofinanciacion/FICHAS%20Y%20FORMATOS/UNITARIOS%20GENERALES.xls" TargetMode="External"/></Relationships>
</file>

<file path=xl/externalLinks/_rels/externalLink644.xml.rels><?xml version="1.0" encoding="UTF-8" standalone="yes"?>
<Relationships xmlns="http://schemas.openxmlformats.org/package/2006/relationships"><Relationship Id="rId1" Type="http://schemas.openxmlformats.org/officeDocument/2006/relationships/externalLinkPath" Target="file:///E:/Users/USUARIO/Downloads/FINAL%20SAN%20LUIS/CARPETA%20SAN%20LUIS/SAN%20LUIS/F/CONTRATOS%20%20ESTUDIOS%20Y%20DISE&#209;OS%202011/E.P.%20ELECTRIFICACION%20VEREDA%20SANTA%20MARTA/Documents%20and%20Settings/PROGOBRAS/Escritorio/ARELIS%202010/PRESUPUESTO" TargetMode="External"/></Relationships>
</file>

<file path=xl/externalLinks/_rels/externalLink645.xml.rels><?xml version="1.0" encoding="UTF-8" standalone="yes"?>
<Relationships xmlns="http://schemas.openxmlformats.org/package/2006/relationships"><Relationship Id="rId2" Type="http://schemas.microsoft.com/office/2019/04/relationships/externalLinkLongPath" Target="file:///leitner/Escaner/Documents%20and%20Settings/cconstrucciones/Configuraci&#243;n%20local/Archivos%20temporales%20de%20Internet/Content.Outlook/NY4AYQBL/Copia%20de%20Anexo%209%20%20Presupuesto%20tramos%20TNM%20FINAL%20020311%20rv%201%2029%20junio%202011%2012%20DE%20JULIO.xlsx?237973C9" TargetMode="External"/><Relationship Id="rId1" Type="http://schemas.openxmlformats.org/officeDocument/2006/relationships/externalLinkPath" Target="file:///237973C9/Copia%20de%20Anexo%209%20%20Presupuesto%20tramos%20TNM%20FINAL%20020311%20rv%201%2029%20junio%202011%2012%20DE%20JULIO.xlsx" TargetMode="External"/></Relationships>
</file>

<file path=xl/externalLinks/_rels/externalLink646.xml.rels><?xml version="1.0" encoding="UTF-8" standalone="yes"?>
<Relationships xmlns="http://schemas.openxmlformats.org/package/2006/relationships"><Relationship Id="rId2" Type="http://schemas.openxmlformats.org/officeDocument/2006/relationships/externalLinkPath" Target="../../../../../../../Principal/contrato-2060-2014/Principal/CONTRATO%204031%202013/APU%202014%20def/presup%20varios/20120806%20-%20CMS%20-%20APUs%20definitivos_v6.xls" TargetMode="External"/><Relationship Id="rId1" Type="http://schemas.openxmlformats.org/officeDocument/2006/relationships/externalLinkPath" Target="/Principal/contrato-2060-2014/Principal/CONTRATO%204031%202013/APU%202014%20def/presup%20varios/20120806%20-%20CMS%20-%20APUs%20definitivos_v6.xls" TargetMode="External"/></Relationships>
</file>

<file path=xl/externalLinks/_rels/externalLink64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648.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649.xml.rels><?xml version="1.0" encoding="UTF-8" standalone="yes"?>
<Relationships xmlns="http://schemas.openxmlformats.org/package/2006/relationships"><Relationship Id="rId1" Type="http://schemas.openxmlformats.org/officeDocument/2006/relationships/externalLinkPath" Target="https://planeacionnacional-my.sharepoint.com/AFE/WINNT/Temporary%20Internet%20Files/OLK3/ANO%20TB-BS%20Dec%202000.xls" TargetMode="External"/></Relationships>
</file>

<file path=xl/externalLinks/_rels/externalLink650.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651.xml.rels><?xml version="1.0" encoding="UTF-8" standalone="yes"?>
<Relationships xmlns="http://schemas.openxmlformats.org/package/2006/relationships"><Relationship Id="rId1" Type="http://schemas.openxmlformats.org/officeDocument/2006/relationships/externalLinkPath" Target="file:///A:/RCA1A1.xls" TargetMode="External"/></Relationships>
</file>

<file path=xl/externalLinks/_rels/externalLink652.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653.xml.rels><?xml version="1.0" encoding="UTF-8" standalone="yes"?>
<Relationships xmlns="http://schemas.openxmlformats.org/package/2006/relationships"><Relationship Id="rId1" Type="http://schemas.openxmlformats.org/officeDocument/2006/relationships/externalLinkPath" Target="file:///E:/Carolina/Informaci&#243;n/Hojas%20de%20dise&#241;o%20bases/Copia%20de%20HOJA%20DE%20CALCULO%20ALCANTARILLADO%20PEAD%20SYE-TECNOPIPE.xls" TargetMode="External"/></Relationships>
</file>

<file path=xl/externalLinks/_rels/externalLink654.xml.rels><?xml version="1.0" encoding="UTF-8" standalone="yes"?>
<Relationships xmlns="http://schemas.openxmlformats.org/package/2006/relationships"><Relationship Id="rId1" Type="http://schemas.openxmlformats.org/officeDocument/2006/relationships/externalLinkPath" Target="file:///Y:/VILLA%20GOMEZ/PRESUPUESTO%20ALCANTARILLADO%20VILLAGOMEZ%20V1.xlsx" TargetMode="External"/></Relationships>
</file>

<file path=xl/externalLinks/_rels/externalLink655.xml.rels><?xml version="1.0" encoding="UTF-8" standalone="yes"?>
<Relationships xmlns="http://schemas.openxmlformats.org/package/2006/relationships"><Relationship Id="rId2" Type="http://schemas.openxmlformats.org/officeDocument/2006/relationships/externalLinkPath" Target="../../../../../../../Suba03/USUARIOS-03/Archivos%20Trabajo%20HGiraldo/A.P.U/Formato%20reversion%20precios%20LIMP,READEC,TUBERIAS.xls" TargetMode="External"/><Relationship Id="rId1" Type="http://schemas.openxmlformats.org/officeDocument/2006/relationships/externalLinkPath" Target="/Suba03/USUARIOS-03/Archivos%20Trabajo%20HGiraldo/A.P.U/Formato%20reversion%20precios%20LIMP,READEC,TUBERIAS.xls" TargetMode="External"/></Relationships>
</file>

<file path=xl/externalLinks/_rels/externalLink656.xml.rels><?xml version="1.0" encoding="UTF-8" standalone="yes"?>
<Relationships xmlns="http://schemas.openxmlformats.org/package/2006/relationships"><Relationship Id="rId2" Type="http://schemas.openxmlformats.org/officeDocument/2006/relationships/externalLinkPath" Target="../../../../../../../890C1446/PROG.XLS" TargetMode="External"/><Relationship Id="rId1" Type="http://schemas.openxmlformats.org/officeDocument/2006/relationships/externalLinkPath" Target="/890C1446/PROG.XLS" TargetMode="External"/></Relationships>
</file>

<file path=xl/externalLinks/_rels/externalLink657.xml.rels><?xml version="1.0" encoding="UTF-8" standalone="yes"?>
<Relationships xmlns="http://schemas.openxmlformats.org/package/2006/relationships"><Relationship Id="rId1" Type="http://schemas.openxmlformats.org/officeDocument/2006/relationships/externalLinkPath" Target="file:///C:/ENTIDADES%20TERRITORIALES/Popay&#225;n/Popay&#225;n%20062/G4-062-05/1.3%20FORMULACION%20TECNICA%20DEL%20PROYECTO/1.3.3%20Presupuesto%20de%20obra/PRESUPUESTO/POPAY&#193;N%20062%20presupuesto.xls" TargetMode="External"/></Relationships>
</file>

<file path=xl/externalLinks/_rels/externalLink658.xml.rels><?xml version="1.0" encoding="UTF-8" standalone="yes"?>
<Relationships xmlns="http://schemas.openxmlformats.org/package/2006/relationships"><Relationship Id="rId2" Type="http://schemas.openxmlformats.org/officeDocument/2006/relationships/externalLinkPath" Target="../../../../../../../Ambiental/D/ALO/Palos%20Verdes/CERRO%20MATOSO/Presupuesto/Presupuesto%20Definitivo.xls" TargetMode="External"/><Relationship Id="rId1" Type="http://schemas.openxmlformats.org/officeDocument/2006/relationships/externalLinkPath" Target="/Ambiental/D/ALO/Palos%20Verdes/CERRO%20MATOSO/Presupuesto/Presupuesto%20Definitivo.xls" TargetMode="External"/></Relationships>
</file>

<file path=xl/externalLinks/_rels/externalLink659.xml.rels><?xml version="1.0" encoding="UTF-8" standalone="yes"?>
<Relationships xmlns="http://schemas.openxmlformats.org/package/2006/relationships"><Relationship Id="rId2" Type="http://schemas.openxmlformats.org/officeDocument/2006/relationships/externalLinkPath" Target="../../../../../../../HP16768160492/Jairo%20Q/CERRO%20MATOSO%20SACRIFICIO/Copia%20de%20presupuesto%20final.xls" TargetMode="External"/><Relationship Id="rId1" Type="http://schemas.openxmlformats.org/officeDocument/2006/relationships/externalLinkPath" Target="/HP16768160492/Jairo%20Q/CERRO%20MATOSO%20SACRIFICIO/Copia%20de%20presupuesto%20final.xls" TargetMode="External"/></Relationships>
</file>

<file path=xl/externalLinks/_rels/externalLink660.xml.rels><?xml version="1.0" encoding="UTF-8" standalone="yes"?>
<Relationships xmlns="http://schemas.openxmlformats.org/package/2006/relationships"><Relationship Id="rId1" Type="http://schemas.openxmlformats.org/officeDocument/2006/relationships/externalLinkPath" Target="https://caldasgovco-my.sharepoint.com/A/costodisteeb.xls" TargetMode="External"/></Relationships>
</file>

<file path=xl/externalLinks/_rels/externalLink661.xml.rels><?xml version="1.0" encoding="UTF-8" standalone="yes"?>
<Relationships xmlns="http://schemas.openxmlformats.org/package/2006/relationships"><Relationship Id="rId1" Type="http://schemas.openxmlformats.org/officeDocument/2006/relationships/externalLinkPath" Target="file:///H:/JLM/curvas/08%20(C.M.)%20CUP%20CEN%20%20NW/CUNW.xls" TargetMode="External"/></Relationships>
</file>

<file path=xl/externalLinks/_rels/externalLink662.xml.rels><?xml version="1.0" encoding="UTF-8" standalone="yes"?>
<Relationships xmlns="http://schemas.openxmlformats.org/package/2006/relationships"><Relationship Id="rId2" Type="http://schemas.openxmlformats.org/officeDocument/2006/relationships/externalLinkPath" Target="../../../../../../../sanearp1/DATOS/WINNT/Profiles/mvelezs/Configuraci&#243;n%20local/Archivos%20temporales%20de%20Internet/OLK295/ConsolidadoSubcircuito1.xls" TargetMode="External"/><Relationship Id="rId1" Type="http://schemas.openxmlformats.org/officeDocument/2006/relationships/externalLinkPath" Target="/sanearp1/DATOS/WINNT/Profiles/mvelezs/Configuraci&#243;n%20local/Archivos%20temporales%20de%20Internet/OLK295/ConsolidadoSubcircuito1.xls" TargetMode="External"/></Relationships>
</file>

<file path=xl/externalLinks/_rels/externalLink663.xml.rels><?xml version="1.0" encoding="UTF-8" standalone="yes"?>
<Relationships xmlns="http://schemas.openxmlformats.org/package/2006/relationships"><Relationship Id="rId1" Type="http://schemas.openxmlformats.org/officeDocument/2006/relationships/externalLinkPath" Target="file:///G:/120314/CONCURSOS/Concurso%20Inhife/ERASTO/Tula/PE-VARIOS.xls" TargetMode="External"/></Relationships>
</file>

<file path=xl/externalLinks/_rels/externalLink664.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665.xml.rels><?xml version="1.0" encoding="UTF-8" standalone="yes"?>
<Relationships xmlns="http://schemas.openxmlformats.org/package/2006/relationships"><Relationship Id="rId1" Type="http://schemas.openxmlformats.org/officeDocument/2006/relationships/externalLinkPath" Target="file:///E:/Users/admin/AppData/Local/Microsoft/Windows/Temporary%20Internet%20Files/Low/Content.IE5/ILVTHUH5/3p/PRESUPUESTO%20AC%20TIERRA%20DE%20PROMISION.xls" TargetMode="External"/></Relationships>
</file>

<file path=xl/externalLinks/_rels/externalLink66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667.xml.rels><?xml version="1.0" encoding="UTF-8" standalone="yes"?>
<Relationships xmlns="http://schemas.openxmlformats.org/package/2006/relationships"><Relationship Id="rId1" Type="http://schemas.openxmlformats.org/officeDocument/2006/relationships/externalLinkPath" Target="https://planeacionnacional-my.sharepoint.com/Users/lfuentes/Documents/OBRAS%20CIVILES%20PRODECO%202004/TREN/VIA%20MULAS%20PLJ/Version%20140109%20-%20Copy/Resumen%20costos%20acceso%20mulas%20y%20bascula%20para%20mulas%20provenientes%20de%20CDJ%20150109.xls" TargetMode="External"/></Relationships>
</file>

<file path=xl/externalLinks/_rels/externalLink668.xml.rels><?xml version="1.0" encoding="UTF-8" standalone="yes"?>
<Relationships xmlns="http://schemas.openxmlformats.org/package/2006/relationships"><Relationship Id="rId1" Type="http://schemas.openxmlformats.org/officeDocument/2006/relationships/externalLinkPath" Target="http://www.bucaramanga.gov.co/Informaci&#243;n%20Metrol&#237;nea/Contratos/Metrolinea/CONSULTORIA%20METROLINEA/ESTRUCTURACION%20PLIEGOS%20DE%20CONDICIONES%20PORTAL%20NORTE/ENVIO%20# 9/NORTE/PRESUPUESTO PORTAL NORTE V.3.1 - 09-07-2017.xlsx" TargetMode="External"/></Relationships>
</file>

<file path=xl/externalLinks/_rels/externalLink669.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670.xml.rels><?xml version="1.0" encoding="UTF-8" standalone="yes"?>
<Relationships xmlns="http://schemas.openxmlformats.org/package/2006/relationships"><Relationship Id="rId1" Type="http://schemas.openxmlformats.org/officeDocument/2006/relationships/externalLinkPath" Target="file:///C:/Users/milenacastanocifuentes/Desktop/mbedoya/ComTotal/Documents%20and%20Settings/Presupuesto/Escritorio/unitarios%20general/APU%20VERSI&#211;N%20DEFINITIVA%20sep.xlsx" TargetMode="External"/></Relationships>
</file>

<file path=xl/externalLinks/_rels/externalLink671.xml.rels><?xml version="1.0" encoding="UTF-8" standalone="yes"?>
<Relationships xmlns="http://schemas.openxmlformats.org/package/2006/relationships"><Relationship Id="rId2" Type="http://schemas.openxmlformats.org/officeDocument/2006/relationships/externalLinkPath" Target="../../../../../../../432B16EE/Cantidades_750%20_Alta_Suelo%20AB.xlsx" TargetMode="External"/><Relationship Id="rId1" Type="http://schemas.openxmlformats.org/officeDocument/2006/relationships/externalLinkPath" Target="/432B16EE/Cantidades_750%20_Alta_Suelo%20AB.xlsx" TargetMode="External"/></Relationships>
</file>

<file path=xl/externalLinks/_rels/externalLink672.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WINDOWS/TEMP/330-001-02%20-%20Etapa%201%20-%20Tipo%20A.xls" TargetMode="External"/></Relationships>
</file>

<file path=xl/externalLinks/_rels/externalLink673.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674.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675.xml.rels><?xml version="1.0" encoding="UTF-8" standalone="yes"?>
<Relationships xmlns="http://schemas.openxmlformats.org/package/2006/relationships"><Relationship Id="rId1" Type="http://schemas.openxmlformats.org/officeDocument/2006/relationships/externalLinkPath" Target="file:///G:/Informacion/Downloads/0%20-%20Contratos/Canales/2%20-%20Precontractual/0-Valencia/Terminal/TERMINAL%20VALENCIA/ASPECTOS%20TECNICOS/AN.PREC.TERM.FICHAS.xls" TargetMode="External"/></Relationships>
</file>

<file path=xl/externalLinks/_rels/externalLink676.xml.rels><?xml version="1.0" encoding="UTF-8" standalone="yes"?>
<Relationships xmlns="http://schemas.openxmlformats.org/package/2006/relationships"><Relationship Id="rId1" Type="http://schemas.openxmlformats.org/officeDocument/2006/relationships/externalLinkPath" Target="https://caldasgovco-my.sharepoint.com/Mis%20Documentos/Licitaciones/LIC-2000/OFERTAS/noviciado%20la%20caba&#241;a/CANTIDADES-ZOFICIOS.xls" TargetMode="External"/></Relationships>
</file>

<file path=xl/externalLinks/_rels/externalLink677.xml.rels><?xml version="1.0" encoding="UTF-8" standalone="yes"?>
<Relationships xmlns="http://schemas.openxmlformats.org/package/2006/relationships"><Relationship Id="rId1" Type="http://schemas.openxmlformats.org/officeDocument/2006/relationships/externalLinkPath" Target="file:///E:/INTERVENTORIA%20HONDA-RIO%20ERMITA&#209;O/INFORMES/INTERVENTORIA/MENSUAL/08%20JULIO-2007/FORMATOS%20SGT%20INFORME%20INTERVENTORIA%20No.08.xls" TargetMode="External"/></Relationships>
</file>

<file path=xl/externalLinks/_rels/externalLink678.xml.rels><?xml version="1.0" encoding="UTF-8" standalone="yes"?>
<Relationships xmlns="http://schemas.openxmlformats.org/package/2006/relationships"><Relationship Id="rId2" Type="http://schemas.openxmlformats.org/officeDocument/2006/relationships/externalLinkPath" Target="../../../../../../../8509D113/Flujo-07-11%20(Operacion%20Calenturitas)-VALORACION(2).xls" TargetMode="External"/><Relationship Id="rId1" Type="http://schemas.openxmlformats.org/officeDocument/2006/relationships/externalLinkPath" Target="/8509D113/Flujo-07-11%20(Operacion%20Calenturitas)-VALORACION(2).xls" TargetMode="External"/></Relationships>
</file>

<file path=xl/externalLinks/_rels/externalLink679.xml.rels><?xml version="1.0" encoding="UTF-8" standalone="yes"?>
<Relationships xmlns="http://schemas.openxmlformats.org/package/2006/relationships"><Relationship Id="rId1" Type="http://schemas.openxmlformats.org/officeDocument/2006/relationships/externalLinkPath" Target="file:///C:/minos/Conconcreto/minos/Conconcreto/a.%20CONCONCRETO%20(V%20FERNANDEZ)/EN%20LICITACION/BIMBO%20TENJO/REV.2/1.Cierre_BIMBO_16.05.11%20v.2.xlsx" TargetMode="External"/></Relationships>
</file>

<file path=xl/externalLinks/_rels/externalLink680.xml.rels><?xml version="1.0" encoding="UTF-8" standalone="yes"?>
<Relationships xmlns="http://schemas.openxmlformats.org/package/2006/relationships"><Relationship Id="rId1" Type="http://schemas.openxmlformats.org/officeDocument/2006/relationships/externalLinkPath" Target="file:///C:/Users/natalia/Downloads/CUADRILLAS%20ESPECIALES.xls" TargetMode="External"/></Relationships>
</file>

<file path=xl/externalLinks/_rels/externalLink68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682.xml.rels><?xml version="1.0" encoding="UTF-8" standalone="yes"?>
<Relationships xmlns="http://schemas.openxmlformats.org/package/2006/relationships"><Relationship Id="rId1" Type="http://schemas.openxmlformats.org/officeDocument/2006/relationships/externalLinkPath" Target="file:///D:/Downloads/PRESUPUESTO%20APU%20Y%20CRONOGRAMA%20PTAR%20%20MORICHAL%202808A%20un%20tren.xlsx" TargetMode="External"/></Relationships>
</file>

<file path=xl/externalLinks/_rels/externalLink683.xml.rels><?xml version="1.0" encoding="UTF-8" standalone="yes"?>
<Relationships xmlns="http://schemas.openxmlformats.org/package/2006/relationships"><Relationship Id="rId1" Type="http://schemas.openxmlformats.org/officeDocument/2006/relationships/externalLinkPath" Target="file:///G:/Users/controlproyectos/Desktop/SP%20EXPLANACIONES/FLORE&#209;A%20T/INFORMES/INFORMES%20DIARIOS/DIARIOS%20MAYO/RD%207-05-10%20FT/RD%207-05-10%20FT.xls" TargetMode="External"/></Relationships>
</file>

<file path=xl/externalLinks/_rels/externalLink6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685.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686.xml.rels><?xml version="1.0" encoding="UTF-8" standalone="yes"?>
<Relationships xmlns="http://schemas.openxmlformats.org/package/2006/relationships"><Relationship Id="rId1" Type="http://schemas.openxmlformats.org/officeDocument/2006/relationships/externalLinkPath" Target="https://invias-my.sharepoint.com/Mis%20Documentos/Oficina%20GAGV/ZZAAPU/APU%20MPPIOS%202013/PE%20-%20PRESUPUESTOS/a%20%20aaInformaci&#243;n%20GRUPO%204/A%20MInformes%20Mensuales/Informe%20de%20estado%20vial%20ene/aCCIDENTES%20DE%201995%20-%201996.xls" TargetMode="External"/></Relationships>
</file>

<file path=xl/externalLinks/_rels/externalLink687.xml.rels><?xml version="1.0" encoding="UTF-8" standalone="yes"?>
<Relationships xmlns="http://schemas.openxmlformats.org/package/2006/relationships"><Relationship Id="rId2" Type="http://schemas.openxmlformats.org/officeDocument/2006/relationships/externalLinkPath" Target="../../../../../../../W000911cre22/publico/DOCUME~1/VALUED~1/LOCALS~1/Temp/Documents%20and%20Settings/CJARAMILLO/Mis%20documentos/Empresas/Riopaila/Proyecto%20RIOPAILA%20S.A..xls" TargetMode="External"/><Relationship Id="rId1" Type="http://schemas.openxmlformats.org/officeDocument/2006/relationships/externalLinkPath" Target="/W000911cre22/publico/DOCUME~1/VALUED~1/LOCALS~1/Temp/Documents%20and%20Settings/CJARAMILLO/Mis%20documentos/Empresas/Riopaila/Proyecto%20RIOPAILA%20S.A..xls" TargetMode="External"/></Relationships>
</file>

<file path=xl/externalLinks/_rels/externalLink688.xml.rels><?xml version="1.0" encoding="UTF-8" standalone="yes"?>
<Relationships xmlns="http://schemas.openxmlformats.org/package/2006/relationships"><Relationship Id="rId1" Type="http://schemas.openxmlformats.org/officeDocument/2006/relationships/externalLinkPath" Target="file:///E:/DISCO%20DE%20TRABAJO/MY%20DOCUMENTS/Programa%20SAGUT/De%20los%20usuarios/FABIO%20SOTO/MUROS%20DAGMA%20RIO%20CALI.xlsm" TargetMode="External"/></Relationships>
</file>

<file path=xl/externalLinks/_rels/externalLink689.xml.rels><?xml version="1.0" encoding="UTF-8" standalone="yes"?>
<Relationships xmlns="http://schemas.openxmlformats.org/package/2006/relationships"><Relationship Id="rId1" Type="http://schemas.openxmlformats.org/officeDocument/2006/relationships/externalLinkPath" Target="file:///E:/contrato%20No.%20650/contrato%20660/modificatorio%20No.%201/MEMORIAS%20DE%20CALCULO%20660%20definitivo.xls" TargetMode="External"/></Relationships>
</file>

<file path=xl/externalLinks/_rels/externalLink690.xml.rels><?xml version="1.0" encoding="UTF-8" standalone="yes"?>
<Relationships xmlns="http://schemas.openxmlformats.org/package/2006/relationships"><Relationship Id="rId1" Type="http://schemas.openxmlformats.org/officeDocument/2006/relationships/externalLinkPath" Target="https://elcondor-my.sharepoint.com/Users/yleon/AppData/Local/Microsoft/Windows/Temporary%20Internet%20Files/Content.Outlook/RHW4SX5I/29%20DE%20JUNIO/adriana.xls" TargetMode="External"/></Relationships>
</file>

<file path=xl/externalLinks/_rels/externalLink691.xml.rels><?xml version="1.0" encoding="UTF-8" standalone="yes"?>
<Relationships xmlns="http://schemas.openxmlformats.org/package/2006/relationships"><Relationship Id="rId2" Type="http://schemas.openxmlformats.org/officeDocument/2006/relationships/externalLinkPath" Target="../../../../../../../SERVIDORPISO1/Users/CARMEN%20LUCIA/Downloads/PRESUPUESTO%20$12.000%20MILLONES.xls" TargetMode="External"/><Relationship Id="rId1" Type="http://schemas.openxmlformats.org/officeDocument/2006/relationships/externalLinkPath" Target="/SERVIDORPISO1/Users/CARMEN%20LUCIA/Downloads/PRESUPUESTO%20$12.000%20MILLONES.xls" TargetMode="External"/></Relationships>
</file>

<file path=xl/externalLinks/_rels/externalLink69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693.xml.rels><?xml version="1.0" encoding="UTF-8" standalone="yes"?>
<Relationships xmlns="http://schemas.openxmlformats.org/package/2006/relationships"><Relationship Id="rId1" Type="http://schemas.openxmlformats.org/officeDocument/2006/relationships/externalLinkPath" Target="https://d.docs.live.net/Users/jhormanherrera/Downloads/Proyectos/datos%20felipe/WINDOWS/Escritorio/Juan%20Pablo%20II/WINDOWS/TEMP/Contrato%20SOP%20185-02%20FINAL/2%20YACOPI-GALAPAGOS/2%20%20YAC%20-%20GUAD%20PRESUP%20FINAL/CRONOGRA.xls" TargetMode="External"/></Relationships>
</file>

<file path=xl/externalLinks/_rels/externalLink694.xml.rels><?xml version="1.0" encoding="UTF-8" standalone="yes"?>
<Relationships xmlns="http://schemas.openxmlformats.org/package/2006/relationships"><Relationship Id="rId1" Type="http://schemas.openxmlformats.org/officeDocument/2006/relationships/externalLinkPath" Target="file:///C:/E/documentos/Downloads/AUTOCAD/Doc%20comp_%20Autocad/a%20%20aaInformaci&#243;n%20GRUPO%204/A%20MInformes%20Mensuales/Informe%20de%20estado%20vial%20ene/aCCIDENTES%20DE%201995%20-%201996.xls" TargetMode="External"/></Relationships>
</file>

<file path=xl/externalLinks/_rels/externalLink695.xml.rels><?xml version="1.0" encoding="UTF-8" standalone="yes"?>
<Relationships xmlns="http://schemas.openxmlformats.org/package/2006/relationships"><Relationship Id="rId2" Type="http://schemas.openxmlformats.org/officeDocument/2006/relationships/externalLinkPath" Target="../../../../../../../3F44C736/I" TargetMode="External"/><Relationship Id="rId1" Type="http://schemas.openxmlformats.org/officeDocument/2006/relationships/externalLinkPath" Target="/3F44C736/I" TargetMode="External"/></Relationships>
</file>

<file path=xl/externalLinks/_rels/externalLink696.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697.xml.rels><?xml version="1.0" encoding="UTF-8" standalone="yes"?>
<Relationships xmlns="http://schemas.openxmlformats.org/package/2006/relationships"><Relationship Id="rId1" Type="http://schemas.openxmlformats.org/officeDocument/2006/relationships/externalLinkPath" Target="file:///E:/Users/PIPE/Downloads/PPTO%20y%20APU%20%20Labort%20Colegio%20Eugenio%20-%20Campoalegre.xls" TargetMode="External"/></Relationships>
</file>

<file path=xl/externalLinks/_rels/externalLink698.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69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700.xml.rels><?xml version="1.0" encoding="UTF-8" standalone="yes"?>
<Relationships xmlns="http://schemas.openxmlformats.org/package/2006/relationships"><Relationship Id="rId1" Type="http://schemas.openxmlformats.org/officeDocument/2006/relationships/externalLinkPath" Target="https://elcondor-my.sharepoint.com/Documents%20and%20Settings/pcastro/Configuraci&#243;n%20local/Archivos%20temporales%20de%20Internet/Content.Outlook/SYS0SW1Q/Formato%20planilla%20comites%20de%20avaluo.xlsx" TargetMode="External"/></Relationships>
</file>

<file path=xl/externalLinks/_rels/externalLink701.xml.rels><?xml version="1.0" encoding="UTF-8" standalone="yes"?>
<Relationships xmlns="http://schemas.openxmlformats.org/package/2006/relationships"><Relationship Id="rId1" Type="http://schemas.microsoft.com/office/2006/relationships/xlExternalLinkPath/xlPathMissing" Target="jinroindustries.xls" TargetMode="External"/></Relationships>
</file>

<file path=xl/externalLinks/_rels/externalLink702.xml.rels><?xml version="1.0" encoding="UTF-8" standalone="yes"?>
<Relationships xmlns="http://schemas.openxmlformats.org/package/2006/relationships"><Relationship Id="rId2" Type="http://schemas.openxmlformats.org/officeDocument/2006/relationships/externalLinkPath" Target="https://d.docs.live.net/05a1ec8074628f09/Documentos/2025/ENZO/ARTESANIAS%20-%20ATLANTICO/1er%20cargue%20abril%202026/Presupuesto%20Artesanias%201942026.xlsx" TargetMode="External"/><Relationship Id="rId1" Type="http://schemas.openxmlformats.org/officeDocument/2006/relationships/externalLinkPath" Target="https://d.docs.live.net/05a1ec8074628f09/Documentos/2025/ENZO/ARTESANIAS%20-%20ATLANTICO/1er%20cargue%20abril%202026/Presupuesto%20Artesanias%201942026.xlsx" TargetMode="External"/></Relationships>
</file>

<file path=xl/externalLinks/_rels/externalLink703.xml.rels><?xml version="1.0" encoding="UTF-8" standalone="yes"?>
<Relationships xmlns="http://schemas.openxmlformats.org/package/2006/relationships"><Relationship Id="rId2" Type="http://schemas.openxmlformats.org/officeDocument/2006/relationships/externalLinkPath" Target="file:///C:/Users/LENOVO/Downloads/FACTORES%20(PRESTACIONAL%20Y%20MULTIPLICADOR)%202026.xlsx" TargetMode="External"/><Relationship Id="rId1" Type="http://schemas.openxmlformats.org/officeDocument/2006/relationships/externalLinkPath" Target="file:///C:/Users/LENOVO/Downloads/FACTORES%20(PRESTACIONAL%20Y%20MULTIPLICADOR)%202026.xlsx" TargetMode="External"/></Relationships>
</file>

<file path=xl/externalLinks/_rels/externalLink704.xml.rels><?xml version="1.0" encoding="UTF-8" standalone="yes"?>
<Relationships xmlns="http://schemas.openxmlformats.org/package/2006/relationships"><Relationship Id="rId1" Type="http://schemas.openxmlformats.org/officeDocument/2006/relationships/externalLinkPath" Target="https://asoanei.sharepoint.com/Users/user/Desktop/Giovanni/MADS/APLICATIVO%20ESTABLECIMIENTO%20sept%202020.xlsm" TargetMode="External"/></Relationships>
</file>

<file path=xl/externalLinks/_rels/externalLink705.xml.rels><?xml version="1.0" encoding="UTF-8" standalone="yes"?>
<Relationships xmlns="http://schemas.openxmlformats.org/package/2006/relationships"><Relationship Id="rId2" Type="http://schemas.openxmlformats.org/officeDocument/2006/relationships/externalLinkPath" Target="../../../../../../../79926DF7/Productos%20Proyecto.xlsx" TargetMode="External"/><Relationship Id="rId1" Type="http://schemas.openxmlformats.org/officeDocument/2006/relationships/externalLinkPath" Target="/79926DF7/Productos%20Proyec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_Directo"/>
      <sheetName val="prog_"/>
      <sheetName val="Tablas"/>
      <sheetName val="7417stiA"/>
      <sheetName val="7422CW00"/>
      <sheetName val="POZOS"/>
      <sheetName val="Puntos"/>
      <sheetName val="Hoja2"/>
      <sheetName val="factores"/>
      <sheetName val="EQUIPOS"/>
      <sheetName val="CAPEX ACACIAS 90K"/>
      <sheetName val="Pag1"/>
      <sheetName val="IDATA"/>
      <sheetName val="CAPEX POSOS"/>
      <sheetName val="Análisis determinístico"/>
      <sheetName val="Hoja1"/>
      <sheetName val="C21_G115"/>
      <sheetName val="original_sist"/>
      <sheetName val="1"/>
      <sheetName val="INST"/>
      <sheetName val="1. MODELO 60KB"/>
      <sheetName val="Modelo Financiero Determ. "/>
      <sheetName val="&quot;S&quot;"/>
      <sheetName val="Sal_Integ"/>
      <sheetName val="TIPO"/>
      <sheetName val="INFORME SEMANA 20"/>
      <sheetName val="CURVA S (2)"/>
      <sheetName val="CAPEX CASTILLA_CLUSTER"/>
      <sheetName val="CAPEX CHICHIMENE 70K_2013"/>
      <sheetName val="CAPEX CASTILLA_ESPESADORES"/>
      <sheetName val="$_Directo1"/>
      <sheetName val="prog_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MEMORIAS"/>
      <sheetName val="APU"/>
      <sheetName val="L. MATER"/>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M_O_"/>
      <sheetName val="API93"/>
      <sheetName val="RESUMEN"/>
      <sheetName val="Proforma Guia"/>
      <sheetName val="BDD Operadores"/>
      <sheetName val="Hoja6"/>
      <sheetName val="Suministros"/>
      <sheetName val="Recursos HH"/>
      <sheetName val="Recursos HE"/>
      <sheetName val="Transporte"/>
      <sheetName val="LISTA DE LAS MACROS "/>
      <sheetName val="Civil"/>
      <sheetName val="A_A310"/>
      <sheetName val="A_G105"/>
      <sheetName val="A_G200"/>
      <sheetName val="PS P-514"/>
      <sheetName val="E21"/>
      <sheetName val="main"/>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urva S Llanos"/>
      <sheetName val="ZONAS 1 - 2 - 3"/>
      <sheetName val="Tabla"/>
      <sheetName val="59y22%"/>
      <sheetName val="Sheet1"/>
      <sheetName val="rencst0599"/>
      <sheetName val="Especificaciones  "/>
      <sheetName val="Page 2"/>
      <sheetName val="Tables"/>
      <sheetName val="Heads"/>
      <sheetName val="Note"/>
      <sheetName val="Curves"/>
      <sheetName val="Dbase"/>
      <sheetName val="Títulos"/>
      <sheetName val="HOJA DE COSTOS"/>
      <sheetName val="LISTAS DESPLEGABLES"/>
      <sheetName val="DIAM TUB"/>
      <sheetName val="HERRAM"/>
      <sheetName val="cantidades pH3"/>
      <sheetName val="PxQ 2006"/>
      <sheetName val="Resultados"/>
      <sheetName val="DATOS_PIMS"/>
      <sheetName val="API - 21827"/>
      <sheetName val="RESINV"/>
      <sheetName val="PORTADA"/>
      <sheetName val="GENERALIDADES"/>
      <sheetName val="CAPEX"/>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INST"/>
      <sheetName val="7.1.8.1.1"/>
      <sheetName val="201.15"/>
      <sheetName val="201.21"/>
      <sheetName val="201.7"/>
      <sheetName val="201.8"/>
      <sheetName val="330.1P (7801)"/>
      <sheetName val="632.1P "/>
      <sheetName val="632.4P"/>
      <sheetName val="APU 17"/>
      <sheetName val="APU 18"/>
      <sheetName val="APU 19"/>
      <sheetName val="port"/>
      <sheetName val="Inicio"/>
      <sheetName val="OT-AC-reembolsa-"/>
      <sheetName val="Hoja2"/>
      <sheetName val="lodos"/>
      <sheetName val="barreras"/>
      <sheetName val="Hoja1 (2)"/>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ow r="83">
          <cell r="O83" t="str">
            <v>Pendiente</v>
          </cell>
        </row>
      </sheetData>
      <sheetData sheetId="215">
        <row r="83">
          <cell r="O83" t="str">
            <v>Pendiente</v>
          </cell>
        </row>
      </sheetData>
      <sheetData sheetId="216" refreshError="1"/>
      <sheetData sheetId="217" refreshError="1"/>
      <sheetData sheetId="218">
        <row r="83">
          <cell r="O83" t="str">
            <v>Pendiente</v>
          </cell>
        </row>
      </sheetData>
      <sheetData sheetId="219" refreshError="1"/>
      <sheetData sheetId="220" refreshError="1"/>
      <sheetData sheetId="221" refreshError="1"/>
      <sheetData sheetId="222">
        <row r="83">
          <cell r="O83" t="str">
            <v>Pendiente</v>
          </cell>
        </row>
      </sheetData>
      <sheetData sheetId="223">
        <row r="83">
          <cell r="O83" t="str">
            <v>Pendiente</v>
          </cell>
        </row>
      </sheetData>
      <sheetData sheetId="224">
        <row r="83">
          <cell r="O83" t="str">
            <v>Pendiente</v>
          </cell>
        </row>
      </sheetData>
      <sheetData sheetId="225">
        <row r="83">
          <cell r="O83" t="str">
            <v>Pendiente</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ow r="83">
          <cell r="O83" t="str">
            <v>Pendiente</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83">
          <cell r="O83" t="str">
            <v>Pendiente</v>
          </cell>
        </row>
      </sheetData>
      <sheetData sheetId="301">
        <row r="83">
          <cell r="O83" t="str">
            <v>Pendiente</v>
          </cell>
        </row>
      </sheetData>
      <sheetData sheetId="302"/>
      <sheetData sheetId="303"/>
      <sheetData sheetId="304"/>
      <sheetData sheetId="305"/>
      <sheetData sheetId="306"/>
      <sheetData sheetId="307"/>
      <sheetData sheetId="308">
        <row r="83">
          <cell r="O83" t="str">
            <v>Pendiente</v>
          </cell>
        </row>
      </sheetData>
      <sheetData sheetId="309"/>
      <sheetData sheetId="310">
        <row r="83">
          <cell r="O83" t="str">
            <v>Pendiente</v>
          </cell>
        </row>
      </sheetData>
      <sheetData sheetId="311"/>
      <sheetData sheetId="312">
        <row r="83">
          <cell r="O83" t="str">
            <v>Pendiente</v>
          </cell>
        </row>
      </sheetData>
      <sheetData sheetId="313">
        <row r="83">
          <cell r="O83" t="str">
            <v>Pendiente</v>
          </cell>
        </row>
      </sheetData>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ow r="83">
          <cell r="O83" t="str">
            <v>Pendiente</v>
          </cell>
        </row>
      </sheetData>
      <sheetData sheetId="357">
        <row r="83">
          <cell r="O83" t="str">
            <v>Pendiente</v>
          </cell>
        </row>
      </sheetData>
      <sheetData sheetId="358" refreshError="1"/>
      <sheetData sheetId="359">
        <row r="83">
          <cell r="O83" t="str">
            <v>Pendiente</v>
          </cell>
        </row>
      </sheetData>
      <sheetData sheetId="360" refreshError="1"/>
      <sheetData sheetId="361">
        <row r="83">
          <cell r="O83" t="str">
            <v>Pendiente</v>
          </cell>
        </row>
      </sheetData>
      <sheetData sheetId="362">
        <row r="83">
          <cell r="O83" t="str">
            <v>Pendiente</v>
          </cell>
        </row>
      </sheetData>
      <sheetData sheetId="363">
        <row r="83">
          <cell r="O83" t="str">
            <v>Pendiente</v>
          </cell>
        </row>
      </sheetData>
      <sheetData sheetId="364"/>
      <sheetData sheetId="365">
        <row r="83">
          <cell r="O83" t="str">
            <v>Pendiente</v>
          </cell>
        </row>
      </sheetData>
      <sheetData sheetId="366">
        <row r="83">
          <cell r="O83" t="str">
            <v>Pendiente</v>
          </cell>
        </row>
      </sheetData>
      <sheetData sheetId="367">
        <row r="83">
          <cell r="O83" t="str">
            <v>Pendiente</v>
          </cell>
        </row>
      </sheetData>
      <sheetData sheetId="368">
        <row r="83">
          <cell r="O83" t="str">
            <v>Pendiente</v>
          </cell>
        </row>
      </sheetData>
      <sheetData sheetId="369">
        <row r="83">
          <cell r="O83" t="str">
            <v>Pendiente</v>
          </cell>
        </row>
      </sheetData>
      <sheetData sheetId="370"/>
      <sheetData sheetId="371">
        <row r="83">
          <cell r="O83" t="str">
            <v>Pendiente</v>
          </cell>
        </row>
      </sheetData>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refreshError="1"/>
      <sheetData sheetId="494"/>
      <sheetData sheetId="495"/>
      <sheetData sheetId="496"/>
      <sheetData sheetId="497"/>
      <sheetData sheetId="498"/>
      <sheetData sheetId="499"/>
      <sheetData sheetId="500"/>
      <sheetData sheetId="501"/>
      <sheetData sheetId="502"/>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row r="83">
          <cell r="O83" t="str">
            <v>Pendiente</v>
          </cell>
        </row>
      </sheetData>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Wind Loads"/>
      <sheetName val="Tablas"/>
      <sheetName val="Fab. 15"/>
      <sheetName val="Comparativa"/>
      <sheetName val="resoc"/>
      <sheetName val="Datos-No imprimir"/>
      <sheetName val="DATOS"/>
      <sheetName val="Reaj. (CHAL.)"/>
      <sheetName val="Flota"/>
      <sheetName val="STRSUMM0"/>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s>
    <definedNames>
      <definedName name="ERR"/>
    </defined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DEL PROYECTO FRANCI"/>
      <sheetName val="PRESUPUESTO PTAR MGA"/>
    </sheetNames>
    <definedNames>
      <definedName name="ERR" refersTo="#¡REF!"/>
      <definedName name="FES"/>
      <definedName name="LG"/>
      <definedName name="PvT" refersTo="#¡REF!"/>
    </definedNames>
    <sheetDataSet>
      <sheetData sheetId="0"/>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1 CUARTO DE BOMBEO"/>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1.17"/>
      <sheetName val="7.1.18"/>
      <sheetName val="7.1.19"/>
      <sheetName val="7.1 PRESUPUESTO CUARTO BOMBEO"/>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ó&g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I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PU"/>
      <sheetName val="CABLE CONTROL"/>
      <sheetName val="Skid Lifting Lug"/>
      <sheetName val="Datos_CO"/>
      <sheetName val="CCONC"/>
      <sheetName val="ACTA PROVEEDORES"/>
      <sheetName val="ACTA INICIO"/>
      <sheetName val="ACTA PARCIAL"/>
      <sheetName val="ACTA TERMINACION"/>
      <sheetName val="PRESUPUESTOS-REV1.xls"/>
      <sheetName val="&quot;PAGA&quot;"/>
      <sheetName val="Indicadores_Y_Listas2"/>
      <sheetName val="Causa_Posible"/>
      <sheetName val="Elementos_Involucrados"/>
      <sheetName val="Tramo_22"/>
      <sheetName val="TARIFAS_MATERIALES"/>
      <sheetName val="TARIFAS_EQUIPOS_"/>
      <sheetName val="TARIFA_SALARIOS"/>
      <sheetName val="Base_de_Datos"/>
      <sheetName val="CRA_MODI"/>
      <sheetName val="MYE_OBRA2"/>
      <sheetName val="MDC-1_COLOCACION_2"/>
      <sheetName val="D-20_COLOCACION_2"/>
      <sheetName val="TRANSPORTE_MEZCLA_ASFALTICA2"/>
      <sheetName val="EXT_microagomerado2"/>
      <sheetName val="Grafico_Avance2"/>
      <sheetName val="Equipo_Menor"/>
      <sheetName val="ALQUILADO_F-7857-308_"/>
      <sheetName val="Real_Para_tarifas"/>
      <sheetName val="BASE_DE_DATOS_DE_PRECIOS2"/>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Indicadores_Y_Listas3"/>
      <sheetName val="Causa_Posible1"/>
      <sheetName val="Elementos_Involucrados1"/>
      <sheetName val="Tramo_23"/>
      <sheetName val="TARIFAS_MATERIALES1"/>
      <sheetName val="TARIFAS_EQUIPOS_1"/>
      <sheetName val="TARIFA_SALARIOS1"/>
      <sheetName val="Base_de_Datos1"/>
      <sheetName val="CRA_MODI1"/>
      <sheetName val="MYE_OBRA3"/>
      <sheetName val="MDC-1_COLOCACION_3"/>
      <sheetName val="D-20_COLOCACION_3"/>
      <sheetName val="TRANSPORTE_MEZCLA_ASFALTICA3"/>
      <sheetName val="EXT_microagomerado3"/>
      <sheetName val="Grafico_Avance3"/>
      <sheetName val="Equipo_Menor1"/>
      <sheetName val="ALQUILADO_F-7857-308_1"/>
      <sheetName val="Real_Para_tarifas1"/>
      <sheetName val="BASE_DE_DATOS_DE_PRECIOS3"/>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MDC-1_COLOCACION_4"/>
      <sheetName val="D-20_COLOCACION_4"/>
      <sheetName val="TRANSPORTE_MEZCLA_ASFALTICA4"/>
      <sheetName val="EXT_microagomerado4"/>
      <sheetName val="Indicadores_Y_Listas4"/>
      <sheetName val="Causa_Posible2"/>
      <sheetName val="Elementos_Involucrados2"/>
      <sheetName val="Tramo_24"/>
      <sheetName val="TARIFAS_MATERIALES2"/>
      <sheetName val="TARIFAS_EQUIPOS_2"/>
      <sheetName val="TARIFA_SALARIOS2"/>
      <sheetName val="Base_de_Datos2"/>
      <sheetName val="CRA_MODI2"/>
      <sheetName val="MYE_OBRA4"/>
      <sheetName val="Grafico_Avance4"/>
      <sheetName val="Equipo_Menor2"/>
      <sheetName val="ALQUILADO_F-7857-308_2"/>
      <sheetName val="Real_Para_tarifas2"/>
      <sheetName val="BASE_DE_DATOS_DE_PRECIOS4"/>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Indicadores_Y_Listas6"/>
      <sheetName val="Causa_Posible4"/>
      <sheetName val="Elementos_Involucrados4"/>
      <sheetName val="Tramo_26"/>
      <sheetName val="TARIFAS_MATERIALES4"/>
      <sheetName val="TARIFAS_EQUIPOS_4"/>
      <sheetName val="TARIFA_SALARIOS4"/>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5"/>
      <sheetName val="D-20_COLOCACION_5"/>
      <sheetName val="TRANSPORTE_MEZCLA_ASFALTICA5"/>
      <sheetName val="EXT_microagomerado5"/>
      <sheetName val="Indicadores_Y_Listas5"/>
      <sheetName val="Causa_Posible3"/>
      <sheetName val="Elementos_Involucrados3"/>
      <sheetName val="Tramo_25"/>
      <sheetName val="TARIFAS_MATERIALES3"/>
      <sheetName val="TARIFAS_EQUIPOS_3"/>
      <sheetName val="TARIFA_SALARIOS3"/>
      <sheetName val="Base_de_Datos3"/>
      <sheetName val="CRA_MODI3"/>
      <sheetName val="MYE_OBRA5"/>
      <sheetName val="Grafico_Avance5"/>
      <sheetName val="Equipo_Menor3"/>
      <sheetName val="ALQUILADO_F-7857-308_3"/>
      <sheetName val="Real_Para_tarifas3"/>
      <sheetName val="BASE_DE_DATOS_DE_PRECIOS5"/>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Indicadores_Y_Listas7"/>
      <sheetName val="Causa_Posible5"/>
      <sheetName val="Elementos_Involucrados5"/>
      <sheetName val="Tramo_27"/>
      <sheetName val="TARIFAS_MATERIALES5"/>
      <sheetName val="TARIFAS_EQUIPOS_5"/>
      <sheetName val="TARIFA_SALARIOS5"/>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MATERIALES Y RECURSOS"/>
      <sheetName val="CORTE DE OBRA N° 1"/>
      <sheetName val="memoria"/>
      <sheetName val="memoria 1"/>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EMPRESAS"/>
      <sheetName val="PREACTA 28"/>
      <sheetName val="resum96"/>
      <sheetName val="ACTA No.5"/>
      <sheetName val="PSM Monthly"/>
      <sheetName val="BQMPALOC"/>
      <sheetName val="IV. MANO DE OBRA AIU"/>
      <sheetName val="Indicadores_Y_Listas9"/>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HER"/>
      <sheetName val="MAT"/>
      <sheetName val="PER"/>
      <sheetName val="TRANS"/>
      <sheetName val="Mensilizzato"/>
      <sheetName val="RELACION DE PRECIOS"/>
      <sheetName val="ACTA 5"/>
      <sheetName val="MODIF. 2"/>
      <sheetName val="MODIF. 3"/>
      <sheetName val="cant"/>
      <sheetName val="par mar19"/>
      <sheetName val="pa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Programacion"/>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Base Datos"/>
      <sheetName val="ACTA PARCIAL 1"/>
      <sheetName val="INSUMOS"/>
      <sheetName val="CUADRI"/>
      <sheetName val="EQUI"/>
      <sheetName val="CANT OBRA"/>
      <sheetName val="strsumm0"/>
      <sheetName val="FICHA EBI 1 de 6 "/>
      <sheetName val="otros"/>
      <sheetName val="ó&gt;_x0000__x0001__x0000__x0000__"/>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BASE"/>
      <sheetName val="Base de Diseño"/>
      <sheetName val="civ_roma"/>
      <sheetName val="octubre"/>
      <sheetName val="ZF"/>
      <sheetName val="HE-BA"/>
      <sheetName val="Constantes Generales"/>
      <sheetName val="Prestaciones Sociales"/>
      <sheetName val="for2-consor"/>
      <sheetName val="MC SF GAVIONES"/>
      <sheetName val="Dominios"/>
      <sheetName val="M.OBRA"/>
      <sheetName val="Listas de apoyo Social"/>
      <sheetName val="Listas de apoyo"/>
      <sheetName val="M-NP-12"/>
      <sheetName val="TARIFAS"/>
      <sheetName val="CALCULO POI"/>
      <sheetName val="BS.DATOS"/>
      <sheetName val="INFORMACIÓN REFERENCIA"/>
      <sheetName val="BD COSTOS UNIDAD CONSTRUCTIVA"/>
      <sheetName val="CALCULO COSTOS DE OPERACIÓN"/>
      <sheetName val="REFERENCIAS"/>
      <sheetName val="DEMANDABASEAND"/>
      <sheetName val="G.G"/>
      <sheetName val="RESUMEN S.T.I.M.S.T "/>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efreshError="1"/>
      <sheetData sheetId="2807" refreshError="1"/>
      <sheetData sheetId="2808" refreshError="1"/>
      <sheetData sheetId="2809" refreshError="1"/>
      <sheetData sheetId="2810">
        <row r="2">
          <cell r="A2">
            <v>0</v>
          </cell>
        </row>
      </sheetData>
      <sheetData sheetId="2811">
        <row r="2">
          <cell r="A2">
            <v>0</v>
          </cell>
        </row>
      </sheetData>
      <sheetData sheetId="2812" refreshError="1"/>
      <sheetData sheetId="2813" refreshError="1"/>
      <sheetData sheetId="2814">
        <row r="2">
          <cell r="A2">
            <v>0</v>
          </cell>
        </row>
      </sheetData>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efreshError="1"/>
      <sheetData sheetId="2836" refreshError="1"/>
      <sheetData sheetId="2837">
        <row r="2">
          <cell r="A2">
            <v>0</v>
          </cell>
        </row>
      </sheetData>
      <sheetData sheetId="2838">
        <row r="2">
          <cell r="A2">
            <v>0</v>
          </cell>
        </row>
      </sheetData>
      <sheetData sheetId="2839" refreshError="1"/>
      <sheetData sheetId="2840" refreshError="1"/>
      <sheetData sheetId="2841">
        <row r="2">
          <cell r="A2">
            <v>0</v>
          </cell>
        </row>
      </sheetData>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efreshError="1"/>
      <sheetData sheetId="2860" refreshError="1"/>
      <sheetData sheetId="2861" refreshError="1"/>
      <sheetData sheetId="2862" refreshError="1"/>
      <sheetData sheetId="2863" refreshError="1"/>
      <sheetData sheetId="2864" refreshError="1"/>
      <sheetData sheetId="2865">
        <row r="2">
          <cell r="A2">
            <v>0</v>
          </cell>
        </row>
      </sheetData>
      <sheetData sheetId="2866" refreshError="1"/>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ow r="2">
          <cell r="A2">
            <v>0</v>
          </cell>
        </row>
      </sheetData>
      <sheetData sheetId="2883">
        <row r="2">
          <cell r="A2">
            <v>0</v>
          </cell>
        </row>
      </sheetData>
      <sheetData sheetId="2884" refreshError="1"/>
      <sheetData sheetId="2885"/>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efreshError="1"/>
      <sheetData sheetId="2899" refreshError="1"/>
      <sheetData sheetId="2900">
        <row r="2">
          <cell r="A2">
            <v>0</v>
          </cell>
        </row>
      </sheetData>
      <sheetData sheetId="2901">
        <row r="2">
          <cell r="A2">
            <v>0</v>
          </cell>
        </row>
      </sheetData>
      <sheetData sheetId="2902" refreshError="1"/>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sheetData sheetId="3964">
        <row r="2">
          <cell r="A2">
            <v>0</v>
          </cell>
        </row>
      </sheetData>
      <sheetData sheetId="3965">
        <row r="2">
          <cell r="A2">
            <v>0</v>
          </cell>
        </row>
      </sheetData>
      <sheetData sheetId="3966">
        <row r="2">
          <cell r="A2">
            <v>0</v>
          </cell>
        </row>
      </sheetData>
      <sheetData sheetId="3967">
        <row r="2">
          <cell r="A2">
            <v>0</v>
          </cell>
        </row>
      </sheetData>
      <sheetData sheetId="3968"/>
      <sheetData sheetId="3969">
        <row r="2">
          <cell r="A2">
            <v>0</v>
          </cell>
        </row>
      </sheetData>
      <sheetData sheetId="3970"/>
      <sheetData sheetId="3971"/>
      <sheetData sheetId="3972">
        <row r="2">
          <cell r="A2">
            <v>0</v>
          </cell>
        </row>
      </sheetData>
      <sheetData sheetId="3973"/>
      <sheetData sheetId="3974"/>
      <sheetData sheetId="3975"/>
      <sheetData sheetId="3976"/>
      <sheetData sheetId="3977">
        <row r="2">
          <cell r="A2">
            <v>0</v>
          </cell>
        </row>
      </sheetData>
      <sheetData sheetId="3978"/>
      <sheetData sheetId="3979">
        <row r="2">
          <cell r="A2">
            <v>0</v>
          </cell>
        </row>
      </sheetData>
      <sheetData sheetId="3980"/>
      <sheetData sheetId="3981"/>
      <sheetData sheetId="3982">
        <row r="2">
          <cell r="A2">
            <v>0</v>
          </cell>
        </row>
      </sheetData>
      <sheetData sheetId="3983"/>
      <sheetData sheetId="3984"/>
      <sheetData sheetId="3985"/>
      <sheetData sheetId="3986">
        <row r="2">
          <cell r="A2">
            <v>0</v>
          </cell>
        </row>
      </sheetData>
      <sheetData sheetId="3987">
        <row r="2">
          <cell r="A2">
            <v>0</v>
          </cell>
        </row>
      </sheetData>
      <sheetData sheetId="3988">
        <row r="2">
          <cell r="A2">
            <v>0</v>
          </cell>
        </row>
      </sheetData>
      <sheetData sheetId="3989"/>
      <sheetData sheetId="3990"/>
      <sheetData sheetId="3991">
        <row r="2">
          <cell r="A2">
            <v>0</v>
          </cell>
        </row>
      </sheetData>
      <sheetData sheetId="3992">
        <row r="2">
          <cell r="A2">
            <v>0</v>
          </cell>
        </row>
      </sheetData>
      <sheetData sheetId="3993">
        <row r="2">
          <cell r="A2">
            <v>0</v>
          </cell>
        </row>
      </sheetData>
      <sheetData sheetId="3994"/>
      <sheetData sheetId="3995"/>
      <sheetData sheetId="3996">
        <row r="2">
          <cell r="A2">
            <v>0</v>
          </cell>
        </row>
      </sheetData>
      <sheetData sheetId="3997">
        <row r="2">
          <cell r="A2">
            <v>0</v>
          </cell>
        </row>
      </sheetData>
      <sheetData sheetId="3998">
        <row r="2">
          <cell r="A2">
            <v>0</v>
          </cell>
        </row>
      </sheetData>
      <sheetData sheetId="3999">
        <row r="2">
          <cell r="A2">
            <v>0</v>
          </cell>
        </row>
      </sheetData>
      <sheetData sheetId="4000"/>
      <sheetData sheetId="4001">
        <row r="2">
          <cell r="A2">
            <v>0</v>
          </cell>
        </row>
      </sheetData>
      <sheetData sheetId="4002">
        <row r="2">
          <cell r="A2">
            <v>0</v>
          </cell>
        </row>
      </sheetData>
      <sheetData sheetId="4003">
        <row r="2">
          <cell r="A2">
            <v>0</v>
          </cell>
        </row>
      </sheetData>
      <sheetData sheetId="4004"/>
      <sheetData sheetId="4005"/>
      <sheetData sheetId="4006">
        <row r="2">
          <cell r="A2">
            <v>0</v>
          </cell>
        </row>
      </sheetData>
      <sheetData sheetId="4007">
        <row r="2">
          <cell r="A2">
            <v>0</v>
          </cell>
        </row>
      </sheetData>
      <sheetData sheetId="4008">
        <row r="2">
          <cell r="A2">
            <v>0</v>
          </cell>
        </row>
      </sheetData>
      <sheetData sheetId="4009"/>
      <sheetData sheetId="4010"/>
      <sheetData sheetId="4011">
        <row r="2">
          <cell r="A2">
            <v>0</v>
          </cell>
        </row>
      </sheetData>
      <sheetData sheetId="4012">
        <row r="2">
          <cell r="A2">
            <v>0</v>
          </cell>
        </row>
      </sheetData>
      <sheetData sheetId="4013">
        <row r="2">
          <cell r="A2">
            <v>0</v>
          </cell>
        </row>
      </sheetData>
      <sheetData sheetId="4014"/>
      <sheetData sheetId="4015"/>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sheetData sheetId="4024">
        <row r="2">
          <cell r="A2">
            <v>0</v>
          </cell>
        </row>
      </sheetData>
      <sheetData sheetId="4025">
        <row r="2">
          <cell r="A2">
            <v>0</v>
          </cell>
        </row>
      </sheetData>
      <sheetData sheetId="4026"/>
      <sheetData sheetId="4027"/>
      <sheetData sheetId="4028"/>
      <sheetData sheetId="4029">
        <row r="2">
          <cell r="A2">
            <v>0</v>
          </cell>
        </row>
      </sheetData>
      <sheetData sheetId="4030">
        <row r="2">
          <cell r="A2">
            <v>0</v>
          </cell>
        </row>
      </sheetData>
      <sheetData sheetId="4031">
        <row r="2">
          <cell r="A2">
            <v>0</v>
          </cell>
        </row>
      </sheetData>
      <sheetData sheetId="4032"/>
      <sheetData sheetId="4033"/>
      <sheetData sheetId="4034">
        <row r="2">
          <cell r="A2">
            <v>0</v>
          </cell>
        </row>
      </sheetData>
      <sheetData sheetId="4035">
        <row r="2">
          <cell r="A2">
            <v>0</v>
          </cell>
        </row>
      </sheetData>
      <sheetData sheetId="4036">
        <row r="2">
          <cell r="A2">
            <v>0</v>
          </cell>
        </row>
      </sheetData>
      <sheetData sheetId="4037"/>
      <sheetData sheetId="4038"/>
      <sheetData sheetId="4039">
        <row r="2">
          <cell r="A2">
            <v>0</v>
          </cell>
        </row>
      </sheetData>
      <sheetData sheetId="4040">
        <row r="2">
          <cell r="A2">
            <v>0</v>
          </cell>
        </row>
      </sheetData>
      <sheetData sheetId="4041">
        <row r="2">
          <cell r="A2">
            <v>0</v>
          </cell>
        </row>
      </sheetData>
      <sheetData sheetId="4042"/>
      <sheetData sheetId="4043"/>
      <sheetData sheetId="4044">
        <row r="2">
          <cell r="A2">
            <v>0</v>
          </cell>
        </row>
      </sheetData>
      <sheetData sheetId="4045">
        <row r="2">
          <cell r="A2">
            <v>0</v>
          </cell>
        </row>
      </sheetData>
      <sheetData sheetId="4046">
        <row r="2">
          <cell r="A2">
            <v>0</v>
          </cell>
        </row>
      </sheetData>
      <sheetData sheetId="4047"/>
      <sheetData sheetId="4048"/>
      <sheetData sheetId="4049">
        <row r="2">
          <cell r="A2">
            <v>0</v>
          </cell>
        </row>
      </sheetData>
      <sheetData sheetId="4050">
        <row r="2">
          <cell r="A2">
            <v>0</v>
          </cell>
        </row>
      </sheetData>
      <sheetData sheetId="4051">
        <row r="2">
          <cell r="A2">
            <v>0</v>
          </cell>
        </row>
      </sheetData>
      <sheetData sheetId="4052"/>
      <sheetData sheetId="4053"/>
      <sheetData sheetId="4054">
        <row r="2">
          <cell r="A2">
            <v>0</v>
          </cell>
        </row>
      </sheetData>
      <sheetData sheetId="4055">
        <row r="2">
          <cell r="A2">
            <v>0</v>
          </cell>
        </row>
      </sheetData>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row r="2">
          <cell r="A2">
            <v>0</v>
          </cell>
        </row>
      </sheetData>
      <sheetData sheetId="4075"/>
      <sheetData sheetId="4076"/>
      <sheetData sheetId="4077"/>
      <sheetData sheetId="4078"/>
      <sheetData sheetId="4079"/>
      <sheetData sheetId="4080"/>
      <sheetData sheetId="4081"/>
      <sheetData sheetId="4082">
        <row r="2">
          <cell r="A2">
            <v>0</v>
          </cell>
        </row>
      </sheetData>
      <sheetData sheetId="4083"/>
      <sheetData sheetId="4084">
        <row r="2">
          <cell r="A2">
            <v>0</v>
          </cell>
        </row>
      </sheetData>
      <sheetData sheetId="4085"/>
      <sheetData sheetId="4086"/>
      <sheetData sheetId="4087"/>
      <sheetData sheetId="4088"/>
      <sheetData sheetId="4089"/>
      <sheetData sheetId="4090">
        <row r="2">
          <cell r="A2">
            <v>0</v>
          </cell>
        </row>
      </sheetData>
      <sheetData sheetId="4091"/>
      <sheetData sheetId="4092">
        <row r="2">
          <cell r="A2">
            <v>0</v>
          </cell>
        </row>
      </sheetData>
      <sheetData sheetId="4093">
        <row r="2">
          <cell r="A2">
            <v>0</v>
          </cell>
        </row>
      </sheetData>
      <sheetData sheetId="4094"/>
      <sheetData sheetId="4095"/>
      <sheetData sheetId="4096"/>
      <sheetData sheetId="4097"/>
      <sheetData sheetId="4098"/>
      <sheetData sheetId="4099"/>
      <sheetData sheetId="4100">
        <row r="2">
          <cell r="A2">
            <v>0</v>
          </cell>
        </row>
      </sheetData>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row r="2">
          <cell r="A2">
            <v>0</v>
          </cell>
        </row>
      </sheetData>
      <sheetData sheetId="4121"/>
      <sheetData sheetId="4122"/>
      <sheetData sheetId="4123"/>
      <sheetData sheetId="4124"/>
      <sheetData sheetId="4125"/>
      <sheetData sheetId="4126"/>
      <sheetData sheetId="4127"/>
      <sheetData sheetId="4128">
        <row r="2">
          <cell r="A2">
            <v>0</v>
          </cell>
        </row>
      </sheetData>
      <sheetData sheetId="4129"/>
      <sheetData sheetId="4130">
        <row r="2">
          <cell r="A2">
            <v>0</v>
          </cell>
        </row>
      </sheetData>
      <sheetData sheetId="4131"/>
      <sheetData sheetId="4132"/>
      <sheetData sheetId="4133">
        <row r="2">
          <cell r="A2">
            <v>0</v>
          </cell>
        </row>
      </sheetData>
      <sheetData sheetId="4134"/>
      <sheetData sheetId="4135"/>
      <sheetData sheetId="4136">
        <row r="2">
          <cell r="A2">
            <v>0</v>
          </cell>
        </row>
      </sheetData>
      <sheetData sheetId="4137"/>
      <sheetData sheetId="4138">
        <row r="2">
          <cell r="A2">
            <v>0</v>
          </cell>
        </row>
      </sheetData>
      <sheetData sheetId="4139">
        <row r="2">
          <cell r="A2">
            <v>0</v>
          </cell>
        </row>
      </sheetData>
      <sheetData sheetId="4140">
        <row r="2">
          <cell r="A2">
            <v>0</v>
          </cell>
        </row>
      </sheetData>
      <sheetData sheetId="4141"/>
      <sheetData sheetId="4142"/>
      <sheetData sheetId="4143">
        <row r="2">
          <cell r="A2">
            <v>0</v>
          </cell>
        </row>
      </sheetData>
      <sheetData sheetId="4144">
        <row r="2">
          <cell r="A2">
            <v>0</v>
          </cell>
        </row>
      </sheetData>
      <sheetData sheetId="4145">
        <row r="2">
          <cell r="A2">
            <v>0</v>
          </cell>
        </row>
      </sheetData>
      <sheetData sheetId="4146"/>
      <sheetData sheetId="4147"/>
      <sheetData sheetId="4148">
        <row r="2">
          <cell r="A2">
            <v>0</v>
          </cell>
        </row>
      </sheetData>
      <sheetData sheetId="4149">
        <row r="2">
          <cell r="A2">
            <v>0</v>
          </cell>
        </row>
      </sheetData>
      <sheetData sheetId="4150"/>
      <sheetData sheetId="4151">
        <row r="2">
          <cell r="A2">
            <v>0</v>
          </cell>
        </row>
      </sheetData>
      <sheetData sheetId="4152">
        <row r="2">
          <cell r="A2">
            <v>0</v>
          </cell>
        </row>
      </sheetData>
      <sheetData sheetId="4153">
        <row r="2">
          <cell r="A2">
            <v>0</v>
          </cell>
        </row>
      </sheetData>
      <sheetData sheetId="4154"/>
      <sheetData sheetId="4155">
        <row r="2">
          <cell r="A2">
            <v>0</v>
          </cell>
        </row>
      </sheetData>
      <sheetData sheetId="4156">
        <row r="2">
          <cell r="A2">
            <v>0</v>
          </cell>
        </row>
      </sheetData>
      <sheetData sheetId="4157">
        <row r="2">
          <cell r="A2">
            <v>0</v>
          </cell>
        </row>
      </sheetData>
      <sheetData sheetId="4158"/>
      <sheetData sheetId="4159"/>
      <sheetData sheetId="4160"/>
      <sheetData sheetId="4161">
        <row r="2">
          <cell r="A2">
            <v>0</v>
          </cell>
        </row>
      </sheetData>
      <sheetData sheetId="4162"/>
      <sheetData sheetId="4163"/>
      <sheetData sheetId="4164"/>
      <sheetData sheetId="4165"/>
      <sheetData sheetId="4166">
        <row r="2">
          <cell r="A2">
            <v>0</v>
          </cell>
        </row>
      </sheetData>
      <sheetData sheetId="4167"/>
      <sheetData sheetId="4168"/>
      <sheetData sheetId="4169"/>
      <sheetData sheetId="4170">
        <row r="2">
          <cell r="A2">
            <v>0</v>
          </cell>
        </row>
      </sheetData>
      <sheetData sheetId="4171">
        <row r="2">
          <cell r="A2">
            <v>0</v>
          </cell>
        </row>
      </sheetData>
      <sheetData sheetId="4172">
        <row r="2">
          <cell r="A2">
            <v>0</v>
          </cell>
        </row>
      </sheetData>
      <sheetData sheetId="4173"/>
      <sheetData sheetId="4174"/>
      <sheetData sheetId="4175">
        <row r="2">
          <cell r="A2">
            <v>0</v>
          </cell>
        </row>
      </sheetData>
      <sheetData sheetId="4176">
        <row r="2">
          <cell r="A2">
            <v>0</v>
          </cell>
        </row>
      </sheetData>
      <sheetData sheetId="4177">
        <row r="2">
          <cell r="A2">
            <v>0</v>
          </cell>
        </row>
      </sheetData>
      <sheetData sheetId="4178"/>
      <sheetData sheetId="4179"/>
      <sheetData sheetId="4180">
        <row r="2">
          <cell r="A2">
            <v>0</v>
          </cell>
        </row>
      </sheetData>
      <sheetData sheetId="4181">
        <row r="2">
          <cell r="A2">
            <v>0</v>
          </cell>
        </row>
      </sheetData>
      <sheetData sheetId="4182">
        <row r="2">
          <cell r="A2">
            <v>0</v>
          </cell>
        </row>
      </sheetData>
      <sheetData sheetId="4183"/>
      <sheetData sheetId="4184"/>
      <sheetData sheetId="4185">
        <row r="2">
          <cell r="A2">
            <v>0</v>
          </cell>
        </row>
      </sheetData>
      <sheetData sheetId="4186">
        <row r="2">
          <cell r="A2">
            <v>0</v>
          </cell>
        </row>
      </sheetData>
      <sheetData sheetId="4187">
        <row r="2">
          <cell r="A2">
            <v>0</v>
          </cell>
        </row>
      </sheetData>
      <sheetData sheetId="4188"/>
      <sheetData sheetId="4189"/>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sheetData sheetId="4291"/>
      <sheetData sheetId="4292"/>
      <sheetData sheetId="4293">
        <row r="2">
          <cell r="A2">
            <v>0</v>
          </cell>
        </row>
      </sheetData>
      <sheetData sheetId="4294"/>
      <sheetData sheetId="4295"/>
      <sheetData sheetId="4296"/>
      <sheetData sheetId="4297">
        <row r="2">
          <cell r="A2">
            <v>0</v>
          </cell>
        </row>
      </sheetData>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row r="2">
          <cell r="A2">
            <v>0</v>
          </cell>
        </row>
      </sheetData>
      <sheetData sheetId="4313"/>
      <sheetData sheetId="4314"/>
      <sheetData sheetId="4315"/>
      <sheetData sheetId="4316"/>
      <sheetData sheetId="4317">
        <row r="2">
          <cell r="A2">
            <v>0</v>
          </cell>
        </row>
      </sheetData>
      <sheetData sheetId="4318"/>
      <sheetData sheetId="4319"/>
      <sheetData sheetId="4320"/>
      <sheetData sheetId="4321"/>
      <sheetData sheetId="4322">
        <row r="2">
          <cell r="A2">
            <v>0</v>
          </cell>
        </row>
      </sheetData>
      <sheetData sheetId="4323">
        <row r="2">
          <cell r="A2">
            <v>0</v>
          </cell>
        </row>
      </sheetData>
      <sheetData sheetId="4324"/>
      <sheetData sheetId="4325"/>
      <sheetData sheetId="4326"/>
      <sheetData sheetId="4327">
        <row r="2">
          <cell r="A2">
            <v>0</v>
          </cell>
        </row>
      </sheetData>
      <sheetData sheetId="4328">
        <row r="2">
          <cell r="A2">
            <v>0</v>
          </cell>
        </row>
      </sheetData>
      <sheetData sheetId="4329">
        <row r="2">
          <cell r="A2">
            <v>0</v>
          </cell>
        </row>
      </sheetData>
      <sheetData sheetId="4330">
        <row r="2">
          <cell r="A2">
            <v>0</v>
          </cell>
        </row>
      </sheetData>
      <sheetData sheetId="4331"/>
      <sheetData sheetId="4332">
        <row r="2">
          <cell r="A2">
            <v>0</v>
          </cell>
        </row>
      </sheetData>
      <sheetData sheetId="4333">
        <row r="2">
          <cell r="A2">
            <v>0</v>
          </cell>
        </row>
      </sheetData>
      <sheetData sheetId="4334">
        <row r="2">
          <cell r="A2">
            <v>0</v>
          </cell>
        </row>
      </sheetData>
      <sheetData sheetId="4335"/>
      <sheetData sheetId="4336"/>
      <sheetData sheetId="4337">
        <row r="2">
          <cell r="A2">
            <v>0</v>
          </cell>
        </row>
      </sheetData>
      <sheetData sheetId="4338">
        <row r="2">
          <cell r="A2">
            <v>0</v>
          </cell>
        </row>
      </sheetData>
      <sheetData sheetId="4339">
        <row r="2">
          <cell r="A2">
            <v>0</v>
          </cell>
        </row>
      </sheetData>
      <sheetData sheetId="4340">
        <row r="2">
          <cell r="A2">
            <v>0</v>
          </cell>
        </row>
      </sheetData>
      <sheetData sheetId="4341"/>
      <sheetData sheetId="4342"/>
      <sheetData sheetId="4343"/>
      <sheetData sheetId="4344"/>
      <sheetData sheetId="4345">
        <row r="2">
          <cell r="A2">
            <v>0</v>
          </cell>
        </row>
      </sheetData>
      <sheetData sheetId="4346"/>
      <sheetData sheetId="4347">
        <row r="2">
          <cell r="A2">
            <v>0</v>
          </cell>
        </row>
      </sheetData>
      <sheetData sheetId="4348"/>
      <sheetData sheetId="4349"/>
      <sheetData sheetId="4350">
        <row r="2">
          <cell r="A2">
            <v>0</v>
          </cell>
        </row>
      </sheetData>
      <sheetData sheetId="4351"/>
      <sheetData sheetId="4352"/>
      <sheetData sheetId="4353"/>
      <sheetData sheetId="4354"/>
      <sheetData sheetId="4355">
        <row r="2">
          <cell r="A2">
            <v>0</v>
          </cell>
        </row>
      </sheetData>
      <sheetData sheetId="4356">
        <row r="2">
          <cell r="A2">
            <v>0</v>
          </cell>
        </row>
      </sheetData>
      <sheetData sheetId="4357"/>
      <sheetData sheetId="4358"/>
      <sheetData sheetId="4359">
        <row r="2">
          <cell r="A2">
            <v>0</v>
          </cell>
        </row>
      </sheetData>
      <sheetData sheetId="4360">
        <row r="2">
          <cell r="A2">
            <v>0</v>
          </cell>
        </row>
      </sheetData>
      <sheetData sheetId="4361">
        <row r="2">
          <cell r="A2">
            <v>0</v>
          </cell>
        </row>
      </sheetData>
      <sheetData sheetId="4362"/>
      <sheetData sheetId="4363"/>
      <sheetData sheetId="4364"/>
      <sheetData sheetId="4365">
        <row r="2">
          <cell r="A2">
            <v>0</v>
          </cell>
        </row>
      </sheetData>
      <sheetData sheetId="4366">
        <row r="2">
          <cell r="A2">
            <v>0</v>
          </cell>
        </row>
      </sheetData>
      <sheetData sheetId="4367">
        <row r="2">
          <cell r="A2">
            <v>0</v>
          </cell>
        </row>
      </sheetData>
      <sheetData sheetId="4368"/>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sheetData sheetId="4454"/>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sheetData sheetId="4561">
        <row r="2">
          <cell r="A2">
            <v>0</v>
          </cell>
        </row>
      </sheetData>
      <sheetData sheetId="4562"/>
      <sheetData sheetId="4563">
        <row r="2">
          <cell r="A2">
            <v>0</v>
          </cell>
        </row>
      </sheetData>
      <sheetData sheetId="4564"/>
      <sheetData sheetId="4565"/>
      <sheetData sheetId="4566"/>
      <sheetData sheetId="4567">
        <row r="2">
          <cell r="A2">
            <v>0</v>
          </cell>
        </row>
      </sheetData>
      <sheetData sheetId="4568"/>
      <sheetData sheetId="4569">
        <row r="2">
          <cell r="A2">
            <v>0</v>
          </cell>
        </row>
      </sheetData>
      <sheetData sheetId="4570"/>
      <sheetData sheetId="4571"/>
      <sheetData sheetId="4572"/>
      <sheetData sheetId="4573">
        <row r="2">
          <cell r="A2">
            <v>0</v>
          </cell>
        </row>
      </sheetData>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row r="2">
          <cell r="A2">
            <v>0</v>
          </cell>
        </row>
      </sheetData>
      <sheetData sheetId="4588"/>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efreshError="1"/>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efreshError="1"/>
      <sheetData sheetId="4776">
        <row r="2">
          <cell r="A2">
            <v>0</v>
          </cell>
        </row>
      </sheetData>
      <sheetData sheetId="4777">
        <row r="2">
          <cell r="A2">
            <v>0</v>
          </cell>
        </row>
      </sheetData>
      <sheetData sheetId="4778" refreshError="1"/>
      <sheetData sheetId="4779" refreshError="1"/>
      <sheetData sheetId="4780" refreshError="1"/>
      <sheetData sheetId="4781">
        <row r="2">
          <cell r="A2" t="str">
            <v>Locación</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efreshError="1"/>
      <sheetData sheetId="4788" refreshError="1"/>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B2">
            <v>0</v>
          </cell>
        </row>
      </sheetData>
      <sheetData sheetId="4809"/>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B2">
            <v>0</v>
          </cell>
        </row>
      </sheetData>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row r="2">
          <cell r="A2">
            <v>0</v>
          </cell>
        </row>
      </sheetData>
      <sheetData sheetId="4829">
        <row r="2">
          <cell r="A2">
            <v>0</v>
          </cell>
        </row>
      </sheetData>
      <sheetData sheetId="4830">
        <row r="2">
          <cell r="A2">
            <v>0</v>
          </cell>
        </row>
      </sheetData>
      <sheetData sheetId="4831"/>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B2">
            <v>0</v>
          </cell>
        </row>
      </sheetData>
      <sheetData sheetId="4837">
        <row r="2">
          <cell r="B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B2">
            <v>0</v>
          </cell>
        </row>
      </sheetData>
      <sheetData sheetId="4843">
        <row r="2">
          <cell r="B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sheetData sheetId="4851">
        <row r="2">
          <cell r="B2">
            <v>0</v>
          </cell>
        </row>
      </sheetData>
      <sheetData sheetId="4852">
        <row r="2">
          <cell r="B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sheetData sheetId="4860"/>
      <sheetData sheetId="4861"/>
      <sheetData sheetId="4862"/>
      <sheetData sheetId="4863"/>
      <sheetData sheetId="4864"/>
      <sheetData sheetId="4865"/>
      <sheetData sheetId="4866">
        <row r="2">
          <cell r="B2">
            <v>0</v>
          </cell>
        </row>
      </sheetData>
      <sheetData sheetId="4867"/>
      <sheetData sheetId="4868"/>
      <sheetData sheetId="4869"/>
      <sheetData sheetId="4870"/>
      <sheetData sheetId="4871"/>
      <sheetData sheetId="4872"/>
      <sheetData sheetId="4873"/>
      <sheetData sheetId="4874">
        <row r="2">
          <cell r="B2">
            <v>0</v>
          </cell>
        </row>
      </sheetData>
      <sheetData sheetId="4875">
        <row r="2">
          <cell r="B2">
            <v>0</v>
          </cell>
        </row>
      </sheetData>
      <sheetData sheetId="4876">
        <row r="2">
          <cell r="B2">
            <v>0</v>
          </cell>
        </row>
      </sheetData>
      <sheetData sheetId="4877"/>
      <sheetData sheetId="4878"/>
      <sheetData sheetId="4879"/>
      <sheetData sheetId="4880"/>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sheetData sheetId="4887"/>
      <sheetData sheetId="4888">
        <row r="2">
          <cell r="A2">
            <v>0</v>
          </cell>
        </row>
      </sheetData>
      <sheetData sheetId="4889">
        <row r="2">
          <cell r="A2">
            <v>0</v>
          </cell>
        </row>
      </sheetData>
      <sheetData sheetId="4890">
        <row r="2">
          <cell r="A2">
            <v>0</v>
          </cell>
        </row>
      </sheetData>
      <sheetData sheetId="4891">
        <row r="2">
          <cell r="A2">
            <v>0</v>
          </cell>
        </row>
      </sheetData>
      <sheetData sheetId="4892"/>
      <sheetData sheetId="4893"/>
      <sheetData sheetId="4894">
        <row r="2">
          <cell r="A2">
            <v>0</v>
          </cell>
        </row>
      </sheetData>
      <sheetData sheetId="4895">
        <row r="2">
          <cell r="A2">
            <v>0</v>
          </cell>
        </row>
      </sheetData>
      <sheetData sheetId="4896"/>
      <sheetData sheetId="4897"/>
      <sheetData sheetId="4898"/>
      <sheetData sheetId="4899">
        <row r="2">
          <cell r="A2">
            <v>0</v>
          </cell>
        </row>
      </sheetData>
      <sheetData sheetId="4900">
        <row r="2">
          <cell r="A2">
            <v>0</v>
          </cell>
        </row>
      </sheetData>
      <sheetData sheetId="4901"/>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B2">
            <v>0</v>
          </cell>
        </row>
      </sheetData>
      <sheetData sheetId="4912"/>
      <sheetData sheetId="4913">
        <row r="2">
          <cell r="B2" t="str">
            <v>Patrimonio
neto
personal</v>
          </cell>
        </row>
      </sheetData>
      <sheetData sheetId="4914"/>
      <sheetData sheetId="4915"/>
      <sheetData sheetId="4916"/>
      <sheetData sheetId="4917"/>
      <sheetData sheetId="4918"/>
      <sheetData sheetId="4919"/>
      <sheetData sheetId="4920">
        <row r="2">
          <cell r="B2">
            <v>0</v>
          </cell>
        </row>
      </sheetData>
      <sheetData sheetId="4921">
        <row r="2">
          <cell r="B2">
            <v>0</v>
          </cell>
        </row>
      </sheetData>
      <sheetData sheetId="4922">
        <row r="2">
          <cell r="B2">
            <v>0</v>
          </cell>
        </row>
      </sheetData>
      <sheetData sheetId="4923"/>
      <sheetData sheetId="4924">
        <row r="2">
          <cell r="A2">
            <v>0</v>
          </cell>
        </row>
      </sheetData>
      <sheetData sheetId="4925">
        <row r="2">
          <cell r="A2">
            <v>0</v>
          </cell>
        </row>
      </sheetData>
      <sheetData sheetId="4926">
        <row r="2">
          <cell r="A2">
            <v>0</v>
          </cell>
        </row>
      </sheetData>
      <sheetData sheetId="4927"/>
      <sheetData sheetId="4928"/>
      <sheetData sheetId="4929"/>
      <sheetData sheetId="4930"/>
      <sheetData sheetId="4931">
        <row r="2">
          <cell r="A2">
            <v>0</v>
          </cell>
        </row>
      </sheetData>
      <sheetData sheetId="4932"/>
      <sheetData sheetId="4933"/>
      <sheetData sheetId="4934"/>
      <sheetData sheetId="4935">
        <row r="2">
          <cell r="A2">
            <v>0</v>
          </cell>
        </row>
      </sheetData>
      <sheetData sheetId="4936">
        <row r="2">
          <cell r="A2">
            <v>0</v>
          </cell>
        </row>
      </sheetData>
      <sheetData sheetId="4937">
        <row r="2">
          <cell r="A2">
            <v>0</v>
          </cell>
        </row>
      </sheetData>
      <sheetData sheetId="4938"/>
      <sheetData sheetId="4939"/>
      <sheetData sheetId="4940"/>
      <sheetData sheetId="4941"/>
      <sheetData sheetId="4942"/>
      <sheetData sheetId="4943"/>
      <sheetData sheetId="4944"/>
      <sheetData sheetId="4945"/>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sheetData sheetId="4952"/>
      <sheetData sheetId="4953">
        <row r="2">
          <cell r="A2">
            <v>0</v>
          </cell>
        </row>
      </sheetData>
      <sheetData sheetId="4954">
        <row r="2">
          <cell r="A2">
            <v>0</v>
          </cell>
        </row>
      </sheetData>
      <sheetData sheetId="4955">
        <row r="2">
          <cell r="A2">
            <v>0</v>
          </cell>
        </row>
      </sheetData>
      <sheetData sheetId="4956"/>
      <sheetData sheetId="4957"/>
      <sheetData sheetId="4958"/>
      <sheetData sheetId="4959"/>
      <sheetData sheetId="4960"/>
      <sheetData sheetId="4961"/>
      <sheetData sheetId="4962"/>
      <sheetData sheetId="4963"/>
      <sheetData sheetId="4964"/>
      <sheetData sheetId="4965"/>
      <sheetData sheetId="4966">
        <row r="2">
          <cell r="B2">
            <v>0</v>
          </cell>
        </row>
      </sheetData>
      <sheetData sheetId="4967">
        <row r="2">
          <cell r="B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efreshError="1"/>
      <sheetData sheetId="4974" refreshError="1"/>
      <sheetData sheetId="4975" refreshError="1"/>
      <sheetData sheetId="4976" refreshError="1"/>
      <sheetData sheetId="4977">
        <row r="2">
          <cell r="A2">
            <v>0</v>
          </cell>
        </row>
      </sheetData>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sheetData sheetId="5020"/>
      <sheetData sheetId="5021"/>
      <sheetData sheetId="5022"/>
      <sheetData sheetId="5023">
        <row r="2">
          <cell r="A2">
            <v>0</v>
          </cell>
        </row>
      </sheetData>
      <sheetData sheetId="5024"/>
      <sheetData sheetId="5025"/>
      <sheetData sheetId="5026"/>
      <sheetData sheetId="5027">
        <row r="2">
          <cell r="A2">
            <v>0</v>
          </cell>
        </row>
      </sheetData>
      <sheetData sheetId="5028">
        <row r="2">
          <cell r="A2">
            <v>0</v>
          </cell>
        </row>
      </sheetData>
      <sheetData sheetId="5029">
        <row r="2">
          <cell r="A2">
            <v>0</v>
          </cell>
        </row>
      </sheetData>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refreshError="1"/>
      <sheetData sheetId="5066">
        <row r="2">
          <cell r="A2">
            <v>0</v>
          </cell>
        </row>
      </sheetData>
      <sheetData sheetId="5067">
        <row r="2">
          <cell r="A2">
            <v>0</v>
          </cell>
        </row>
      </sheetData>
      <sheetData sheetId="5068">
        <row r="2">
          <cell r="A2">
            <v>0</v>
          </cell>
        </row>
      </sheetData>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sheetData sheetId="5097"/>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sheetData sheetId="5337"/>
      <sheetData sheetId="5338"/>
      <sheetData sheetId="5339">
        <row r="2">
          <cell r="A2">
            <v>0</v>
          </cell>
        </row>
      </sheetData>
      <sheetData sheetId="5340"/>
      <sheetData sheetId="5341"/>
      <sheetData sheetId="5342"/>
      <sheetData sheetId="5343">
        <row r="2">
          <cell r="A2">
            <v>0</v>
          </cell>
        </row>
      </sheetData>
      <sheetData sheetId="5344"/>
      <sheetData sheetId="5345"/>
      <sheetData sheetId="5346"/>
      <sheetData sheetId="5347"/>
      <sheetData sheetId="5348"/>
      <sheetData sheetId="5349"/>
      <sheetData sheetId="5350">
        <row r="2">
          <cell r="A2">
            <v>0</v>
          </cell>
        </row>
      </sheetData>
      <sheetData sheetId="5351"/>
      <sheetData sheetId="5352"/>
      <sheetData sheetId="5353"/>
      <sheetData sheetId="5354"/>
      <sheetData sheetId="5355"/>
      <sheetData sheetId="5356"/>
      <sheetData sheetId="5357"/>
      <sheetData sheetId="5358">
        <row r="2">
          <cell r="A2">
            <v>0</v>
          </cell>
        </row>
      </sheetData>
      <sheetData sheetId="5359"/>
      <sheetData sheetId="5360">
        <row r="2">
          <cell r="A2">
            <v>0</v>
          </cell>
        </row>
      </sheetData>
      <sheetData sheetId="5361"/>
      <sheetData sheetId="5362"/>
      <sheetData sheetId="5363"/>
      <sheetData sheetId="5364"/>
      <sheetData sheetId="5365"/>
      <sheetData sheetId="5366">
        <row r="2">
          <cell r="A2">
            <v>0</v>
          </cell>
        </row>
      </sheetData>
      <sheetData sheetId="5367"/>
      <sheetData sheetId="5368">
        <row r="2">
          <cell r="A2">
            <v>0</v>
          </cell>
        </row>
      </sheetData>
      <sheetData sheetId="5369"/>
      <sheetData sheetId="5370">
        <row r="2">
          <cell r="A2">
            <v>0</v>
          </cell>
        </row>
      </sheetData>
      <sheetData sheetId="5371"/>
      <sheetData sheetId="5372"/>
      <sheetData sheetId="5373"/>
      <sheetData sheetId="5374"/>
      <sheetData sheetId="5375">
        <row r="2">
          <cell r="A2">
            <v>0</v>
          </cell>
        </row>
      </sheetData>
      <sheetData sheetId="5376">
        <row r="2">
          <cell r="A2">
            <v>0</v>
          </cell>
        </row>
      </sheetData>
      <sheetData sheetId="5377"/>
      <sheetData sheetId="5378">
        <row r="2">
          <cell r="A2">
            <v>0</v>
          </cell>
        </row>
      </sheetData>
      <sheetData sheetId="5379"/>
      <sheetData sheetId="5380">
        <row r="2">
          <cell r="A2">
            <v>0</v>
          </cell>
        </row>
      </sheetData>
      <sheetData sheetId="5381"/>
      <sheetData sheetId="5382"/>
      <sheetData sheetId="5383"/>
      <sheetData sheetId="5384"/>
      <sheetData sheetId="5385">
        <row r="2">
          <cell r="A2">
            <v>0</v>
          </cell>
        </row>
      </sheetData>
      <sheetData sheetId="5386">
        <row r="2">
          <cell r="A2">
            <v>0</v>
          </cell>
        </row>
      </sheetData>
      <sheetData sheetId="5387"/>
      <sheetData sheetId="5388"/>
      <sheetData sheetId="5389"/>
      <sheetData sheetId="5390"/>
      <sheetData sheetId="5391"/>
      <sheetData sheetId="5392"/>
      <sheetData sheetId="5393">
        <row r="2">
          <cell r="A2">
            <v>0</v>
          </cell>
        </row>
      </sheetData>
      <sheetData sheetId="5394"/>
      <sheetData sheetId="5395"/>
      <sheetData sheetId="5396"/>
      <sheetData sheetId="5397"/>
      <sheetData sheetId="5398"/>
      <sheetData sheetId="5399"/>
      <sheetData sheetId="5400"/>
      <sheetData sheetId="5401"/>
      <sheetData sheetId="5402"/>
      <sheetData sheetId="5403"/>
      <sheetData sheetId="5404">
        <row r="2">
          <cell r="A2">
            <v>0</v>
          </cell>
        </row>
      </sheetData>
      <sheetData sheetId="5405"/>
      <sheetData sheetId="5406">
        <row r="2">
          <cell r="A2">
            <v>0</v>
          </cell>
        </row>
      </sheetData>
      <sheetData sheetId="5407"/>
      <sheetData sheetId="5408"/>
      <sheetData sheetId="5409"/>
      <sheetData sheetId="5410"/>
      <sheetData sheetId="5411"/>
      <sheetData sheetId="5412">
        <row r="2">
          <cell r="A2">
            <v>0</v>
          </cell>
        </row>
      </sheetData>
      <sheetData sheetId="5413"/>
      <sheetData sheetId="5414">
        <row r="2">
          <cell r="A2">
            <v>0</v>
          </cell>
        </row>
      </sheetData>
      <sheetData sheetId="5415"/>
      <sheetData sheetId="5416">
        <row r="2">
          <cell r="A2">
            <v>0</v>
          </cell>
        </row>
      </sheetData>
      <sheetData sheetId="5417"/>
      <sheetData sheetId="5418"/>
      <sheetData sheetId="5419"/>
      <sheetData sheetId="5420"/>
      <sheetData sheetId="5421">
        <row r="2">
          <cell r="A2">
            <v>0</v>
          </cell>
        </row>
      </sheetData>
      <sheetData sheetId="5422">
        <row r="2">
          <cell r="A2">
            <v>0</v>
          </cell>
        </row>
      </sheetData>
      <sheetData sheetId="5423"/>
      <sheetData sheetId="5424">
        <row r="2">
          <cell r="A2">
            <v>0</v>
          </cell>
        </row>
      </sheetData>
      <sheetData sheetId="5425"/>
      <sheetData sheetId="5426">
        <row r="2">
          <cell r="A2">
            <v>0</v>
          </cell>
        </row>
      </sheetData>
      <sheetData sheetId="5427"/>
      <sheetData sheetId="5428"/>
      <sheetData sheetId="5429"/>
      <sheetData sheetId="5430"/>
      <sheetData sheetId="5431"/>
      <sheetData sheetId="5432">
        <row r="2">
          <cell r="A2">
            <v>0</v>
          </cell>
        </row>
      </sheetData>
      <sheetData sheetId="5433"/>
      <sheetData sheetId="5434"/>
      <sheetData sheetId="5435"/>
      <sheetData sheetId="5436">
        <row r="2">
          <cell r="A2">
            <v>0</v>
          </cell>
        </row>
      </sheetData>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ow r="2">
          <cell r="A2">
            <v>0</v>
          </cell>
        </row>
      </sheetData>
      <sheetData sheetId="5459"/>
      <sheetData sheetId="5460">
        <row r="2">
          <cell r="A2">
            <v>0</v>
          </cell>
        </row>
      </sheetData>
      <sheetData sheetId="5461"/>
      <sheetData sheetId="5462">
        <row r="2">
          <cell r="A2">
            <v>0</v>
          </cell>
        </row>
      </sheetData>
      <sheetData sheetId="5463"/>
      <sheetData sheetId="5464"/>
      <sheetData sheetId="5465"/>
      <sheetData sheetId="5466"/>
      <sheetData sheetId="5467"/>
      <sheetData sheetId="5468">
        <row r="2">
          <cell r="A2">
            <v>0</v>
          </cell>
        </row>
      </sheetData>
      <sheetData sheetId="5469"/>
      <sheetData sheetId="5470">
        <row r="2">
          <cell r="A2">
            <v>0</v>
          </cell>
        </row>
      </sheetData>
      <sheetData sheetId="5471"/>
      <sheetData sheetId="5472">
        <row r="2">
          <cell r="A2">
            <v>0</v>
          </cell>
        </row>
      </sheetData>
      <sheetData sheetId="5473"/>
      <sheetData sheetId="5474"/>
      <sheetData sheetId="5475"/>
      <sheetData sheetId="5476"/>
      <sheetData sheetId="5477"/>
      <sheetData sheetId="5478">
        <row r="2">
          <cell r="A2">
            <v>0</v>
          </cell>
        </row>
      </sheetData>
      <sheetData sheetId="5479"/>
      <sheetData sheetId="5480"/>
      <sheetData sheetId="5481"/>
      <sheetData sheetId="5482">
        <row r="2">
          <cell r="A2">
            <v>0</v>
          </cell>
        </row>
      </sheetData>
      <sheetData sheetId="5483"/>
      <sheetData sheetId="5484"/>
      <sheetData sheetId="5485"/>
      <sheetData sheetId="5486"/>
      <sheetData sheetId="5487"/>
      <sheetData sheetId="5488"/>
      <sheetData sheetId="5489">
        <row r="2">
          <cell r="A2">
            <v>0</v>
          </cell>
        </row>
      </sheetData>
      <sheetData sheetId="5490"/>
      <sheetData sheetId="5491"/>
      <sheetData sheetId="5492"/>
      <sheetData sheetId="5493"/>
      <sheetData sheetId="5494"/>
      <sheetData sheetId="5495"/>
      <sheetData sheetId="5496"/>
      <sheetData sheetId="5497">
        <row r="2">
          <cell r="A2">
            <v>0</v>
          </cell>
        </row>
      </sheetData>
      <sheetData sheetId="5498"/>
      <sheetData sheetId="5499">
        <row r="2">
          <cell r="A2">
            <v>0</v>
          </cell>
        </row>
      </sheetData>
      <sheetData sheetId="5500"/>
      <sheetData sheetId="5501"/>
      <sheetData sheetId="5502"/>
      <sheetData sheetId="5503"/>
      <sheetData sheetId="5504">
        <row r="2">
          <cell r="A2">
            <v>0</v>
          </cell>
        </row>
      </sheetData>
      <sheetData sheetId="5505">
        <row r="2">
          <cell r="A2">
            <v>0</v>
          </cell>
        </row>
      </sheetData>
      <sheetData sheetId="5506"/>
      <sheetData sheetId="5507">
        <row r="2">
          <cell r="A2">
            <v>0</v>
          </cell>
        </row>
      </sheetData>
      <sheetData sheetId="5508">
        <row r="2">
          <cell r="A2">
            <v>0</v>
          </cell>
        </row>
      </sheetData>
      <sheetData sheetId="5509"/>
      <sheetData sheetId="5510"/>
      <sheetData sheetId="5511"/>
      <sheetData sheetId="5512"/>
      <sheetData sheetId="5513"/>
      <sheetData sheetId="5514">
        <row r="2">
          <cell r="A2">
            <v>0</v>
          </cell>
        </row>
      </sheetData>
      <sheetData sheetId="5515">
        <row r="2">
          <cell r="A2">
            <v>0</v>
          </cell>
        </row>
      </sheetData>
      <sheetData sheetId="5516"/>
      <sheetData sheetId="5517"/>
      <sheetData sheetId="5518">
        <row r="2">
          <cell r="A2">
            <v>0</v>
          </cell>
        </row>
      </sheetData>
      <sheetData sheetId="5519"/>
      <sheetData sheetId="5520"/>
      <sheetData sheetId="5521"/>
      <sheetData sheetId="5522"/>
      <sheetData sheetId="5523"/>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row r="2">
          <cell r="A2">
            <v>0</v>
          </cell>
        </row>
      </sheetData>
      <sheetData sheetId="5767">
        <row r="2">
          <cell r="A2">
            <v>0</v>
          </cell>
        </row>
      </sheetData>
      <sheetData sheetId="5768">
        <row r="2">
          <cell r="A2">
            <v>0</v>
          </cell>
        </row>
      </sheetData>
      <sheetData sheetId="5769">
        <row r="2">
          <cell r="A2">
            <v>0</v>
          </cell>
        </row>
      </sheetData>
      <sheetData sheetId="5770">
        <row r="2">
          <cell r="A2">
            <v>0</v>
          </cell>
        </row>
      </sheetData>
      <sheetData sheetId="5771">
        <row r="2">
          <cell r="A2">
            <v>0</v>
          </cell>
        </row>
      </sheetData>
      <sheetData sheetId="5772">
        <row r="2">
          <cell r="A2">
            <v>0</v>
          </cell>
        </row>
      </sheetData>
      <sheetData sheetId="5773">
        <row r="2">
          <cell r="A2">
            <v>0</v>
          </cell>
        </row>
      </sheetData>
      <sheetData sheetId="5774">
        <row r="2">
          <cell r="A2">
            <v>0</v>
          </cell>
        </row>
      </sheetData>
      <sheetData sheetId="5775">
        <row r="2">
          <cell r="A2">
            <v>0</v>
          </cell>
        </row>
      </sheetData>
      <sheetData sheetId="5776">
        <row r="2">
          <cell r="A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row r="2">
          <cell r="A2">
            <v>0</v>
          </cell>
        </row>
      </sheetData>
      <sheetData sheetId="5782">
        <row r="2">
          <cell r="A2">
            <v>0</v>
          </cell>
        </row>
      </sheetData>
      <sheetData sheetId="5783">
        <row r="2">
          <cell r="A2">
            <v>0</v>
          </cell>
        </row>
      </sheetData>
      <sheetData sheetId="5784">
        <row r="2">
          <cell r="A2">
            <v>0</v>
          </cell>
        </row>
      </sheetData>
      <sheetData sheetId="5785">
        <row r="2">
          <cell r="A2">
            <v>0</v>
          </cell>
        </row>
      </sheetData>
      <sheetData sheetId="5786">
        <row r="2">
          <cell r="A2">
            <v>0</v>
          </cell>
        </row>
      </sheetData>
      <sheetData sheetId="5787">
        <row r="2">
          <cell r="A2">
            <v>0</v>
          </cell>
        </row>
      </sheetData>
      <sheetData sheetId="5788">
        <row r="2">
          <cell r="A2">
            <v>0</v>
          </cell>
        </row>
      </sheetData>
      <sheetData sheetId="5789">
        <row r="2">
          <cell r="A2">
            <v>0</v>
          </cell>
        </row>
      </sheetData>
      <sheetData sheetId="5790">
        <row r="2">
          <cell r="A2">
            <v>0</v>
          </cell>
        </row>
      </sheetData>
      <sheetData sheetId="5791">
        <row r="2">
          <cell r="A2">
            <v>0</v>
          </cell>
        </row>
      </sheetData>
      <sheetData sheetId="5792" refreshError="1"/>
      <sheetData sheetId="5793" refreshError="1"/>
      <sheetData sheetId="5794" refreshError="1"/>
      <sheetData sheetId="5795" refreshError="1"/>
      <sheetData sheetId="5796" refreshError="1"/>
      <sheetData sheetId="5797" refreshError="1"/>
      <sheetData sheetId="5798">
        <row r="2">
          <cell r="A2" t="str">
            <v>FORMULARIO N° 4</v>
          </cell>
        </row>
      </sheetData>
      <sheetData sheetId="5799">
        <row r="2">
          <cell r="A2">
            <v>0</v>
          </cell>
        </row>
      </sheetData>
      <sheetData sheetId="5800">
        <row r="2">
          <cell r="A2">
            <v>0</v>
          </cell>
        </row>
      </sheetData>
      <sheetData sheetId="5801">
        <row r="2">
          <cell r="A2">
            <v>0</v>
          </cell>
        </row>
      </sheetData>
      <sheetData sheetId="5802">
        <row r="2">
          <cell r="A2">
            <v>0</v>
          </cell>
        </row>
      </sheetData>
      <sheetData sheetId="5803"/>
      <sheetData sheetId="5804">
        <row r="2">
          <cell r="A2">
            <v>0</v>
          </cell>
        </row>
      </sheetData>
      <sheetData sheetId="5805"/>
      <sheetData sheetId="5806">
        <row r="2">
          <cell r="A2">
            <v>0</v>
          </cell>
        </row>
      </sheetData>
      <sheetData sheetId="5807">
        <row r="2">
          <cell r="A2" t="str">
            <v>“CONSTRUCCIÓN DE OBRAS CIVILES, ELÉCTRICAS, MECÁNICAS E INSTRUMENTACIÓN REQUERIDAS POR ECOPETROL Y SU GRUPO EMPRESARIAL PARA LA VIGENCIA 2017-2020 CON OPCIÓN DE DOS AÑOS”</v>
          </cell>
        </row>
      </sheetData>
      <sheetData sheetId="5808">
        <row r="2">
          <cell r="A2">
            <v>0</v>
          </cell>
        </row>
      </sheetData>
      <sheetData sheetId="5809">
        <row r="2">
          <cell r="A2">
            <v>0</v>
          </cell>
        </row>
      </sheetData>
      <sheetData sheetId="5810">
        <row r="2">
          <cell r="A2">
            <v>0</v>
          </cell>
        </row>
      </sheetData>
      <sheetData sheetId="5811">
        <row r="2">
          <cell r="A2">
            <v>0</v>
          </cell>
        </row>
      </sheetData>
      <sheetData sheetId="5812">
        <row r="2">
          <cell r="A2">
            <v>0</v>
          </cell>
        </row>
      </sheetData>
      <sheetData sheetId="5813">
        <row r="2">
          <cell r="A2">
            <v>0</v>
          </cell>
        </row>
      </sheetData>
      <sheetData sheetId="5814">
        <row r="2">
          <cell r="A2">
            <v>0</v>
          </cell>
        </row>
      </sheetData>
      <sheetData sheetId="5815"/>
      <sheetData sheetId="5816"/>
      <sheetData sheetId="5817" refreshError="1"/>
      <sheetData sheetId="5818" refreshError="1"/>
      <sheetData sheetId="5819" refreshError="1"/>
      <sheetData sheetId="5820" refreshError="1"/>
      <sheetData sheetId="5821" refreshError="1"/>
      <sheetData sheetId="5822">
        <row r="2">
          <cell r="A2">
            <v>0</v>
          </cell>
        </row>
      </sheetData>
      <sheetData sheetId="5823"/>
      <sheetData sheetId="5824">
        <row r="2">
          <cell r="A2">
            <v>0</v>
          </cell>
        </row>
      </sheetData>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ow r="2">
          <cell r="A2">
            <v>0</v>
          </cell>
        </row>
      </sheetData>
      <sheetData sheetId="5851"/>
      <sheetData sheetId="5852"/>
      <sheetData sheetId="5853"/>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916">
        <row r="2">
          <cell r="A2">
            <v>0</v>
          </cell>
        </row>
      </sheetData>
      <sheetData sheetId="5917"/>
      <sheetData sheetId="5918"/>
      <sheetData sheetId="5919"/>
      <sheetData sheetId="5920"/>
      <sheetData sheetId="5921">
        <row r="2">
          <cell r="B2">
            <v>0</v>
          </cell>
        </row>
      </sheetData>
      <sheetData sheetId="5922"/>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IREM VIA FLOR"/>
    </sheetNames>
    <definedNames>
      <definedName name="ERR"/>
    </definedNames>
    <sheetDataSet>
      <sheetData sheetId="0"/>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RATAMIENTOS)"/>
      <sheetName val="TANQUE"/>
      <sheetName val="UNITARIOS"/>
      <sheetName val="BASICOS"/>
      <sheetName val="CANTIDADES"/>
      <sheetName val="PRESUPUESTO"/>
      <sheetName val="PRESUPUESTO-TANQUE-HUMEDAL"/>
    </sheetNames>
    <definedNames>
      <definedName name="ERR"/>
    </definedNames>
    <sheetDataSet>
      <sheetData sheetId="0" refreshError="1"/>
      <sheetData sheetId="1"/>
      <sheetData sheetId="2"/>
      <sheetData sheetId="3"/>
      <sheetData sheetId="4"/>
      <sheetData sheetId="5"/>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l_3"/>
      <sheetName val="_aCCIDENTES_DE_1995___1996_xl_4"/>
      <sheetName val="_aCCIDENTES_DE_1995___1996_xl_6"/>
      <sheetName val="_aCCIDENTES_DE_1995___1996_xl_5"/>
      <sheetName val="_aCCIDENTES_DE_1995___1996_x_11"/>
      <sheetName val="_aCCIDENTES_DE_1995___1996_xl_7"/>
      <sheetName val="_aCCIDENTES_DE_1995___1996_xl_8"/>
      <sheetName val="_aCCIDENTES_DE_1995___1996_xl_9"/>
      <sheetName val="_aCCIDENTES_DE_1995___1996_x_10"/>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18"/>
      <sheetName val="_aCCIDENTES_DE_1995___1996_x_77"/>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6"/>
      <sheetName val="_aCCIDENTES_DE_1995___1996_x_87"/>
      <sheetName val="_aCCIDENTES_DE_1995___1996_x_89"/>
      <sheetName val="_aCCIDENTES_DE_1995___1996_x_88"/>
      <sheetName val="_aCCIDENTES_DE_1995___1996_x_93"/>
      <sheetName val="_aCCIDENTES_DE_1995___1996_x_90"/>
      <sheetName val="_aCCIDENTES_DE_1995___1996_x_91"/>
      <sheetName val="_aCCIDENTES_DE_1995___1996_x_92"/>
      <sheetName val="CANT OBRA"/>
      <sheetName val="\Users\ANDRES FELIPE MUÑOZ\Down"/>
      <sheetName val="ESTADO VÍA-CRIT.TECNICO"/>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AIU"/>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HISTORICOS FUEL OIL EXP"/>
      <sheetName val="\Nuevos APU Córdoba\a  aaInform"/>
      <sheetName val="\E\Nuevos APU Córdoba\a  aaInfo"/>
      <sheetName val="\Users\JoseGabriel\Documents\Mi"/>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DICE"/>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2-AG96"/>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ESTADO_VÍA-CRIT_TECNICO"/>
      <sheetName val="_aCCIDENTES_DE_1995___1996__130"/>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aCCIDENTES%2520DE%25201995%2520"/>
      <sheetName val="COSTOS UNITARIOS"/>
      <sheetName val="CA-2909"/>
      <sheetName val="DUB-823"/>
      <sheetName val="GPI 526"/>
      <sheetName val="SKJ452"/>
      <sheetName val="ITA878"/>
      <sheetName val="AEA-944"/>
      <sheetName val="XXJ617"/>
      <sheetName val="SNG_855"/>
      <sheetName val="VEA 374"/>
      <sheetName val="HFB024"/>
      <sheetName val="PAJ825"/>
      <sheetName val="aactividad"/>
      <sheetName val="_aCCIDENTES_DE_1995___1996__114"/>
      <sheetName val="_aCCIDENTES_DE_1995___1996__112"/>
      <sheetName val="_aCCIDENTES_DE_1995___1996__113"/>
      <sheetName val="_aCCIDENTES_DE_1995___1996__116"/>
      <sheetName val="_aCCIDENTES_DE_1995___1996__115"/>
      <sheetName val="_aCCIDENTES_DE_1995___1996__117"/>
      <sheetName val="_aCCIDENTES_DE_1995___1996__118"/>
      <sheetName val="_aCCIDENTES_DE_1995___1996__122"/>
      <sheetName val="_aCCIDENTES_DE_1995___1996__119"/>
      <sheetName val="_aCCIDENTES_DE_1995___1996__120"/>
      <sheetName val="_aCCIDENTES_DE_1995___1996__121"/>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Tabla CONPES 3714"/>
      <sheetName val="MAT"/>
      <sheetName val="HER"/>
      <sheetName val="PER"/>
      <sheetName val="TRANS"/>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aCCIDENTES_DE_1995_-_1996_xls21"/>
      <sheetName val="ACTA_DE_MODIFICACION__(2)10"/>
      <sheetName val="\a__aaInformación_GRUPO_4\A_M10"/>
      <sheetName val="SUB_APU10"/>
      <sheetName val="Datos_Básicos10"/>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46"/>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BASES"/>
      <sheetName val="REQUISITOS INF INTERVENTORÍA"/>
      <sheetName val="/a  aaInformación GRUPO 4/A MIn"/>
      <sheetName val="gp05"/>
      <sheetName val="GP06"/>
      <sheetName val="PRECIOS"/>
      <sheetName val="\Users\LENOVO\Downloads\a  aaI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U (2)"/>
      <sheetName val="CRONOGRAMA INICIAL"/>
      <sheetName val="informe sem no.1"/>
      <sheetName val="informe sem no.2"/>
      <sheetName val="informe sem no.3"/>
      <sheetName val="informe sem no.4"/>
      <sheetName val="REPROGRAMACION 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lista-precio-mat-equipos"/>
      <sheetName val="rendimiento"/>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Mini HP Enero 2015_Proyectos i"/>
      <sheetName val="_C_Users_avargase_AppData_Local"/>
      <sheetName val="_Volumes_USB PIOLIN_Escritorio_"/>
      <sheetName val="__Sistemas_serv1_xx_Documents a"/>
      <sheetName val="_Users_USUARIO_Downloads_a  aaI"/>
      <sheetName val="_Users_HP_AppData_Local_Microso"/>
      <sheetName val="Par_Dise"/>
      <sheetName val="\Users\rosalym\Desktop\BALANCE "/>
      <sheetName val="modf "/>
      <sheetName val="1,2 MC"/>
      <sheetName val="3,1 MC"/>
      <sheetName val="3,2 MC"/>
      <sheetName val="4,2 MC"/>
      <sheetName val="CANT_OBRA"/>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_UNITARIOS"/>
      <sheetName val="LISTADO_"/>
      <sheetName val="M_O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Insum"/>
      <sheetName val="INST"/>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2007 Database"/>
      <sheetName val="ITEMS ALCANT."/>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
      <sheetName val="Item"/>
      <sheetName val="HISTORICOS_FUEL_OIL_EXP"/>
      <sheetName val="\Nuevos_APU_Córdoba\a__aaInform"/>
      <sheetName val="\E\Nuevos_APU_Córdoba\a__aaInfo"/>
      <sheetName val="G_G"/>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ACTA_No_1_"/>
      <sheetName val="ACTA_No_5"/>
      <sheetName val="ACTA_MAYORES_-_GENERAL"/>
      <sheetName val="MANO_DE_OBRA1"/>
      <sheetName val="CRONOGRAMA_INICIAL"/>
      <sheetName val="informe_sem_no_1"/>
      <sheetName val="informe_sem_no_2"/>
      <sheetName val="informe_sem_no_3"/>
      <sheetName val="informe_sem_no_4"/>
      <sheetName val="REPROGRAMACION_2"/>
      <sheetName val="\Users\ANDRES_FELIPE_MUÑOZ\Down"/>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d_docs_live_net/a__aaInforma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GPI_526"/>
      <sheetName val="VEA_374"/>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8"/>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sistema proteccion a tierra equ"/>
      <sheetName val="EST2"/>
      <sheetName val="Dólar"/>
      <sheetName val="APU"/>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UTOCAD\Doc comp_ Autocad\a  "/>
      <sheetName val="\documentos\Downloads\AUTOCAD\D"/>
      <sheetName val="_Users_ANDRES FELIPE MUÑOZ_Down"/>
      <sheetName val="PRESUP"/>
      <sheetName val="2008_Database Pate In"/>
      <sheetName val="2008 Data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sheetData sheetId="983"/>
      <sheetData sheetId="984"/>
      <sheetData sheetId="985"/>
      <sheetData sheetId="986"/>
      <sheetData sheetId="987"/>
      <sheetData sheetId="988"/>
      <sheetData sheetId="989"/>
      <sheetData sheetId="990"/>
      <sheetData sheetId="991"/>
      <sheetData sheetId="992"/>
      <sheetData sheetId="993"/>
      <sheetData sheetId="994" refreshError="1"/>
      <sheetData sheetId="995"/>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sheetData sheetId="1050"/>
      <sheetData sheetId="1051"/>
      <sheetData sheetId="1052"/>
      <sheetData sheetId="1053" refreshError="1"/>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sheetData sheetId="1083" refreshError="1"/>
      <sheetData sheetId="1084"/>
      <sheetData sheetId="1085" refreshError="1"/>
      <sheetData sheetId="1086" refreshError="1"/>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refreshError="1"/>
      <sheetData sheetId="1102" refreshError="1"/>
      <sheetData sheetId="1103" refreshError="1"/>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efreshError="1"/>
      <sheetData sheetId="1409"/>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refreshError="1"/>
      <sheetData sheetId="2003" refreshError="1"/>
      <sheetData sheetId="2004"/>
      <sheetData sheetId="2005"/>
      <sheetData sheetId="2006"/>
      <sheetData sheetId="2007"/>
      <sheetData sheetId="2008"/>
      <sheetData sheetId="2009"/>
      <sheetData sheetId="2010"/>
      <sheetData sheetId="2011"/>
      <sheetData sheetId="2012"/>
      <sheetData sheetId="2013"/>
      <sheetData sheetId="2014"/>
      <sheetData sheetId="2015" refreshError="1"/>
      <sheetData sheetId="2016" refreshError="1"/>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refreshError="1"/>
      <sheetData sheetId="2561" refreshError="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refreshError="1"/>
      <sheetData sheetId="3276"/>
      <sheetData sheetId="3277" refreshError="1"/>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refreshError="1"/>
      <sheetData sheetId="3459" refreshError="1"/>
      <sheetData sheetId="3460" refreshError="1"/>
      <sheetData sheetId="3461" refreshError="1"/>
      <sheetData sheetId="3462" refreshError="1"/>
      <sheetData sheetId="346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AUX"/>
      <sheetName val="DATOS_DE_ENTRADA"/>
      <sheetName val="ITEMS"/>
      <sheetName val="Datos_básicos"/>
      <sheetName val="días habiles 2015"/>
      <sheetName val="Datos"/>
      <sheetName val="Circuitos"/>
      <sheetName val="Banderas"/>
      <sheetName val="Cuadrillas"/>
      <sheetName val="APU"/>
      <sheetName val="EQUIPOS"/>
      <sheetName val="Item"/>
      <sheetName val="Jornal"/>
      <sheetName val="FLUJO DE CAJA PRESUPUESTO"/>
      <sheetName val="MEMORIAS"/>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Equipo"/>
      <sheetName val="materiales"/>
      <sheetName val="otros"/>
      <sheetName val="PESOS"/>
      <sheetName val="INSUMOS"/>
      <sheetName val="Hoja2"/>
      <sheetName val="Hoja1"/>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sheetData sheetId="128" refreshError="1"/>
      <sheetData sheetId="129"/>
      <sheetData sheetId="130" refreshError="1"/>
      <sheetData sheetId="131"/>
      <sheetData sheetId="132"/>
      <sheetData sheetId="133"/>
      <sheetData sheetId="134"/>
      <sheetData sheetId="135"/>
      <sheetData sheetId="136"/>
      <sheetData sheetId="137"/>
      <sheetData sheetId="138"/>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20">
          <cell r="D20">
            <v>0.3</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CONS"/>
      <sheetName val="31"/>
      <sheetName val="Hoja3"/>
      <sheetName val="MANO DE OBRA"/>
      <sheetName val="1.1"/>
      <sheetName val="EQUIPO"/>
      <sheetName val="TUBERIA"/>
      <sheetName val="Hoja2"/>
      <sheetName val="MATERIALES"/>
      <sheetName val="TARIFAS"/>
      <sheetName val="INSUMOS"/>
      <sheetName val="ConstantesGenerales"/>
      <sheetName val="PrestacionesSociales"/>
      <sheetName val="Equipos"/>
      <sheetName val="SALARIOS"/>
      <sheetName val="RESUMEN"/>
      <sheetName val="CONSTANTES DE LICITACION"/>
      <sheetName val="PESOS"/>
      <sheetName val="Form5 _Pág_ 1"/>
      <sheetName val="Form5 _Pág_ 2"/>
      <sheetName val="DWTables"/>
      <sheetName val="un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
      <sheetName val="1"/>
      <sheetName val="COMPARATIVO"/>
      <sheetName val="USUARIOS"/>
      <sheetName val=" 1(M) MAGDA"/>
      <sheetName val="COMPARATIVO CON INTERVENTORIA"/>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AC"/>
      <sheetName val="ELECTRICO EBAC"/>
      <sheetName val="IMPULSION EBAC"/>
      <sheetName val="DESARENADOR"/>
      <sheetName val="PTAP"/>
      <sheetName val="EQUIPO DE CLORACION"/>
      <sheetName val="EBAP"/>
      <sheetName val="ELECTRICO EBAP"/>
      <sheetName val="IMPULSION AP"/>
      <sheetName val="TKs ELEVADOs"/>
      <sheetName val="REDES"/>
      <sheetName val="RESUMEN"/>
      <sheetName val="AIU"/>
      <sheetName val="Cant. Obra"/>
      <sheetName val="Cant. Obra Pórtico TK"/>
      <sheetName val="Obra Civil"/>
      <sheetName val="Lista Suministro"/>
      <sheetName val="APU"/>
      <sheetName val="APU  ADICIONALES"/>
      <sheetName val="EBA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Análisis_determinístico"/>
      <sheetName val="Modelo_financiero"/>
      <sheetName val="TARIFAS"/>
      <sheetName val="BS.DATOS"/>
      <sheetName val="INFORMACIÓN REFERENCIA"/>
      <sheetName val="CALCULO POI"/>
      <sheetName val="BD COSTOS UNIDAD CONSTRUCTIVA"/>
      <sheetName val="CALCULO COSTOS DE OPERACIÓN"/>
      <sheetName val="INPUTS"/>
      <sheetName val="REFERENCIAS"/>
      <sheetName val="DEMANDABASEAND"/>
      <sheetName val="INST"/>
      <sheetName val="Análisis_determinístico1"/>
      <sheetName val="Modelo_financiero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 val="URCDIT"/>
      <sheetName val="DATOS"/>
      <sheetName val="Lineas del PACC"/>
      <sheetName val="Tbg Tally"/>
      <sheetName val="Reverse Tally"/>
      <sheetName val="PERSON"/>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API93"/>
      <sheetName val="PE-2A"/>
      <sheetName val="CRUDOS"/>
      <sheetName val="MOD-DEV.XLS"/>
      <sheetName val=""/>
      <sheetName val="TABPOZO"/>
      <sheetName val="CONTRATO"/>
      <sheetName val="Hoja1"/>
      <sheetName val="5094-2003"/>
      <sheetName val="Materiales"/>
      <sheetName val="Informe_Semanal_1"/>
      <sheetName val="DATOS_CONTRATO2"/>
      <sheetName val="Hoja datos"/>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I29">
            <v>2.7E-2</v>
          </cell>
        </row>
      </sheetData>
      <sheetData sheetId="2" refreshError="1">
        <row r="6">
          <cell r="E6" t="str">
            <v>ECOPETROL G.C.O.</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sheetName val="lim"/>
      <sheetName val="GRAF_G¾&quot;"/>
      <sheetName val="GRAF_Fino"/>
      <sheetName val="CLASIFICA"/>
      <sheetName val="MEZCLA (2)"/>
      <sheetName val="GRAF_G1&quot;"/>
      <sheetName val="GRAF_1½&quot;"/>
      <sheetName val="GRA_G2&quot;"/>
      <sheetName val="GRAF_G2½&quot;"/>
      <sheetName val="GRAF_G2&quot;2"/>
      <sheetName val="GRAF5_2½&quot;"/>
      <sheetName val="FORM-007"/>
      <sheetName val="FOR-008"/>
      <sheetName val="MEZCLA (4)"/>
      <sheetName val="MEZCLA (3)"/>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refreshError="1"/>
      <sheetData sheetId="13"/>
      <sheetData sheetId="14"/>
      <sheetData sheetId="15"/>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 val="CONS"/>
      <sheetName val="31"/>
    </sheetNames>
    <sheetDataSet>
      <sheetData sheetId="0"/>
      <sheetData sheetId="1"/>
      <sheetData sheetId="2"/>
      <sheetData sheetId="3" refreshError="1"/>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PTAP"/>
      <sheetName val="Cant. Obra Tanques"/>
      <sheetName val="Cant. Obra Edificio"/>
      <sheetName val="Cant. Obra Alcantarillad"/>
      <sheetName val="Cant. Obra Red"/>
      <sheetName val="RESUMEN"/>
      <sheetName val="AIUI"/>
      <sheetName val="CRONOGRAMA"/>
      <sheetName val="EBAC"/>
      <sheetName val="IMPULSION EBAC-PTAP"/>
      <sheetName val="PTAP"/>
      <sheetName val="ALCANTARILLADO"/>
      <sheetName val="TANQUE"/>
      <sheetName val="EDIFICIO"/>
      <sheetName val="RED"/>
      <sheetName val="ELECTRICOS"/>
      <sheetName val="LISTADO OBRA CIVIL"/>
      <sheetName val="LISTADO SUMINISTRO"/>
      <sheetName val="Análisis mano de obra"/>
      <sheetName val="Listado Materiales"/>
      <sheetName val="Básicos Concreto"/>
      <sheetName val="Transporte"/>
      <sheetName val="Relaciones"/>
      <sheetName val="Accesorios HD"/>
      <sheetName val="APU 1"/>
      <sheetName val="Hoja1"/>
      <sheetName val="Hoja2"/>
      <sheetName val="1.1"/>
      <sheetName val="APU complementarios"/>
      <sheetName val="1.1.1"/>
      <sheetName val="1.1.2"/>
      <sheetName val="1.1.3"/>
      <sheetName val="1.2.1"/>
      <sheetName val="1.2.2"/>
      <sheetName val="1.2.2.1"/>
      <sheetName val="1.2.3.4"/>
      <sheetName val="1.2.7"/>
      <sheetName val="1.3.1"/>
      <sheetName val="1.3.2"/>
      <sheetName val="2.1.1.1"/>
      <sheetName val="2.1.1.2"/>
      <sheetName val="2.1.1.3"/>
      <sheetName val="2.1.1.4"/>
      <sheetName val="2.1.1.5"/>
      <sheetName val="2.1.2"/>
      <sheetName val="2.1.3"/>
      <sheetName val="2.2.1"/>
      <sheetName val="2.2.2"/>
      <sheetName val="2.2.3"/>
      <sheetName val="2.3.1"/>
      <sheetName val="2.4.1"/>
      <sheetName val="2.4.2"/>
      <sheetName val="2.4.3"/>
      <sheetName val="3.1.1"/>
      <sheetName val="3.1.2"/>
      <sheetName val="3.2.1.1"/>
      <sheetName val="3.2.1.1."/>
      <sheetName val="3.2.1.1.b"/>
      <sheetName val="3.2.1.2"/>
      <sheetName val="3.2.1.3"/>
      <sheetName val="3.2.2.1 "/>
      <sheetName val="3.2.2.1.1"/>
      <sheetName val="3.2.2.2"/>
      <sheetName val="3.2.2.3"/>
      <sheetName val="3.2.2.4"/>
      <sheetName val="3.3.1"/>
      <sheetName val="3.3.2"/>
      <sheetName val="3.3.2 (ajustado)"/>
      <sheetName val="3.3.3"/>
      <sheetName val="3.3.4"/>
      <sheetName val="3.3.5"/>
      <sheetName val="3.4.1"/>
      <sheetName val="3.4.2"/>
      <sheetName val="3.4.3"/>
      <sheetName val="3.4.4"/>
      <sheetName val="3.4.5"/>
      <sheetName val="3.4.6.1"/>
      <sheetName val="3.4.6.2"/>
      <sheetName val="3.5.1"/>
      <sheetName val="3.7.1"/>
      <sheetName val="3.7.2.1"/>
      <sheetName val="3.7.2.2"/>
      <sheetName val="3.5.1.1"/>
      <sheetName val="3.7.3.1"/>
      <sheetName val="3.7.3.2"/>
      <sheetName val="3.7.3.3"/>
      <sheetName val="3.7.3.3.b"/>
      <sheetName val="3.7.3.4"/>
      <sheetName val="3.8.1"/>
      <sheetName val="3.8.2"/>
      <sheetName val="3.8.3"/>
      <sheetName val="4.1.1.1"/>
      <sheetName val="4.1.1.2"/>
      <sheetName val="4.1.1.3"/>
      <sheetName val="4.1.2.1.a"/>
      <sheetName val="4.1.2.1.b"/>
      <sheetName val="4.1.2.2"/>
      <sheetName val="4.1.2.3"/>
      <sheetName val="4.1.2.4"/>
      <sheetName val="4.1.2.5"/>
      <sheetName val="4.1.2.6"/>
      <sheetName val="4.1.2.7"/>
      <sheetName val="4.1.2.8"/>
      <sheetName val="4.1.3.1"/>
      <sheetName val="4.1.3.2"/>
      <sheetName val="4.1.3.3"/>
      <sheetName val="4.1.3.4"/>
      <sheetName val="4.1.3.5"/>
      <sheetName val="4.1.3.6"/>
      <sheetName val="4.3.1.7"/>
      <sheetName val="4.3.1.8"/>
      <sheetName val="4.1.3.9"/>
      <sheetName val="4.2.1.2"/>
      <sheetName val="4.2.1.1"/>
      <sheetName val="4.2.2.1"/>
      <sheetName val="4.2.2.2"/>
      <sheetName val="4.2.2.3"/>
      <sheetName val="4.2.2.4"/>
      <sheetName val="4.2.2.5"/>
      <sheetName val="4.2.2.6"/>
      <sheetName val="4.2.2.7"/>
      <sheetName val="4.2.2.8"/>
      <sheetName val="4.2.2.9"/>
      <sheetName val="4.2.2.10"/>
      <sheetName val="4.2.2.11"/>
      <sheetName val="4.2.3.1"/>
      <sheetName val="4.2.3.2"/>
      <sheetName val="4.2.3.3"/>
      <sheetName val="4.2.3.4"/>
      <sheetName val="4.3.2.5"/>
      <sheetName val="4.2.3.7"/>
      <sheetName val="4.3.1.1"/>
      <sheetName val="4.3.1.2"/>
      <sheetName val="4.3.1.3"/>
      <sheetName val="4.3.1.4"/>
      <sheetName val="4.3.3"/>
      <sheetName val="4.3.4"/>
      <sheetName val="4.4.1.1.1"/>
      <sheetName val="4.4.1.1.2"/>
      <sheetName val="4.4.1.1.3"/>
      <sheetName val="4.4.1.1.4"/>
      <sheetName val="4.4.1.1.5"/>
      <sheetName val="4.4.1.1.6"/>
      <sheetName val="4.4.1.2.1"/>
      <sheetName val="4.4.1.2.2"/>
      <sheetName val="4.4.1.2.3"/>
      <sheetName val="4.4.1.2.4"/>
      <sheetName val="4.4.2.1.3"/>
      <sheetName val="4.4.2.1.4"/>
      <sheetName val="4.4.2.1.5"/>
      <sheetName val="4.4.2.1.6"/>
      <sheetName val="4.4.2.1.7"/>
      <sheetName val="4.4.2.1.8"/>
      <sheetName val="4.4.2.1.9"/>
      <sheetName val="4.4.2.1.10"/>
      <sheetName val="4.4.2.1.11"/>
      <sheetName val="4.4.2.1.12"/>
      <sheetName val="4.4.3.1.1"/>
      <sheetName val="4.4.3.1.2"/>
      <sheetName val="4.4.3.1.3"/>
      <sheetName val="4.4.3.1.4"/>
      <sheetName val="4.4.3.1.5"/>
      <sheetName val="4.4.3.1.6"/>
      <sheetName val="4.4.3.1.7"/>
      <sheetName val="4.4.3.1.8"/>
      <sheetName val="4.4.3.1.9"/>
      <sheetName val="4.4.3.1.10"/>
      <sheetName val="4.4.3.2.1"/>
      <sheetName val="4.4.3.2.2"/>
      <sheetName val="4.4.3.2.3"/>
      <sheetName val="4.4.3.2.4"/>
      <sheetName val="4.4.3.2.5"/>
      <sheetName val="4.4.3.2.6"/>
      <sheetName val="4.4.3.2.7"/>
      <sheetName val="4.4.3.2.8"/>
      <sheetName val="4.4.3.2.9"/>
      <sheetName val="4.4.3.2.10"/>
      <sheetName val="4.4.4.1.1"/>
      <sheetName val="4.4.4.1.2"/>
      <sheetName val="4.4.4.1.3"/>
      <sheetName val="4.4.4.1.4"/>
      <sheetName val="4.4.4.1.5"/>
      <sheetName val="4.4.4.1.6"/>
      <sheetName val="4.4.4.1.7"/>
      <sheetName val="4.4.4.1.8"/>
      <sheetName val="4.4.4.1.9"/>
      <sheetName val="4.4.4.1.10"/>
      <sheetName val="4.4.4.1.11"/>
      <sheetName val="4.4.4.2.1"/>
      <sheetName val="4.4.4.2.2"/>
      <sheetName val="4.4.4.2.3"/>
      <sheetName val="4.4.4.2.4"/>
      <sheetName val="4.4.4.2.5"/>
      <sheetName val="4.4.4.2.6"/>
      <sheetName val="4.4.4.2.7"/>
      <sheetName val="4.4.4.3.2"/>
      <sheetName val="4.4.4.3.3"/>
      <sheetName val="4.4.4.3.4"/>
      <sheetName val="4.4.4.3.5"/>
      <sheetName val="4.4.4.3.6"/>
      <sheetName val="4.4.4.3.7"/>
      <sheetName val="4.4.4.3.8"/>
      <sheetName val="4.4.4.3.9"/>
      <sheetName val="4.4.4.3.10"/>
      <sheetName val="4.4.4.4.1"/>
      <sheetName val="4.4.4.4.2"/>
      <sheetName val="4.4.4.4.3"/>
      <sheetName val="4.4.4.4.4"/>
      <sheetName val="4.4.4.4.5"/>
      <sheetName val="4.4.4.4.6"/>
      <sheetName val="4.5.1"/>
      <sheetName val="4.5.2"/>
      <sheetName val="4.5.4"/>
      <sheetName val="4.6.2"/>
      <sheetName val="4.6.1"/>
      <sheetName val="4.6.3"/>
      <sheetName val="4.7.1"/>
      <sheetName val="4.7.2"/>
      <sheetName val="4.7.3"/>
      <sheetName val="4.8"/>
      <sheetName val="4.8.1 "/>
      <sheetName val="4.8.3"/>
      <sheetName val="4.8.2 "/>
      <sheetName val="5.1.1"/>
      <sheetName val="5.1.1."/>
      <sheetName val="5.1.2"/>
      <sheetName val="5.1.3"/>
      <sheetName val="5.2.1"/>
      <sheetName val="5.2.1.a"/>
      <sheetName val="5.2.1.b"/>
      <sheetName val="5.2.1.c"/>
      <sheetName val="5.2.2"/>
      <sheetName val="5.3"/>
      <sheetName val="5.4.1.2"/>
      <sheetName val="6.1.1.2"/>
      <sheetName val="6.2.1.1"/>
      <sheetName val="6.2.1.3"/>
      <sheetName val="6.4.1.1"/>
      <sheetName val="6.4.2.1"/>
      <sheetName val="6.4.2.2"/>
      <sheetName val="6.4.3.1"/>
      <sheetName val="6.5.1"/>
      <sheetName val="6.5.2"/>
      <sheetName val="6.6.1"/>
      <sheetName val="7.10.5"/>
      <sheetName val="7.10.6"/>
      <sheetName val="7.10.7"/>
      <sheetName val="7.1.1.1"/>
      <sheetName val="7.1.1.2"/>
      <sheetName val="7.1.3.1"/>
      <sheetName val="7.1.3.2"/>
      <sheetName val="7.1.3.3"/>
      <sheetName val="7.1.3.4"/>
      <sheetName val="7.2.1.1.2"/>
      <sheetName val="7.3.1.1"/>
      <sheetName val="7.3.1.2"/>
      <sheetName val="7.3.1.3"/>
      <sheetName val="7.3.1.4"/>
      <sheetName val="7.3.1.5"/>
      <sheetName val="7.3.1.6"/>
      <sheetName val="7.3.1.7"/>
      <sheetName val="7.3.1.8"/>
      <sheetName val="7.3.1.9"/>
      <sheetName val="7.3.1.10"/>
      <sheetName val="7.3.1.11"/>
      <sheetName val="7.3.1.12"/>
      <sheetName val="7.3.1.13"/>
      <sheetName val="7.3.1.14"/>
      <sheetName val="7.3.1.15"/>
      <sheetName val="7.3.1.15.b"/>
      <sheetName val="7.3.2.1.1"/>
      <sheetName val="7.3.2.1.2"/>
      <sheetName val="7.3.2.1.3"/>
      <sheetName val="7.3.2.1.4"/>
      <sheetName val="7.3.2.1.5"/>
      <sheetName val="7.3.2.1.6"/>
      <sheetName val="7.3.2.1.7"/>
      <sheetName val="7.3.2.1.8"/>
      <sheetName val="7.3.2.1.9"/>
      <sheetName val="7.3.2.2.1"/>
      <sheetName val="7.3.2.2.2"/>
      <sheetName val="7.3.2.2.3"/>
      <sheetName val="7.3.2.2.4"/>
      <sheetName val="7.3.2.2.5"/>
      <sheetName val="7.3.2.2.6"/>
      <sheetName val="7.3.2.2.7"/>
      <sheetName val="7.3.2.2.8"/>
      <sheetName val="7.3.2.2.9"/>
      <sheetName val="7.3.2.2.10"/>
      <sheetName val="7.3.2.2.11"/>
      <sheetName val="7.3.2.2.12"/>
      <sheetName val="7.3.3.1"/>
      <sheetName val="7.3.3.2"/>
      <sheetName val="7.3.3.3"/>
      <sheetName val="7.3.3.4"/>
      <sheetName val="7.3.3.5"/>
      <sheetName val="7.3.3.6"/>
      <sheetName val="7.3.3.7"/>
      <sheetName val="7.3.3.8"/>
      <sheetName val="7.3.3.9"/>
      <sheetName val="7.3.3.10"/>
      <sheetName val="7.3.3.1.1"/>
      <sheetName val="7.3.3.1.2"/>
      <sheetName val="7.3.4.1"/>
      <sheetName val="7.3.4.2"/>
      <sheetName val="7.3.4.3"/>
      <sheetName val="7.3.4.4"/>
      <sheetName val="7.3.4.5"/>
      <sheetName val="7.3.4.6"/>
      <sheetName val="7.3.4.7"/>
      <sheetName val="7.3.4.8"/>
      <sheetName val="7.3.4.9"/>
      <sheetName val="7.3.4.10"/>
      <sheetName val="7.3.6.1"/>
      <sheetName val="7.3.6.2"/>
      <sheetName val="7.3.5.1"/>
      <sheetName val="7.3.5.2"/>
      <sheetName val="7.4.5.1.1"/>
      <sheetName val="7.4.5.1.2"/>
      <sheetName val="7.4.5.2.1"/>
      <sheetName val="7.4.5.2.2"/>
      <sheetName val="7.4.5.2.3"/>
      <sheetName val="7.4.5.3.1"/>
      <sheetName val="7.4.5.3.2"/>
      <sheetName val="7.4.5.3.3"/>
      <sheetName val="7.4.5.4.1"/>
      <sheetName val="7.4.5.4.2"/>
      <sheetName val="7.4.5.4.3"/>
      <sheetName val="7.4.5.4.4"/>
      <sheetName val="7.5.1"/>
      <sheetName val="7.5.1.1"/>
      <sheetName val="7.4.5.1.1.a"/>
      <sheetName val="7.4.5.1.2.a"/>
      <sheetName val="7.4.5.1.3.a"/>
      <sheetName val="7.4.5.1.4.a"/>
      <sheetName val="7.4.5.1.5.a"/>
      <sheetName val="7.4.5.1.6.a"/>
      <sheetName val="7.4.5.1.7.a"/>
      <sheetName val="7.4.5.2.1.a"/>
      <sheetName val="7.4.5.2.2.a"/>
      <sheetName val="7.4.5.2.3.a"/>
      <sheetName val="7.4.5.2.4.a"/>
      <sheetName val="7.4.5.2.5.a"/>
      <sheetName val="7.4.5.2.6.a"/>
      <sheetName val="7.4.5.2.7.a"/>
      <sheetName val="7.4.5.3.1.a"/>
      <sheetName val="7.4.5.3.2.a"/>
      <sheetName val="7.4.5.3.3.a"/>
      <sheetName val="7.4.5.3.4.a"/>
      <sheetName val="7.4.5.3.5.a"/>
      <sheetName val="7.4.5.3.6.a"/>
      <sheetName val="7.4.5.3.7.a"/>
      <sheetName val="7.6.1"/>
      <sheetName val="7.6.2"/>
      <sheetName val="7.6.3"/>
      <sheetName val="7.6.4"/>
      <sheetName val="7.6.5"/>
      <sheetName val="7.7.2.1.1"/>
      <sheetName val="7.7.2.1.2"/>
      <sheetName val="7.7.2.1.3"/>
      <sheetName val="7.7.2.1.4"/>
      <sheetName val="7.7.2.2.1"/>
      <sheetName val="7.7.2.2.2"/>
      <sheetName val="7.7.2.2.3"/>
      <sheetName val="7.7.2.2.4"/>
      <sheetName val="7.8.1.1.3.1"/>
      <sheetName val="7.8.1.1.3.2"/>
      <sheetName val="7.8.1.1.3.6"/>
      <sheetName val="7.8.1.1.3.7"/>
      <sheetName val="7.8.1.1.3.8"/>
      <sheetName val="7.8.1.2.2.1"/>
      <sheetName val="7.8.1.2.2.2"/>
      <sheetName val="7.9.1.2"/>
      <sheetName val="7.9.1.3"/>
      <sheetName val="7.11"/>
      <sheetName val="7.12.1"/>
      <sheetName val="7.12.2"/>
      <sheetName val="7.12.3"/>
      <sheetName val="7.12.4"/>
      <sheetName val="7.15.1.1"/>
      <sheetName val="7.15.1.2"/>
      <sheetName val="7.15.1.3"/>
      <sheetName val="7.15.2.2"/>
      <sheetName val="7.15.2.5"/>
      <sheetName val="7.15.3.1"/>
      <sheetName val="7.15.3.3"/>
      <sheetName val="7.15.3.4"/>
      <sheetName val="7.16.1"/>
      <sheetName val="7.16.2.1"/>
      <sheetName val="7.16.2.2"/>
      <sheetName val="7.16.3"/>
      <sheetName val="7.16.4.3"/>
      <sheetName val="7.16.6.1"/>
      <sheetName val="7.16.6.2"/>
      <sheetName val="7.16.8.2"/>
      <sheetName val="7.16.8.3"/>
      <sheetName val="7.6.10.1"/>
      <sheetName val="7.17.1"/>
      <sheetName val="7.17.2.1"/>
      <sheetName val="7.17.3.1"/>
      <sheetName val="7.17.2.2"/>
      <sheetName val="7.17.2.3"/>
      <sheetName val="7.17.3.2"/>
      <sheetName val="7.17.3.3"/>
      <sheetName val="7.18.1"/>
      <sheetName val="7.18.2"/>
      <sheetName val="7.18.3"/>
      <sheetName val="7.18.4"/>
      <sheetName val="7.18.5"/>
      <sheetName val="7.18.6"/>
      <sheetName val="7.18.7"/>
      <sheetName val="7.18.8"/>
      <sheetName val="7.18.9"/>
      <sheetName val="7.18.10"/>
      <sheetName val="7.18.11"/>
      <sheetName val="7.18.12"/>
      <sheetName val="7.18.13"/>
      <sheetName val="7.18.14"/>
      <sheetName val="7.18.15"/>
      <sheetName val="7.18.16"/>
      <sheetName val="7.18.17"/>
      <sheetName val="7.18.18"/>
      <sheetName val="7.18.19"/>
      <sheetName val="7.18.20"/>
      <sheetName val="7.18.21"/>
      <sheetName val="7.18.22"/>
      <sheetName val="7.18.23"/>
      <sheetName val="7.18.24"/>
      <sheetName val="7.18.25"/>
      <sheetName val="7.18.26"/>
      <sheetName val="7.18.27"/>
      <sheetName val="7.18.28"/>
      <sheetName val="7.18.29"/>
      <sheetName val="7.18.30"/>
      <sheetName val="7.18.31"/>
      <sheetName val="7.18.32"/>
      <sheetName val="7.18.33"/>
      <sheetName val="8.1.1.1.1"/>
      <sheetName val="8.1.1.1.2"/>
      <sheetName val="8.1.1.1.3"/>
      <sheetName val="8.1.1.1.4"/>
      <sheetName val="8.1.1.1.5"/>
      <sheetName val="8.1.1.1.6"/>
      <sheetName val="8.1.1.1.7"/>
      <sheetName val="8.1.1.2.2"/>
      <sheetName val="8.1.1.2.3"/>
      <sheetName val="8.1.1.2.4"/>
      <sheetName val="8.1.1.2.5"/>
      <sheetName val="8.1.1.2.6"/>
      <sheetName val="8.1.1.2.7"/>
      <sheetName val="8.1.1.3.1"/>
      <sheetName val="8.1.1.3.2"/>
      <sheetName val="8.1.1.3.3"/>
      <sheetName val="8.1.1.3.4"/>
      <sheetName val="8.1.1.3.5"/>
      <sheetName val="8.1.1.3.6"/>
      <sheetName val="8.1.1.3.7"/>
      <sheetName val="8.1.1.3.8"/>
      <sheetName val="8.1.1.3.9"/>
      <sheetName val="8.1.1.3.10"/>
      <sheetName val="8.1.1.3.11"/>
      <sheetName val="8.1.1.3.12"/>
      <sheetName val="8.1.1.4.2"/>
      <sheetName val="8.1.1.4.3"/>
      <sheetName val="8.1.1.4.4"/>
      <sheetName val="8.1.1.4.5"/>
      <sheetName val="8.1.1.4.6"/>
      <sheetName val="8.1.1.4.7"/>
      <sheetName val="8.1.1.5.1"/>
      <sheetName val="8.1.1.5.2"/>
      <sheetName val="8.1.1.5.3"/>
      <sheetName val="8.1.1.5.4"/>
      <sheetName val="8.1.1.5.5"/>
      <sheetName val="8.1.1.5.6"/>
      <sheetName val="8.1.1.5.7"/>
      <sheetName val="8.1.1.6.1"/>
      <sheetName val="8.1.1.6.2"/>
      <sheetName val="8.1.1.6.3"/>
      <sheetName val="8.1.1.6.4"/>
      <sheetName val="8.1.1.6.5"/>
      <sheetName val="8.1.1.6.6"/>
      <sheetName val="8.1.1.6.7"/>
      <sheetName val="8.1.1.7.1"/>
      <sheetName val="8.1.1.7.2"/>
      <sheetName val="8.1.1.7.3"/>
      <sheetName val="8.1.1.7.4"/>
      <sheetName val="8.1.1.7.5"/>
      <sheetName val="8.1.1.7.6"/>
      <sheetName val="8.1.1.7.7"/>
      <sheetName val="8.1.1.7.8"/>
      <sheetName val="8.1.1.7.9"/>
      <sheetName val="8.1.1.7.10"/>
      <sheetName val="8.1.1.7.11"/>
      <sheetName val="8.1.1.7.12"/>
      <sheetName val="8.1.2.1.1"/>
      <sheetName val="8.1.2.1.3"/>
      <sheetName val="8.1.2.1.4"/>
      <sheetName val="8.1.2.1.5"/>
      <sheetName val="8.1.2.1.6"/>
      <sheetName val="8.1.2.1.7"/>
      <sheetName val="8.1.2.1.8"/>
      <sheetName val="8.1.2.1.9"/>
      <sheetName val="8.1.3.2.3"/>
      <sheetName val="8.1.3.2.4"/>
      <sheetName val="8.1.3.3.1"/>
      <sheetName val="8.1.3.3.2"/>
      <sheetName val="8.1.3.3.3"/>
      <sheetName val="8.1.3.3.4"/>
      <sheetName val="8.1.3.3.5"/>
      <sheetName val="8.1.3.3.6"/>
      <sheetName val="8.1.3.3.7"/>
      <sheetName val="8.1.3.3.8"/>
      <sheetName val="8.1.4.1"/>
      <sheetName val="8.1.4.2"/>
      <sheetName val="8.1.4.3"/>
      <sheetName val="8.1.4.4"/>
      <sheetName val="8.1.4.5"/>
      <sheetName val="8.1.4.6"/>
      <sheetName val="8.1.5.2"/>
      <sheetName val="8.1.5.3"/>
      <sheetName val="8.1.5.4"/>
      <sheetName val="8.1.5.5"/>
      <sheetName val="8.1.5.6"/>
      <sheetName val="8.1.5.7"/>
      <sheetName val="8.1.6.1"/>
      <sheetName val="8.1.6.2"/>
      <sheetName val="8.1.6.3"/>
      <sheetName val="8.1.6.4"/>
      <sheetName val="8.1.6.5"/>
      <sheetName val="8.1.6.6"/>
      <sheetName val="8.1.6.7"/>
      <sheetName val="8.1.6.9"/>
      <sheetName val="8.1.6.11"/>
      <sheetName val="8.1.6.12"/>
      <sheetName val="8.1.7.1"/>
      <sheetName val="8.1.7.2"/>
      <sheetName val="8.1.7.3"/>
      <sheetName val="8.1.7.4"/>
      <sheetName val="8.1.8.1.1"/>
      <sheetName val="8.1.8.1.2"/>
      <sheetName val="8.1.8.1.3"/>
      <sheetName val="8.1.8.1.4"/>
      <sheetName val="8.1.8.3.2"/>
      <sheetName val="8.1.8.3.3"/>
      <sheetName val="8.1.8.5.1"/>
      <sheetName val="8.1.8.5.2"/>
      <sheetName val="8.1.8.5.3"/>
      <sheetName val="8.1.8.5.4"/>
      <sheetName val="8.1.8.5.5"/>
      <sheetName val="8.1.8.5"/>
      <sheetName val="8.1.9.1"/>
      <sheetName val="8.1.9.2"/>
      <sheetName val="8.1.9.3"/>
      <sheetName val="8.1.9.4"/>
      <sheetName val="8.1.9.5"/>
      <sheetName val="8.1.9.6"/>
      <sheetName val="8.1.10.3"/>
      <sheetName val="8.1.10.4"/>
      <sheetName val="8.1.10.5"/>
      <sheetName val="8.1.10.6"/>
      <sheetName val="8.1.10.7"/>
      <sheetName val="8.1.10.8"/>
      <sheetName val="8.1.11.1"/>
      <sheetName val="8.1.13.1"/>
      <sheetName val="8.1.13.2"/>
      <sheetName val="8.1.13.3"/>
      <sheetName val="8.1.13.4"/>
      <sheetName val="8.1.13.5"/>
      <sheetName val="8.1.13.6"/>
      <sheetName val="8.1.14.3"/>
      <sheetName val="8.1.14.4"/>
      <sheetName val="8.1.16.1.1"/>
      <sheetName val="8.1.16.1.2"/>
      <sheetName val="8.1.16.1.3"/>
      <sheetName val="8.1.16.1.4"/>
      <sheetName val="8.1.16.1.5"/>
      <sheetName val="8.1.16.2.1"/>
      <sheetName val="8.1.16.2.2"/>
      <sheetName val="8.1.16.2.3"/>
      <sheetName val="8.1.16.2.4"/>
      <sheetName val="8.1.16.2.5"/>
      <sheetName val="8.1.16.2.9"/>
      <sheetName val="8.1.16.3.1"/>
      <sheetName val="8.1.16.3.2"/>
      <sheetName val="8.1.16.3.3"/>
      <sheetName val="8.1.16.3.4"/>
      <sheetName val="8.1.16.3.5"/>
      <sheetName val="8.1.16.3.6"/>
      <sheetName val="8.1.16.3.7"/>
      <sheetName val="8.1.16.3.8"/>
      <sheetName val="8.1.16.4.1"/>
      <sheetName val="8.1.16.4.2"/>
      <sheetName val="8.1.16.4.3"/>
      <sheetName val="8.1.16.4.4"/>
      <sheetName val="8.1.16.4.5"/>
      <sheetName val="8.1.16.4.6"/>
      <sheetName val="8.1.16.5.1"/>
      <sheetName val="8.1.16.5.2"/>
      <sheetName val="8.1.16.5.3"/>
      <sheetName val="8.1.16.5.4"/>
      <sheetName val="8.1.16.5.4a"/>
      <sheetName val="8.1.16.5.5"/>
      <sheetName val="8.1.16.6.1"/>
      <sheetName val="8.1.16.6.2"/>
      <sheetName val="8.1.16.6.3"/>
      <sheetName val="8.1.16.6.4"/>
      <sheetName val="8.1.16.6.5"/>
      <sheetName val="8.1.16.6.6"/>
      <sheetName val="8.1.16.7.1"/>
      <sheetName val="8.1.16.7.2"/>
      <sheetName val="8.1.16.7.3"/>
      <sheetName val="8.1.16.7.4"/>
      <sheetName val="8.1.16.8.1"/>
      <sheetName val="8.1.16.8.2"/>
      <sheetName val="8.1.16.8.3"/>
      <sheetName val="8.1.16.8.4"/>
      <sheetName val="8.1.16.9.1"/>
      <sheetName val="8.1.16.9.2"/>
      <sheetName val="8.1.16.9.3"/>
      <sheetName val="8.1.16.9.4"/>
      <sheetName val="8.1.16.10.1"/>
      <sheetName val="8.1.16.10.2"/>
      <sheetName val="8.1.16.10.3"/>
      <sheetName val="8.1.16.10.4"/>
      <sheetName val="8.1.16.11.1"/>
      <sheetName val="8.1.16.11.2"/>
      <sheetName val="8.1.16.11.3"/>
      <sheetName val="8.1.16.11.4"/>
      <sheetName val="8.1.16.12.1"/>
      <sheetName val="8.1.16.12.2"/>
      <sheetName val="8.1.16.3.6a"/>
      <sheetName val="8.1.17.1.1"/>
      <sheetName val="8.1.17.1.2"/>
      <sheetName val="8.1.17.1.3"/>
      <sheetName val="8.1.17.1.4"/>
      <sheetName val="8.1.17.2.2"/>
      <sheetName val="8.1.17.2.3"/>
      <sheetName val="8.1.17.3.2"/>
      <sheetName val="8.1.17.3.3"/>
      <sheetName val="8.1.17.4.2"/>
      <sheetName val="8.1.17.4.3"/>
      <sheetName val="8.1.17.5.2"/>
      <sheetName val="8.1.17.5.3"/>
      <sheetName val="8.1.17.6.2"/>
      <sheetName val="8.1.17.6.3"/>
      <sheetName val="8.1.18.1.1"/>
      <sheetName val="8.1.18.1.2"/>
      <sheetName val="8.1.18.2.1"/>
      <sheetName val="8.1.18.2.2"/>
      <sheetName val="8.1.18.2.3"/>
      <sheetName val="8.1.18.3.2"/>
      <sheetName val="8.1.18.3.3"/>
      <sheetName val="8.1.18.3.4"/>
      <sheetName val="8.1.18.4.3"/>
      <sheetName val="8.1.18.4.4"/>
      <sheetName val="8.1.18.4.5"/>
      <sheetName val="8.1.18.5.3"/>
      <sheetName val="8.1.18.5.4"/>
      <sheetName val="8.1.18.5.5"/>
      <sheetName val="8.1.18.5.6"/>
      <sheetName val="8.1.18.6.3"/>
      <sheetName val="8.1.18.6.4"/>
      <sheetName val="8.1.18.6.5"/>
      <sheetName val="8.1.18.6.6"/>
      <sheetName val="8.1.19.1.1"/>
      <sheetName val="8.1.19.1.2"/>
      <sheetName val="8.1.19.2.1"/>
      <sheetName val="8.1.19.2.2"/>
      <sheetName val="8.1.19.2.3"/>
      <sheetName val="8.1.19.3.2"/>
      <sheetName val="8.1.19.3.3"/>
      <sheetName val="8.1.19.3.4"/>
      <sheetName val="8.1.19.4.3"/>
      <sheetName val="8.1.19.4.4"/>
      <sheetName val="8.1.19.4.5"/>
      <sheetName val="8.1.19.5.3"/>
      <sheetName val="8.1.19.5.4"/>
      <sheetName val="8.1.19.5.5"/>
      <sheetName val="8.1.19.6.3"/>
      <sheetName val="8.1.19.6.4"/>
      <sheetName val="8.1.19.6.5"/>
      <sheetName val="8.1.20.1.1"/>
      <sheetName val="8.1.20.1.2"/>
      <sheetName val="8.1.20.1.3"/>
      <sheetName val="8.1.20.1.4"/>
      <sheetName val="8.1.20.1.5"/>
      <sheetName val="8.1.20.1.6"/>
      <sheetName val="8.1.20.1.7"/>
      <sheetName val="8.1.20.1.9"/>
      <sheetName val="8.1.20.1.10"/>
      <sheetName val="8.1.20.2.1"/>
      <sheetName val="8.1.20.2.2"/>
      <sheetName val="8.1.20.2.3"/>
      <sheetName val="8.1.20.2.4"/>
      <sheetName val="8.1.20.2.5"/>
      <sheetName val="8.1.20.2.6"/>
      <sheetName val="8.1.2.1"/>
      <sheetName val="8.1.2.2"/>
      <sheetName val="8.1.21.1"/>
      <sheetName val="8.1.21.2"/>
      <sheetName val="8.1.21.3"/>
      <sheetName val="8.1.21.4"/>
      <sheetName val="8.1.21.5"/>
      <sheetName val="8.1.21.6"/>
      <sheetName val="8.1.21.7"/>
      <sheetName val="8.1.22.2"/>
      <sheetName val="8.1.22.3"/>
      <sheetName val="8.1.22.4"/>
      <sheetName val="8.1.22.5"/>
      <sheetName val="8.1.22.6"/>
      <sheetName val="8.1.22.7"/>
      <sheetName val="8.1.23.1"/>
      <sheetName val="8.1.23.2"/>
      <sheetName val="8.1.23.3"/>
      <sheetName val="8.1.23.4"/>
      <sheetName val="8.1.23.5"/>
      <sheetName val="8.1.23.6"/>
      <sheetName val="8.1.23.7"/>
      <sheetName val="8.1.24.1"/>
      <sheetName val="8.1.24.2"/>
      <sheetName val="8.1.24.3"/>
      <sheetName val="8.1.24.4"/>
      <sheetName val="8.1.24.5"/>
      <sheetName val="8.1.24.6"/>
      <sheetName val="8.1.24.7"/>
      <sheetName val="8.1.25.1"/>
      <sheetName val="8.1.25.2"/>
      <sheetName val="8.1.25.3"/>
      <sheetName val="8.1.25.4"/>
      <sheetName val="8.1.25.5"/>
      <sheetName val="8.1.25.6"/>
      <sheetName val="8.1.25.7"/>
      <sheetName val="8.1.27.1.1"/>
      <sheetName val="8.1.27.1.2"/>
      <sheetName val="8.1.27.1.3"/>
      <sheetName val="8.1.27.1.4"/>
      <sheetName val="8.1.27.1.5"/>
      <sheetName val="8.1.27.1.6"/>
      <sheetName val="8.1.27.1.7"/>
      <sheetName val="8.1.27.2.1"/>
      <sheetName val="8.1.27.2.2"/>
      <sheetName val="8.1.27.2.3"/>
      <sheetName val="8.1.27.2.4"/>
      <sheetName val="8.1.27.2.5"/>
      <sheetName val="8.1.27.2.6"/>
      <sheetName val="8.1.27.2.7"/>
      <sheetName val="8.1.27.2.8"/>
      <sheetName val="8.1.27.3.1"/>
      <sheetName val="8.1.28.1.1"/>
      <sheetName val="8.1.28.1.2"/>
      <sheetName val="8.1.28.1.3"/>
      <sheetName val="8.1.28.1.4"/>
      <sheetName val="8.1.28.1.5"/>
      <sheetName val="8.1.28.1.6"/>
      <sheetName val="8.1.28.1.7"/>
      <sheetName val="8.1.28.2.1"/>
      <sheetName val="8.1.28.2.2"/>
      <sheetName val="8.1.28.2.3"/>
      <sheetName val="8.1.28.2.4"/>
      <sheetName val="8.1.28.2.5"/>
      <sheetName val="8.1.28.2.6"/>
      <sheetName val="8.1.28.2.7"/>
      <sheetName val="8.1.8.3.4"/>
      <sheetName val="8.1.8.3.5"/>
      <sheetName val="8.2.1"/>
      <sheetName val="8.3.1"/>
      <sheetName val="8.4.1"/>
      <sheetName val="9.1.1"/>
      <sheetName val="9.1.2"/>
      <sheetName val="9.2.7"/>
      <sheetName val="10.1.1"/>
      <sheetName val="11.1.1"/>
      <sheetName val="11.1.2"/>
      <sheetName val="11.1.3"/>
      <sheetName val="11.2.2"/>
      <sheetName val="11.2.3"/>
      <sheetName val="11.2.4"/>
      <sheetName val="11.2.5"/>
      <sheetName val="11.2.5.1"/>
      <sheetName val="11.2.6"/>
      <sheetName val="11.2.7"/>
      <sheetName val="11.2.8"/>
      <sheetName val="11.2.9"/>
      <sheetName val="11.2.10"/>
      <sheetName val="11.2.3.1"/>
      <sheetName val="11.2.11"/>
      <sheetName val="11.2.12"/>
      <sheetName val="11.2.13"/>
      <sheetName val="11.2.14"/>
      <sheetName val="11.2.15"/>
      <sheetName val="11.2.16"/>
      <sheetName val="11.2.17"/>
      <sheetName val="11.2.18"/>
      <sheetName val="11.2.19"/>
      <sheetName val="11.3.1"/>
      <sheetName val="11.3.2"/>
      <sheetName val="11.3.3"/>
      <sheetName val="11.3.4"/>
      <sheetName val="11.3.5"/>
      <sheetName val="11.3.6"/>
      <sheetName val="11.3.7"/>
      <sheetName val="11.3.8"/>
      <sheetName val="11.3.9"/>
      <sheetName val="11.3.10"/>
      <sheetName val="11.3.11"/>
      <sheetName val="11.3.12"/>
      <sheetName val="11.3.13"/>
      <sheetName val="11.3.14"/>
      <sheetName val="11.3.15"/>
      <sheetName val="11.3.16"/>
      <sheetName val="11.3.17"/>
      <sheetName val="11.3.18"/>
      <sheetName val="11.3.19"/>
      <sheetName val="11.3.20"/>
      <sheetName val="11.3.21"/>
      <sheetName val="11.3.22"/>
      <sheetName val="11.3.23"/>
      <sheetName val="11.3.24"/>
      <sheetName val="11.3.25"/>
      <sheetName val="11.4.1"/>
      <sheetName val="12.1.9"/>
      <sheetName val="12.1.10"/>
      <sheetName val="12.1.11"/>
      <sheetName val="12.1.15"/>
      <sheetName val="12.1.16"/>
      <sheetName val="12.1.17"/>
      <sheetName val="12.1.19"/>
      <sheetName val="12.1.20"/>
      <sheetName val="12.1.21"/>
      <sheetName val="12.1.24"/>
      <sheetName val="12.1.25"/>
      <sheetName val="12.1.26"/>
      <sheetName val="12.1.27"/>
      <sheetName val="12.1.28"/>
      <sheetName val="12.1.29"/>
      <sheetName val="7.2.2.2.2"/>
      <sheetName val="7.2.2.2.3"/>
      <sheetName val="12.2.1"/>
      <sheetName val="12.2.2"/>
      <sheetName val="12.2.3"/>
      <sheetName val="12.2.4"/>
      <sheetName val="12.2.5"/>
      <sheetName val="12.2.6"/>
      <sheetName val="12.2.7"/>
      <sheetName val="12.2.8"/>
      <sheetName val="12.2.9"/>
      <sheetName val="12.2.10"/>
      <sheetName val="12.2.11"/>
      <sheetName val="12.2.12"/>
      <sheetName val="12.2.13"/>
      <sheetName val="12.3.11"/>
      <sheetName val="12.2.14"/>
      <sheetName val="12.2.15"/>
      <sheetName val="12.2.16"/>
      <sheetName val="12.2.17"/>
      <sheetName val="12.2.19"/>
      <sheetName val="12.2.20"/>
      <sheetName val="12.3.14"/>
      <sheetName val="12.3.15"/>
      <sheetName val="12.3.16"/>
      <sheetName val="12.3.17"/>
      <sheetName val="E.30"/>
      <sheetName val="E.31"/>
      <sheetName val="4.4.1.1"/>
      <sheetName val="4.4.1.2"/>
      <sheetName val="4.4.1.3"/>
      <sheetName val="4.4.1.4"/>
      <sheetName val="4.4.1.5"/>
      <sheetName val="4.4.1.6"/>
      <sheetName val="4.4.1.7"/>
      <sheetName val="4.4.1.8"/>
      <sheetName val="11.2.5.2"/>
      <sheetName val="9.1.1 (2)"/>
      <sheetName val="EL-1.1"/>
      <sheetName val="EL-1.2"/>
      <sheetName val="EL-1.3"/>
      <sheetName val="EL-1.4"/>
      <sheetName val="EL-1.5"/>
      <sheetName val="EL-1.6"/>
      <sheetName val="EL-1.7"/>
      <sheetName val="EL-1.8"/>
      <sheetName val="EL-1.9"/>
      <sheetName val="EL-1.10"/>
      <sheetName val="EL-2.1"/>
      <sheetName val="EL-2.2"/>
      <sheetName val="EL-2.3"/>
      <sheetName val="EL-2.4"/>
      <sheetName val="EL-2.5"/>
      <sheetName val="EL-2.6"/>
      <sheetName val="EL-2.7"/>
      <sheetName val="EL-2.8"/>
      <sheetName val="EL-2.9"/>
      <sheetName val="EL-2.10"/>
      <sheetName val="EL-2.11"/>
      <sheetName val="EL-2.12"/>
      <sheetName val="EL-3.1"/>
      <sheetName val="EL-3.2"/>
      <sheetName val="EL-3.3"/>
      <sheetName val="EL-4.1"/>
      <sheetName val="EL-4.2"/>
      <sheetName val="EL-4.3"/>
      <sheetName val="EL-5.1"/>
      <sheetName val="EL-5.2"/>
      <sheetName val="EL-5.3"/>
      <sheetName val="EL-5.4"/>
      <sheetName val="EL-5.5"/>
      <sheetName val="EL-5.6"/>
      <sheetName val="EL-5.7"/>
      <sheetName val="EL-5.8"/>
      <sheetName val="EL-5.9"/>
      <sheetName val="EL-5.10"/>
      <sheetName val="EL-5.11"/>
      <sheetName val="EL-5.12"/>
      <sheetName val="EL-6.1"/>
      <sheetName val="EL-6.2"/>
      <sheetName val="EL-6.3"/>
      <sheetName val="EL-6.4"/>
      <sheetName val="EL-6.5"/>
      <sheetName val="EL-7.1"/>
      <sheetName val="EL-7.2"/>
      <sheetName val="EL-7.3"/>
      <sheetName val="Hoja3"/>
      <sheetName val="Hoja4"/>
      <sheetName val="Hoja5"/>
      <sheetName val="Hoja6"/>
      <sheetName val="Hoja7"/>
      <sheetName val="Hoja8"/>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CANTIDADES"/>
      <sheetName val="PRES OFICIAL"/>
      <sheetName val="SENCILLA terciarias"/>
      <sheetName val="TERRAPLEN"/>
      <sheetName val="Calculos"/>
      <sheetName val="BOX 2X3"/>
      <sheetName val="Canti BOX 1.5"/>
    </sheetNames>
    <sheetDataSet>
      <sheetData sheetId="0"/>
      <sheetData sheetId="1"/>
      <sheetData sheetId="2"/>
      <sheetData sheetId="3"/>
      <sheetData sheetId="4"/>
      <sheetData sheetId="5"/>
      <sheetData sheetId="6"/>
      <sheetData sheetId="7"/>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Tab_aux"/>
      <sheetName val="TORRE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refreshError="1"/>
      <sheetData sheetId="662" refreshError="1"/>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efreshError="1"/>
      <sheetData sheetId="685" refreshError="1"/>
      <sheetData sheetId="686" refreshError="1"/>
      <sheetData sheetId="687" refreshError="1"/>
      <sheetData sheetId="688"/>
      <sheetData sheetId="689"/>
      <sheetData sheetId="690"/>
      <sheetData sheetId="691"/>
      <sheetData sheetId="692"/>
      <sheetData sheetId="693"/>
      <sheetData sheetId="69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Datos de entrada"/>
      <sheetName val="FOR-001"/>
      <sheetName val="Sábana"/>
      <sheetName val="Cuadro1"/>
      <sheetName val="Cuadro2"/>
      <sheetName val="Cuadro3"/>
      <sheetName val="Exper."/>
      <sheetName val="Cumplim."/>
      <sheetName val="Est. Financieros"/>
      <sheetName val="yADIRA"/>
      <sheetName val="Aseg.Cali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Pliego Z.Norte"/>
      <sheetName val="Sábana"/>
      <sheetName val="4.  Cantidades Gas"/>
      <sheetName val="4.  Cantidades totales"/>
      <sheetName val="4.  Cantidades Aures"/>
      <sheetName val="4.  Cantidades PICACHO"/>
      <sheetName val="4.  Cantidades Paris"/>
    </sheetNames>
    <sheetDataSet>
      <sheetData sheetId="0"/>
      <sheetData sheetId="1"/>
      <sheetData sheetId="2"/>
      <sheetData sheetId="3"/>
      <sheetData sheetId="4"/>
      <sheetData sheetId="5"/>
      <sheetData sheetId="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Constantes Generales"/>
      <sheetName val="Análisis_determinístico"/>
    </sheetNames>
    <definedNames>
      <definedName name="_xlbgnm.ane7"/>
      <definedName name="_xlbgnm.ane8"/>
    </definedNames>
    <sheetDataSet>
      <sheetData sheetId="0" refreshError="1"/>
      <sheetData sheetId="1" refreshError="1"/>
      <sheetData sheetId="2" refreshError="1"/>
      <sheetData sheetId="3" refreshError="1"/>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LIQUIDACIONESPERSONAL"/>
      <sheetName val="DATOS_CONTRATO1"/>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BASE DATOS GENERALES"/>
      <sheetName val="BASE DATOS 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IVAN"/>
      <sheetName val="TABLESTAC cada1,5 "/>
      <sheetName val="TABLESTAC cada1,0"/>
      <sheetName val="TABLESTAC cada1,5  (2)"/>
      <sheetName val="TABLESTAC cada1,0 (2)"/>
      <sheetName val="TABLESTAC cada1,5  (3)"/>
      <sheetName val="TABLESTAC cada1,0 (3)"/>
      <sheetName val="BOCA DEL MAÑE ofi"/>
      <sheetName val="BOCA DEL LOPEZ"/>
      <sheetName val="BOCA DEL LOPEZ (2)"/>
      <sheetName val="CARRILLO"/>
      <sheetName val="CARRILLO (2)"/>
      <sheetName val="BOCA DEL MAÑE CONT"/>
      <sheetName val="BOCA DE LOPEZ CONT"/>
      <sheetName val="CARRILLO CONT"/>
      <sheetName val="BOCA DE LOPEZ"/>
      <sheetName val="EXPLOTAC MATERIAL"/>
      <sheetName val="VIAJES"/>
      <sheetName val="COLOCACION DE SACOS"/>
      <sheetName val="COLOCACION DE SACOS (canoa)"/>
      <sheetName val="LOC Y REP"/>
      <sheetName val="TABLESTACADO 1,5"/>
      <sheetName val="TABLESTACADO 1,00"/>
      <sheetName val="colocacion 4 x 4"/>
      <sheetName val="colocacion 4 x 2"/>
      <sheetName val="AFIRMADO"/>
      <sheetName val="refuerzo"/>
      <sheetName val="TAR.E"/>
      <sheetName val="MAT"/>
      <sheetName val="FPS"/>
      <sheetName val="CUAD."/>
      <sheetName val="C Y M"/>
      <sheetName val="TODOS"/>
      <sheetName val="PROG"/>
      <sheetName val="AIU"/>
      <sheetName val="JORN"/>
      <sheetName val="RESUM"/>
      <sheetName val="CON.EJEC"/>
      <sheetName val="CU15A"/>
      <sheetName val="Cap. Residual"/>
      <sheetName val="OPAVAC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álculo"/>
      <sheetName val="Estandarizacion"/>
      <sheetName val="INV"/>
      <sheetName val="AASHTO"/>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42">
          <cell r="B42">
            <v>19</v>
          </cell>
        </row>
        <row r="67">
          <cell r="B67">
            <v>113.73566491619964</v>
          </cell>
        </row>
        <row r="130">
          <cell r="B130">
            <v>71.001668563587486</v>
          </cell>
        </row>
      </sheetData>
      <sheetData sheetId="1" refreshError="1"/>
      <sheetData sheetId="2" refreshError="1"/>
      <sheetData sheetId="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EQUIPOS"/>
      <sheetName val="M.O."/>
      <sheetName val="MATERIALES"/>
      <sheetName val="Listado"/>
      <sheetName val="Facturacion M&amp;E Marzo"/>
      <sheetName val="Disponibilidad"/>
      <sheetName val="Utilizacion"/>
      <sheetName val="DISTRITOS"/>
      <sheetName val="Anexo 1"/>
      <sheetName val="Anexo 2"/>
      <sheetName val="Anexo 3"/>
      <sheetName val="Anexo 4"/>
      <sheetName val="Lista"/>
      <sheetName val="Hoja6"/>
      <sheetName val="Lineas"/>
      <sheetName val="Act_"/>
      <sheetName val="PRESUPUESTO_LICITACIÓN_SRN_001"/>
      <sheetName val="Facturacion_M&amp;E_Marzo"/>
      <sheetName val="Anexo_1"/>
      <sheetName val="Anexo_2"/>
      <sheetName val="Anexo_3"/>
      <sheetName val="Anexo_4"/>
      <sheetName val="Resumen_Alternativa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SOPORTE ALC PLUVIAL"/>
      <sheetName val="DATOS"/>
      <sheetName val="SOPORTE "/>
      <sheetName val="Quadro-Orç. Resumo"/>
      <sheetName val="ESTRUCTURA"/>
      <sheetName val="ARQUITECTONICO PEAJE"/>
      <sheetName val="HE"/>
      <sheetName val="Localizaciones"/>
      <sheetName val="Res-Accide-10"/>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C SF GAVIONES"/>
      <sheetName val="EMPRESA"/>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codconst"/>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0">
          <cell r="M10">
            <v>1302940.7487084535</v>
          </cell>
        </row>
      </sheetData>
      <sheetData sheetId="21">
        <row r="10">
          <cell r="M10">
            <v>1302940.7487084535</v>
          </cell>
        </row>
      </sheetData>
      <sheetData sheetId="22">
        <row r="10">
          <cell r="M10">
            <v>1302940.7487084535</v>
          </cell>
        </row>
      </sheetData>
      <sheetData sheetId="23">
        <row r="10">
          <cell r="M10">
            <v>1302940.7487084535</v>
          </cell>
        </row>
      </sheetData>
      <sheetData sheetId="24">
        <row r="10">
          <cell r="M10">
            <v>1302940.7487084535</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ow r="6">
          <cell r="D6">
            <v>0</v>
          </cell>
        </row>
      </sheetData>
      <sheetData sheetId="46">
        <row r="10">
          <cell r="M10">
            <v>1302940.7487084535</v>
          </cell>
        </row>
      </sheetData>
      <sheetData sheetId="47">
        <row r="6">
          <cell r="D6">
            <v>0</v>
          </cell>
        </row>
      </sheetData>
      <sheetData sheetId="48">
        <row r="10">
          <cell r="M10">
            <v>1302940.7487084535</v>
          </cell>
        </row>
      </sheetData>
      <sheetData sheetId="49">
        <row r="6">
          <cell r="D6">
            <v>43666</v>
          </cell>
        </row>
      </sheetData>
      <sheetData sheetId="50">
        <row r="6">
          <cell r="D6">
            <v>0</v>
          </cell>
        </row>
      </sheetData>
      <sheetData sheetId="51">
        <row r="6">
          <cell r="D6">
            <v>43666</v>
          </cell>
        </row>
      </sheetData>
      <sheetData sheetId="52">
        <row r="6">
          <cell r="D6">
            <v>0</v>
          </cell>
        </row>
      </sheetData>
      <sheetData sheetId="53">
        <row r="6">
          <cell r="D6">
            <v>43666</v>
          </cell>
        </row>
      </sheetData>
      <sheetData sheetId="54">
        <row r="6">
          <cell r="D6" t="str">
            <v>Base tratada con asfalto (BTA)</v>
          </cell>
        </row>
      </sheetData>
      <sheetData sheetId="55">
        <row r="6">
          <cell r="D6">
            <v>0</v>
          </cell>
        </row>
      </sheetData>
      <sheetData sheetId="56">
        <row r="6">
          <cell r="D6">
            <v>43666</v>
          </cell>
        </row>
      </sheetData>
      <sheetData sheetId="57">
        <row r="6">
          <cell r="D6" t="str">
            <v>Base tratada con asfalto (BTA)</v>
          </cell>
        </row>
      </sheetData>
      <sheetData sheetId="58">
        <row r="6">
          <cell r="D6" t="str">
            <v>Base tratada con asfalto (BTA)</v>
          </cell>
        </row>
      </sheetData>
      <sheetData sheetId="59">
        <row r="6">
          <cell r="D6">
            <v>0</v>
          </cell>
        </row>
      </sheetData>
      <sheetData sheetId="60">
        <row r="6">
          <cell r="D6">
            <v>43666</v>
          </cell>
        </row>
      </sheetData>
      <sheetData sheetId="61">
        <row r="6">
          <cell r="D6">
            <v>43666</v>
          </cell>
        </row>
      </sheetData>
      <sheetData sheetId="62">
        <row r="6">
          <cell r="D6">
            <v>0</v>
          </cell>
        </row>
      </sheetData>
      <sheetData sheetId="63">
        <row r="6">
          <cell r="D6">
            <v>0</v>
          </cell>
        </row>
      </sheetData>
      <sheetData sheetId="64">
        <row r="10">
          <cell r="M10">
            <v>1302940.7487084535</v>
          </cell>
        </row>
      </sheetData>
      <sheetData sheetId="65">
        <row r="10">
          <cell r="M10">
            <v>1302940.7487084535</v>
          </cell>
        </row>
      </sheetData>
      <sheetData sheetId="66">
        <row r="10">
          <cell r="M10">
            <v>1302940.7487084535</v>
          </cell>
        </row>
      </sheetData>
      <sheetData sheetId="67">
        <row r="6">
          <cell r="D6">
            <v>0</v>
          </cell>
        </row>
      </sheetData>
      <sheetData sheetId="68">
        <row r="6">
          <cell r="D6">
            <v>43666</v>
          </cell>
        </row>
      </sheetData>
      <sheetData sheetId="69">
        <row r="6">
          <cell r="D6">
            <v>43666</v>
          </cell>
        </row>
      </sheetData>
      <sheetData sheetId="70">
        <row r="6">
          <cell r="D6">
            <v>0</v>
          </cell>
        </row>
      </sheetData>
      <sheetData sheetId="71">
        <row r="6">
          <cell r="D6">
            <v>0</v>
          </cell>
        </row>
      </sheetData>
      <sheetData sheetId="72">
        <row r="6">
          <cell r="D6">
            <v>0</v>
          </cell>
        </row>
      </sheetData>
      <sheetData sheetId="73">
        <row r="6">
          <cell r="D6">
            <v>0</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6">
          <cell r="D6">
            <v>0</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row r="6">
          <cell r="D6">
            <v>0</v>
          </cell>
        </row>
      </sheetData>
      <sheetData sheetId="88"/>
      <sheetData sheetId="89"/>
      <sheetData sheetId="90">
        <row r="6">
          <cell r="D6">
            <v>0</v>
          </cell>
        </row>
      </sheetData>
      <sheetData sheetId="91">
        <row r="10">
          <cell r="M10">
            <v>1302940.7487084535</v>
          </cell>
        </row>
      </sheetData>
      <sheetData sheetId="92">
        <row r="10">
          <cell r="M10">
            <v>1302940.7487084535</v>
          </cell>
        </row>
      </sheetData>
      <sheetData sheetId="93">
        <row r="10">
          <cell r="M10">
            <v>1302940.7487084535</v>
          </cell>
        </row>
      </sheetData>
      <sheetData sheetId="94">
        <row r="6">
          <cell r="D6">
            <v>0</v>
          </cell>
        </row>
      </sheetData>
      <sheetData sheetId="95"/>
      <sheetData sheetId="96">
        <row r="6">
          <cell r="D6">
            <v>0</v>
          </cell>
        </row>
      </sheetData>
      <sheetData sheetId="97">
        <row r="6">
          <cell r="D6">
            <v>0</v>
          </cell>
        </row>
      </sheetData>
      <sheetData sheetId="98">
        <row r="6">
          <cell r="D6">
            <v>0</v>
          </cell>
        </row>
      </sheetData>
      <sheetData sheetId="99">
        <row r="10">
          <cell r="M10">
            <v>1302940.7487084535</v>
          </cell>
        </row>
      </sheetData>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row r="6">
          <cell r="D6">
            <v>0</v>
          </cell>
        </row>
      </sheetData>
      <sheetData sheetId="109">
        <row r="6">
          <cell r="D6">
            <v>0</v>
          </cell>
        </row>
      </sheetData>
      <sheetData sheetId="110">
        <row r="6">
          <cell r="D6">
            <v>0</v>
          </cell>
        </row>
      </sheetData>
      <sheetData sheetId="111">
        <row r="6">
          <cell r="D6">
            <v>0</v>
          </cell>
        </row>
      </sheetData>
      <sheetData sheetId="112">
        <row r="10">
          <cell r="M10">
            <v>1302940.7487084535</v>
          </cell>
        </row>
      </sheetData>
      <sheetData sheetId="113">
        <row r="6">
          <cell r="D6">
            <v>0</v>
          </cell>
        </row>
      </sheetData>
      <sheetData sheetId="114">
        <row r="6">
          <cell r="D6">
            <v>0</v>
          </cell>
        </row>
      </sheetData>
      <sheetData sheetId="115">
        <row r="6">
          <cell r="D6">
            <v>0</v>
          </cell>
        </row>
      </sheetData>
      <sheetData sheetId="116">
        <row r="6">
          <cell r="D6">
            <v>0</v>
          </cell>
        </row>
      </sheetData>
      <sheetData sheetId="117">
        <row r="6">
          <cell r="D6">
            <v>0</v>
          </cell>
        </row>
      </sheetData>
      <sheetData sheetId="118"/>
      <sheetData sheetId="119">
        <row r="6">
          <cell r="D6">
            <v>0</v>
          </cell>
        </row>
      </sheetData>
      <sheetData sheetId="120">
        <row r="6">
          <cell r="D6">
            <v>0</v>
          </cell>
        </row>
      </sheetData>
      <sheetData sheetId="121">
        <row r="6">
          <cell r="D6">
            <v>0</v>
          </cell>
        </row>
      </sheetData>
      <sheetData sheetId="122">
        <row r="6">
          <cell r="D6">
            <v>43666</v>
          </cell>
        </row>
      </sheetData>
      <sheetData sheetId="123">
        <row r="6">
          <cell r="D6">
            <v>0</v>
          </cell>
        </row>
      </sheetData>
      <sheetData sheetId="124">
        <row r="10">
          <cell r="M10">
            <v>1302940.7487084535</v>
          </cell>
        </row>
      </sheetData>
      <sheetData sheetId="125">
        <row r="6">
          <cell r="D6">
            <v>0</v>
          </cell>
        </row>
      </sheetData>
      <sheetData sheetId="126">
        <row r="6">
          <cell r="D6">
            <v>43666</v>
          </cell>
        </row>
      </sheetData>
      <sheetData sheetId="127">
        <row r="6">
          <cell r="D6">
            <v>0</v>
          </cell>
        </row>
      </sheetData>
      <sheetData sheetId="128">
        <row r="6">
          <cell r="D6">
            <v>43666</v>
          </cell>
        </row>
      </sheetData>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6">
          <cell r="D6" t="str">
            <v>Base tratada con asfalto (BTA)</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10">
          <cell r="M10">
            <v>1302940.7487084535</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0</v>
          </cell>
        </row>
      </sheetData>
      <sheetData sheetId="159"/>
      <sheetData sheetId="160"/>
      <sheetData sheetId="161">
        <row r="6">
          <cell r="D6">
            <v>0</v>
          </cell>
        </row>
      </sheetData>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row r="10">
          <cell r="M10">
            <v>1302940.7487084535</v>
          </cell>
        </row>
      </sheetData>
      <sheetData sheetId="167">
        <row r="6">
          <cell r="D6">
            <v>43666</v>
          </cell>
        </row>
      </sheetData>
      <sheetData sheetId="168">
        <row r="6">
          <cell r="D6">
            <v>43666</v>
          </cell>
        </row>
      </sheetData>
      <sheetData sheetId="169">
        <row r="10">
          <cell r="M10">
            <v>1302940.7487084535</v>
          </cell>
        </row>
      </sheetData>
      <sheetData sheetId="170">
        <row r="6">
          <cell r="D6">
            <v>43666</v>
          </cell>
        </row>
      </sheetData>
      <sheetData sheetId="171">
        <row r="6">
          <cell r="D6">
            <v>0</v>
          </cell>
        </row>
      </sheetData>
      <sheetData sheetId="172">
        <row r="10">
          <cell r="M10">
            <v>1302940.7487084535</v>
          </cell>
        </row>
      </sheetData>
      <sheetData sheetId="173">
        <row r="6">
          <cell r="D6">
            <v>0</v>
          </cell>
        </row>
      </sheetData>
      <sheetData sheetId="174">
        <row r="6">
          <cell r="D6">
            <v>0</v>
          </cell>
        </row>
      </sheetData>
      <sheetData sheetId="175">
        <row r="6">
          <cell r="D6">
            <v>0</v>
          </cell>
        </row>
      </sheetData>
      <sheetData sheetId="176">
        <row r="10">
          <cell r="M10">
            <v>1302940.7487084535</v>
          </cell>
        </row>
      </sheetData>
      <sheetData sheetId="177">
        <row r="6">
          <cell r="D6">
            <v>0</v>
          </cell>
        </row>
      </sheetData>
      <sheetData sheetId="178">
        <row r="6">
          <cell r="D6">
            <v>0</v>
          </cell>
        </row>
      </sheetData>
      <sheetData sheetId="179">
        <row r="10">
          <cell r="M10">
            <v>1302940.7487084535</v>
          </cell>
        </row>
      </sheetData>
      <sheetData sheetId="180">
        <row r="10">
          <cell r="M10">
            <v>1302940.7487084535</v>
          </cell>
        </row>
      </sheetData>
      <sheetData sheetId="181">
        <row r="6">
          <cell r="D6">
            <v>0</v>
          </cell>
        </row>
      </sheetData>
      <sheetData sheetId="182">
        <row r="6">
          <cell r="D6">
            <v>0</v>
          </cell>
        </row>
      </sheetData>
      <sheetData sheetId="183">
        <row r="10">
          <cell r="M10">
            <v>1302940.7487084535</v>
          </cell>
        </row>
      </sheetData>
      <sheetData sheetId="184">
        <row r="10">
          <cell r="M10">
            <v>1302940.7487084535</v>
          </cell>
        </row>
      </sheetData>
      <sheetData sheetId="185">
        <row r="10">
          <cell r="M10">
            <v>1302940.7487084535</v>
          </cell>
        </row>
      </sheetData>
      <sheetData sheetId="186">
        <row r="6">
          <cell r="D6">
            <v>0</v>
          </cell>
        </row>
      </sheetData>
      <sheetData sheetId="187">
        <row r="10">
          <cell r="M10">
            <v>1302940.7487084535</v>
          </cell>
        </row>
      </sheetData>
      <sheetData sheetId="188">
        <row r="10">
          <cell r="M10">
            <v>1302940.7487084535</v>
          </cell>
        </row>
      </sheetData>
      <sheetData sheetId="189">
        <row r="10">
          <cell r="M10">
            <v>1302940.7487084535</v>
          </cell>
        </row>
      </sheetData>
      <sheetData sheetId="190">
        <row r="6">
          <cell r="D6">
            <v>0</v>
          </cell>
        </row>
      </sheetData>
      <sheetData sheetId="191">
        <row r="10">
          <cell r="M10">
            <v>1302940.7487084535</v>
          </cell>
        </row>
      </sheetData>
      <sheetData sheetId="192">
        <row r="6">
          <cell r="D6">
            <v>0</v>
          </cell>
        </row>
      </sheetData>
      <sheetData sheetId="193">
        <row r="10">
          <cell r="M10">
            <v>1302940.7487084535</v>
          </cell>
        </row>
      </sheetData>
      <sheetData sheetId="194">
        <row r="6">
          <cell r="D6">
            <v>0</v>
          </cell>
        </row>
      </sheetData>
      <sheetData sheetId="195">
        <row r="10">
          <cell r="M10">
            <v>1302940.7487084535</v>
          </cell>
        </row>
      </sheetData>
      <sheetData sheetId="196">
        <row r="10">
          <cell r="M10">
            <v>1302940.7487084535</v>
          </cell>
        </row>
      </sheetData>
      <sheetData sheetId="197">
        <row r="10">
          <cell r="M10">
            <v>1302940.7487084535</v>
          </cell>
        </row>
      </sheetData>
      <sheetData sheetId="198">
        <row r="6">
          <cell r="D6">
            <v>0</v>
          </cell>
        </row>
      </sheetData>
      <sheetData sheetId="199">
        <row r="6">
          <cell r="D6">
            <v>0</v>
          </cell>
        </row>
      </sheetData>
      <sheetData sheetId="200">
        <row r="10">
          <cell r="M10">
            <v>1302940.7487084535</v>
          </cell>
        </row>
      </sheetData>
      <sheetData sheetId="201">
        <row r="6">
          <cell r="D6">
            <v>0</v>
          </cell>
        </row>
      </sheetData>
      <sheetData sheetId="202">
        <row r="6">
          <cell r="D6">
            <v>0</v>
          </cell>
        </row>
      </sheetData>
      <sheetData sheetId="203">
        <row r="10">
          <cell r="M10">
            <v>1302940.7487084535</v>
          </cell>
        </row>
      </sheetData>
      <sheetData sheetId="204">
        <row r="10">
          <cell r="M10">
            <v>1302940.7487084535</v>
          </cell>
        </row>
      </sheetData>
      <sheetData sheetId="205">
        <row r="6">
          <cell r="D6">
            <v>0</v>
          </cell>
        </row>
      </sheetData>
      <sheetData sheetId="206">
        <row r="10">
          <cell r="M10">
            <v>1302940.7487084535</v>
          </cell>
        </row>
      </sheetData>
      <sheetData sheetId="207">
        <row r="6">
          <cell r="D6">
            <v>0</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43666</v>
          </cell>
        </row>
      </sheetData>
      <sheetData sheetId="222">
        <row r="6">
          <cell r="D6">
            <v>0</v>
          </cell>
        </row>
      </sheetData>
      <sheetData sheetId="223">
        <row r="6">
          <cell r="D6">
            <v>0</v>
          </cell>
        </row>
      </sheetData>
      <sheetData sheetId="224">
        <row r="6">
          <cell r="D6">
            <v>0</v>
          </cell>
        </row>
      </sheetData>
      <sheetData sheetId="225">
        <row r="6">
          <cell r="D6">
            <v>0</v>
          </cell>
        </row>
      </sheetData>
      <sheetData sheetId="226">
        <row r="10">
          <cell r="M10">
            <v>1302940.7487084535</v>
          </cell>
        </row>
      </sheetData>
      <sheetData sheetId="227">
        <row r="6">
          <cell r="D6">
            <v>43666</v>
          </cell>
        </row>
      </sheetData>
      <sheetData sheetId="228">
        <row r="6">
          <cell r="D6">
            <v>0</v>
          </cell>
        </row>
      </sheetData>
      <sheetData sheetId="229">
        <row r="6">
          <cell r="D6">
            <v>0</v>
          </cell>
        </row>
      </sheetData>
      <sheetData sheetId="230">
        <row r="6">
          <cell r="D6">
            <v>43666</v>
          </cell>
        </row>
      </sheetData>
      <sheetData sheetId="231">
        <row r="6">
          <cell r="D6">
            <v>0</v>
          </cell>
        </row>
      </sheetData>
      <sheetData sheetId="232">
        <row r="6">
          <cell r="D6">
            <v>0</v>
          </cell>
        </row>
      </sheetData>
      <sheetData sheetId="233">
        <row r="10">
          <cell r="M10">
            <v>1302940.7487084535</v>
          </cell>
        </row>
      </sheetData>
      <sheetData sheetId="234">
        <row r="6">
          <cell r="D6">
            <v>43666</v>
          </cell>
        </row>
      </sheetData>
      <sheetData sheetId="235">
        <row r="10">
          <cell r="M10">
            <v>1302940.7487084535</v>
          </cell>
        </row>
      </sheetData>
      <sheetData sheetId="236">
        <row r="6">
          <cell r="D6">
            <v>43666</v>
          </cell>
        </row>
      </sheetData>
      <sheetData sheetId="237"/>
      <sheetData sheetId="238">
        <row r="6">
          <cell r="D6" t="str">
            <v>Base tratada con asfalto (BTA)</v>
          </cell>
        </row>
      </sheetData>
      <sheetData sheetId="239">
        <row r="6">
          <cell r="D6" t="str">
            <v>Base tratada con asfalto (BTA)</v>
          </cell>
        </row>
      </sheetData>
      <sheetData sheetId="240">
        <row r="10">
          <cell r="M10">
            <v>1302940.7487084535</v>
          </cell>
        </row>
      </sheetData>
      <sheetData sheetId="241">
        <row r="10">
          <cell r="M10">
            <v>1302940.7487084535</v>
          </cell>
        </row>
      </sheetData>
      <sheetData sheetId="242">
        <row r="6">
          <cell r="D6">
            <v>0</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row r="10">
          <cell r="M10">
            <v>1302940.7487084535</v>
          </cell>
        </row>
      </sheetData>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6">
          <cell r="D6">
            <v>43666</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10">
          <cell r="M10">
            <v>1302940.7487084535</v>
          </cell>
        </row>
      </sheetData>
      <sheetData sheetId="304">
        <row r="10">
          <cell r="M10">
            <v>1302940.7487084535</v>
          </cell>
        </row>
      </sheetData>
      <sheetData sheetId="305"/>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10">
          <cell r="M10">
            <v>1302940.7487084535</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10">
          <cell r="M10">
            <v>1302940.7487084535</v>
          </cell>
        </row>
      </sheetData>
      <sheetData sheetId="330">
        <row r="6">
          <cell r="D6">
            <v>0</v>
          </cell>
        </row>
      </sheetData>
      <sheetData sheetId="331">
        <row r="10">
          <cell r="M10">
            <v>1302940.7487084535</v>
          </cell>
        </row>
      </sheetData>
      <sheetData sheetId="332"/>
      <sheetData sheetId="333"/>
      <sheetData sheetId="334"/>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row r="6">
          <cell r="D6">
            <v>5433063.0008333344</v>
          </cell>
        </row>
      </sheetData>
      <sheetData sheetId="396">
        <row r="6">
          <cell r="D6">
            <v>5433063.0008333344</v>
          </cell>
        </row>
      </sheetData>
      <sheetData sheetId="397"/>
      <sheetData sheetId="398"/>
      <sheetData sheetId="399">
        <row r="6">
          <cell r="D6">
            <v>5433063.0008333344</v>
          </cell>
        </row>
      </sheetData>
      <sheetData sheetId="400">
        <row r="6">
          <cell r="D6">
            <v>5433063.0008333344</v>
          </cell>
        </row>
      </sheetData>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row r="120">
          <cell r="B120">
            <v>104</v>
          </cell>
        </row>
      </sheetData>
      <sheetData sheetId="440">
        <row r="6">
          <cell r="D6" t="str">
            <v>CONSORCIO CONSTRUCTOR PACIFICO 3</v>
          </cell>
        </row>
      </sheetData>
      <sheetData sheetId="441">
        <row r="6">
          <cell r="D6" t="str">
            <v>CONSORCIO CONSTRUCTOR PACIFICO 3</v>
          </cell>
        </row>
      </sheetData>
      <sheetData sheetId="442">
        <row r="6">
          <cell r="D6">
            <v>5433063.0008333344</v>
          </cell>
        </row>
      </sheetData>
      <sheetData sheetId="443">
        <row r="6">
          <cell r="D6">
            <v>5433063.0008333344</v>
          </cell>
        </row>
      </sheetData>
      <sheetData sheetId="444">
        <row r="10">
          <cell r="M10">
            <v>1302940.7487084535</v>
          </cell>
        </row>
      </sheetData>
      <sheetData sheetId="445">
        <row r="6">
          <cell r="D6">
            <v>5433063.0008333344</v>
          </cell>
        </row>
      </sheetData>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row r="10">
          <cell r="M10">
            <v>1302940.7487084535</v>
          </cell>
        </row>
      </sheetData>
      <sheetData sheetId="458">
        <row r="10">
          <cell r="M10">
            <v>1302940.7487084535</v>
          </cell>
        </row>
      </sheetData>
      <sheetData sheetId="459"/>
      <sheetData sheetId="460"/>
      <sheetData sheetId="461">
        <row r="6">
          <cell r="D6" t="str">
            <v>CONSORCIO CONSTRUCTOR PACIFICO 3</v>
          </cell>
        </row>
      </sheetData>
      <sheetData sheetId="462"/>
      <sheetData sheetId="463"/>
      <sheetData sheetId="464">
        <row r="6">
          <cell r="D6" t="str">
            <v>CONSORCIO CONSTRUCTOR PACIFICO 3</v>
          </cell>
        </row>
      </sheetData>
      <sheetData sheetId="465">
        <row r="6">
          <cell r="D6" t="str">
            <v>CONSORCIO CONSTRUCTOR PACIFICO 3</v>
          </cell>
        </row>
      </sheetData>
      <sheetData sheetId="466"/>
      <sheetData sheetId="467">
        <row r="6">
          <cell r="D6">
            <v>5433063.0008333344</v>
          </cell>
        </row>
      </sheetData>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ow r="6">
          <cell r="D6">
            <v>0</v>
          </cell>
        </row>
      </sheetData>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efreshError="1"/>
      <sheetData sheetId="708"/>
      <sheetData sheetId="709"/>
      <sheetData sheetId="710"/>
      <sheetData sheetId="711">
        <row r="3">
          <cell r="B3" t="str">
            <v xml:space="preserve">FRENTE:                                                                           </v>
          </cell>
        </row>
      </sheetData>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ow r="10">
          <cell r="M10">
            <v>1302940.7487084535</v>
          </cell>
        </row>
      </sheetData>
      <sheetData sheetId="727">
        <row r="10">
          <cell r="M10">
            <v>1302940.7487084535</v>
          </cell>
        </row>
      </sheetData>
      <sheetData sheetId="728">
        <row r="10">
          <cell r="M10">
            <v>1302940.7487084535</v>
          </cell>
        </row>
      </sheetData>
      <sheetData sheetId="729">
        <row r="10">
          <cell r="M10">
            <v>1302940.7487084535</v>
          </cell>
        </row>
      </sheetData>
      <sheetData sheetId="730"/>
      <sheetData sheetId="731"/>
      <sheetData sheetId="732"/>
      <sheetData sheetId="733"/>
      <sheetData sheetId="734"/>
      <sheetData sheetId="735"/>
      <sheetData sheetId="736"/>
      <sheetData sheetId="737"/>
      <sheetData sheetId="738">
        <row r="6">
          <cell r="D6">
            <v>0</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10">
          <cell r="M10">
            <v>1302940.7487084535</v>
          </cell>
        </row>
      </sheetData>
      <sheetData sheetId="743">
        <row r="6">
          <cell r="D6">
            <v>0</v>
          </cell>
        </row>
      </sheetData>
      <sheetData sheetId="744">
        <row r="6">
          <cell r="D6">
            <v>0</v>
          </cell>
        </row>
      </sheetData>
      <sheetData sheetId="745">
        <row r="10">
          <cell r="M10">
            <v>1302940.7487084535</v>
          </cell>
        </row>
      </sheetData>
      <sheetData sheetId="746">
        <row r="6">
          <cell r="D6">
            <v>0</v>
          </cell>
        </row>
      </sheetData>
      <sheetData sheetId="747">
        <row r="10">
          <cell r="M10">
            <v>1302940.7487084535</v>
          </cell>
        </row>
      </sheetData>
      <sheetData sheetId="748">
        <row r="6">
          <cell r="D6">
            <v>0</v>
          </cell>
        </row>
      </sheetData>
      <sheetData sheetId="749">
        <row r="10">
          <cell r="M10">
            <v>1302940.7487084535</v>
          </cell>
        </row>
      </sheetData>
      <sheetData sheetId="750">
        <row r="6">
          <cell r="D6">
            <v>0</v>
          </cell>
        </row>
      </sheetData>
      <sheetData sheetId="751">
        <row r="6">
          <cell r="D6">
            <v>0</v>
          </cell>
        </row>
      </sheetData>
      <sheetData sheetId="752">
        <row r="10">
          <cell r="M10">
            <v>1302940.7487084535</v>
          </cell>
        </row>
      </sheetData>
      <sheetData sheetId="753">
        <row r="10">
          <cell r="M10">
            <v>1302940.7487084535</v>
          </cell>
        </row>
      </sheetData>
      <sheetData sheetId="754">
        <row r="6">
          <cell r="D6">
            <v>0</v>
          </cell>
        </row>
      </sheetData>
      <sheetData sheetId="755">
        <row r="6">
          <cell r="D6">
            <v>0</v>
          </cell>
        </row>
      </sheetData>
      <sheetData sheetId="756">
        <row r="10">
          <cell r="M10">
            <v>1302940.7487084535</v>
          </cell>
        </row>
      </sheetData>
      <sheetData sheetId="757">
        <row r="10">
          <cell r="M10">
            <v>1302940.7487084535</v>
          </cell>
        </row>
      </sheetData>
      <sheetData sheetId="758"/>
      <sheetData sheetId="759">
        <row r="6">
          <cell r="D6">
            <v>0</v>
          </cell>
        </row>
      </sheetData>
      <sheetData sheetId="760">
        <row r="10">
          <cell r="M10">
            <v>1302940.7487084535</v>
          </cell>
        </row>
      </sheetData>
      <sheetData sheetId="761"/>
      <sheetData sheetId="762"/>
      <sheetData sheetId="763">
        <row r="6">
          <cell r="D6">
            <v>0</v>
          </cell>
        </row>
      </sheetData>
      <sheetData sheetId="764">
        <row r="10">
          <cell r="M10">
            <v>1302940.7487084535</v>
          </cell>
        </row>
      </sheetData>
      <sheetData sheetId="765"/>
      <sheetData sheetId="766"/>
      <sheetData sheetId="767">
        <row r="6">
          <cell r="D6">
            <v>0</v>
          </cell>
        </row>
      </sheetData>
      <sheetData sheetId="768"/>
      <sheetData sheetId="769"/>
      <sheetData sheetId="770">
        <row r="6">
          <cell r="D6">
            <v>0</v>
          </cell>
        </row>
      </sheetData>
      <sheetData sheetId="771">
        <row r="6">
          <cell r="D6">
            <v>0</v>
          </cell>
        </row>
      </sheetData>
      <sheetData sheetId="772">
        <row r="10">
          <cell r="M10">
            <v>1302940.7487084535</v>
          </cell>
        </row>
      </sheetData>
      <sheetData sheetId="773"/>
      <sheetData sheetId="774">
        <row r="6">
          <cell r="D6">
            <v>0</v>
          </cell>
        </row>
      </sheetData>
      <sheetData sheetId="775">
        <row r="6">
          <cell r="D6">
            <v>0</v>
          </cell>
        </row>
      </sheetData>
      <sheetData sheetId="776">
        <row r="10">
          <cell r="M10">
            <v>1302940.7487084535</v>
          </cell>
        </row>
      </sheetData>
      <sheetData sheetId="777"/>
      <sheetData sheetId="778">
        <row r="6">
          <cell r="D6">
            <v>0</v>
          </cell>
        </row>
      </sheetData>
      <sheetData sheetId="779"/>
      <sheetData sheetId="780"/>
      <sheetData sheetId="781"/>
      <sheetData sheetId="782">
        <row r="6">
          <cell r="D6">
            <v>0</v>
          </cell>
        </row>
      </sheetData>
      <sheetData sheetId="783"/>
      <sheetData sheetId="784"/>
      <sheetData sheetId="785">
        <row r="10">
          <cell r="M10">
            <v>1302940.7487084535</v>
          </cell>
        </row>
      </sheetData>
      <sheetData sheetId="786">
        <row r="6">
          <cell r="D6">
            <v>0</v>
          </cell>
        </row>
      </sheetData>
      <sheetData sheetId="787">
        <row r="10">
          <cell r="M10">
            <v>1302940.7487084535</v>
          </cell>
        </row>
      </sheetData>
      <sheetData sheetId="788">
        <row r="6">
          <cell r="D6">
            <v>0</v>
          </cell>
        </row>
      </sheetData>
      <sheetData sheetId="789"/>
      <sheetData sheetId="790">
        <row r="6">
          <cell r="D6">
            <v>0</v>
          </cell>
        </row>
      </sheetData>
      <sheetData sheetId="791"/>
      <sheetData sheetId="792">
        <row r="6">
          <cell r="D6">
            <v>0</v>
          </cell>
        </row>
      </sheetData>
      <sheetData sheetId="793">
        <row r="10">
          <cell r="M10">
            <v>1302940.7487084535</v>
          </cell>
        </row>
      </sheetData>
      <sheetData sheetId="794">
        <row r="6">
          <cell r="D6">
            <v>0</v>
          </cell>
        </row>
      </sheetData>
      <sheetData sheetId="795"/>
      <sheetData sheetId="796">
        <row r="6">
          <cell r="D6">
            <v>0</v>
          </cell>
        </row>
      </sheetData>
      <sheetData sheetId="797">
        <row r="6">
          <cell r="D6">
            <v>43666</v>
          </cell>
        </row>
      </sheetData>
      <sheetData sheetId="798">
        <row r="6">
          <cell r="D6">
            <v>0</v>
          </cell>
        </row>
      </sheetData>
      <sheetData sheetId="799">
        <row r="6">
          <cell r="D6">
            <v>0</v>
          </cell>
        </row>
      </sheetData>
      <sheetData sheetId="800">
        <row r="10">
          <cell r="M10">
            <v>1302940.7487084535</v>
          </cell>
        </row>
      </sheetData>
      <sheetData sheetId="801">
        <row r="6">
          <cell r="D6">
            <v>43666</v>
          </cell>
        </row>
      </sheetData>
      <sheetData sheetId="802">
        <row r="6">
          <cell r="D6">
            <v>0</v>
          </cell>
        </row>
      </sheetData>
      <sheetData sheetId="803">
        <row r="6">
          <cell r="D6">
            <v>0</v>
          </cell>
        </row>
      </sheetData>
      <sheetData sheetId="804">
        <row r="10">
          <cell r="M10">
            <v>1302940.7487084535</v>
          </cell>
        </row>
      </sheetData>
      <sheetData sheetId="805">
        <row r="6">
          <cell r="D6">
            <v>43666</v>
          </cell>
        </row>
      </sheetData>
      <sheetData sheetId="806"/>
      <sheetData sheetId="807"/>
      <sheetData sheetId="808">
        <row r="6">
          <cell r="D6">
            <v>43666</v>
          </cell>
        </row>
      </sheetData>
      <sheetData sheetId="809"/>
      <sheetData sheetId="810"/>
      <sheetData sheetId="811">
        <row r="6">
          <cell r="D6">
            <v>0</v>
          </cell>
        </row>
      </sheetData>
      <sheetData sheetId="812"/>
      <sheetData sheetId="813">
        <row r="6">
          <cell r="D6">
            <v>0</v>
          </cell>
        </row>
      </sheetData>
      <sheetData sheetId="814"/>
      <sheetData sheetId="815"/>
      <sheetData sheetId="816"/>
      <sheetData sheetId="817"/>
      <sheetData sheetId="818">
        <row r="6">
          <cell r="D6">
            <v>0</v>
          </cell>
        </row>
      </sheetData>
      <sheetData sheetId="819"/>
      <sheetData sheetId="820">
        <row r="6">
          <cell r="D6">
            <v>0</v>
          </cell>
        </row>
      </sheetData>
      <sheetData sheetId="821"/>
      <sheetData sheetId="822">
        <row r="6">
          <cell r="D6">
            <v>0</v>
          </cell>
        </row>
      </sheetData>
      <sheetData sheetId="823"/>
      <sheetData sheetId="824">
        <row r="10">
          <cell r="M10">
            <v>1302940.7487084535</v>
          </cell>
        </row>
      </sheetData>
      <sheetData sheetId="825"/>
      <sheetData sheetId="826"/>
      <sheetData sheetId="827">
        <row r="6">
          <cell r="D6" t="str">
            <v>UND</v>
          </cell>
        </row>
      </sheetData>
      <sheetData sheetId="828"/>
      <sheetData sheetId="829"/>
      <sheetData sheetId="830">
        <row r="6">
          <cell r="D6" t="str">
            <v>Base tratada con asfalto (BTA)</v>
          </cell>
        </row>
      </sheetData>
      <sheetData sheetId="831">
        <row r="6">
          <cell r="D6" t="str">
            <v>Base tratada con asfalto (BTA)</v>
          </cell>
        </row>
      </sheetData>
      <sheetData sheetId="832">
        <row r="6">
          <cell r="D6" t="str">
            <v>Base tratada con asfalto (BTA)</v>
          </cell>
        </row>
      </sheetData>
      <sheetData sheetId="833"/>
      <sheetData sheetId="834"/>
      <sheetData sheetId="835"/>
      <sheetData sheetId="836">
        <row r="6">
          <cell r="D6">
            <v>5433063.0008333344</v>
          </cell>
        </row>
      </sheetData>
      <sheetData sheetId="837"/>
      <sheetData sheetId="838"/>
      <sheetData sheetId="839">
        <row r="6">
          <cell r="D6">
            <v>5433063.0008333344</v>
          </cell>
        </row>
      </sheetData>
      <sheetData sheetId="840">
        <row r="6">
          <cell r="D6">
            <v>5433063.0008333344</v>
          </cell>
        </row>
      </sheetData>
      <sheetData sheetId="841"/>
      <sheetData sheetId="842"/>
      <sheetData sheetId="843"/>
      <sheetData sheetId="844"/>
      <sheetData sheetId="845"/>
      <sheetData sheetId="846"/>
      <sheetData sheetId="847"/>
      <sheetData sheetId="848"/>
      <sheetData sheetId="849"/>
      <sheetData sheetId="850">
        <row r="6">
          <cell r="D6">
            <v>5433063.0008333344</v>
          </cell>
        </row>
      </sheetData>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row r="6">
          <cell r="D6" t="str">
            <v>CONSORCIO CONSTRUCTOR PACIFICO 3</v>
          </cell>
        </row>
      </sheetData>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CONS"/>
      <sheetName val="31"/>
      <sheetName val="FICHA EBI 1 de 6 "/>
      <sheetName val="AIU y Prestaciones"/>
      <sheetName val="ANALISIS SALARIAL"/>
      <sheetName val="Presup Oficial"/>
      <sheetName val="APU OFICIAL"/>
      <sheetName val="Flujo de caja"/>
      <sheetName val="LDAT"/>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5M"/>
      <sheetName val="CRONOGRAMA 4M "/>
      <sheetName val="Hoja1"/>
      <sheetName val="Hoja2"/>
      <sheetName val="Hoja3"/>
      <sheetName val="Cronograma"/>
      <sheetName val="Cronograma.xlsx"/>
      <sheetName val="\\UNIDADCONTRATAC\Users\Docum"/>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JECUCION CCOSTOS 18 ABRIL 2007"/>
      <sheetName val="ACTUAL"/>
      <sheetName val="IVA"/>
    </sheetNames>
    <sheetDataSet>
      <sheetData sheetId="0"/>
      <sheetData sheetId="1"/>
      <sheetData sheetId="2"/>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s>
    <sheetDataSet>
      <sheetData sheetId="0"/>
      <sheetData sheetId="1"/>
      <sheetData sheetId="2"/>
      <sheetData sheetId="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67">
          <cell r="E67">
            <v>220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Hoja1"/>
      <sheetName val="APU"/>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sheetData sheetId="4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PRESUPUESTO"/>
      <sheetName val="APU del 1 al 13"/>
      <sheetName val="costos de personal"/>
      <sheetName val="LISTADO DE INSUMOS"/>
      <sheetName val="APU HIDROSANITARIAS"/>
      <sheetName val="APUElectrico"/>
      <sheetName val="BASE ELECTRICA APU"/>
      <sheetName val="APU SEÑAL"/>
      <sheetName val="insumos señal"/>
      <sheetName val="Formulario SEÑAL"/>
      <sheetName val="AIU OFICIAL"/>
      <sheetName val="Interventoria"/>
      <sheetName val="AIU Interventoria"/>
      <sheetName val="Costo socioambiental obra"/>
      <sheetName val="Resumen"/>
      <sheetName val="Formulario Electrico"/>
      <sheetName val="BASE"/>
      <sheetName val="BASE CTOS"/>
      <sheetName val="FORMULARIO AIU"/>
      <sheetName val="PRESTA"/>
      <sheetName val="REDES HIROSANITA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AIU"/>
      <sheetName val="PRESTA"/>
      <sheetName val="BASE CTOS"/>
      <sheetName val="BASE"/>
      <sheetName val="APU CORDOBA"/>
      <sheetName val="APU's"/>
      <sheetName val="CALLE CORDOBA"/>
      <sheetName val="Memorias"/>
    </sheetNames>
    <sheetDataSet>
      <sheetData sheetId="0"/>
      <sheetData sheetId="1"/>
      <sheetData sheetId="2"/>
      <sheetData sheetId="3"/>
      <sheetData sheetId="4" refreshError="1"/>
      <sheetData sheetId="5" refreshError="1"/>
      <sheetData sheetId="6"/>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計算過程シート"/>
      <sheetName val="BS"/>
      <sheetName val="メイン"/>
      <sheetName val="土地賃貸借契約の概要"/>
    </sheetNames>
    <sheetDataSet>
      <sheetData sheetId="0" refreshError="1"/>
      <sheetData sheetId="1" refreshError="1"/>
      <sheetData sheetId="2" refreshError="1"/>
      <sheetData sheetId="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sheetData sheetId="1" refreshError="1"/>
      <sheetData sheetId="2" refreshError="1"/>
      <sheetData sheetId="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utlines"/>
      <sheetName val="To do"/>
      <sheetName val="Issues"/>
      <sheetName val="Requests"/>
      <sheetName val="Questions2"/>
      <sheetName val="Questions1"/>
      <sheetName val="Non op ex"/>
      <sheetName val="Summary IS"/>
      <sheetName val="A"/>
      <sheetName val="Historical IS"/>
      <sheetName val="Hist sales GM"/>
      <sheetName val="EBITDA"/>
      <sheetName val="R&amp;D Rpt"/>
      <sheetName val="R&amp;D"/>
      <sheetName val="Selling Rpt"/>
      <sheetName val="Selling"/>
      <sheetName val="G&amp;A rpt"/>
      <sheetName val="G&amp;A"/>
      <sheetName val="Hdct"/>
      <sheetName val="Other op ex"/>
      <sheetName val="Notes"/>
      <sheetName val="Sheet1"/>
      <sheetName val="DSO"/>
      <sheetName val="NWC grap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dec3 sum"/>
      <sheetName val="asp"/>
      <sheetName val="sap"/>
      <sheetName val="assumptions"/>
      <sheetName val="F"/>
      <sheetName val="cost bonus"/>
      <sheetName val="cost bonus2"/>
      <sheetName val="bod opex"/>
      <sheetName val="chrono"/>
      <sheetName val="revenue"/>
      <sheetName val="units"/>
      <sheetName val="highlights"/>
      <sheetName val="engineering"/>
      <sheetName val="cost file"/>
      <sheetName val="sga"/>
      <sheetName val="sga2"/>
      <sheetName val="Historical IS"/>
      <sheetName val="添付用"/>
      <sheetName val="添付用_所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idades Totales"/>
      <sheetName val="Obras preliminares"/>
      <sheetName val="Estructuras Concreto"/>
      <sheetName val="B"/>
      <sheetName val="Equipos 115kV Hierro"/>
      <sheetName val="Foso Hierro"/>
      <sheetName val="Caseta Hierro"/>
      <sheetName val="Equipos 220kV Hierro"/>
      <sheetName val="Porticos 220kV Hierro"/>
      <sheetName val="Porticos 60kV Hierro"/>
      <sheetName val="Trafo Hierro"/>
      <sheetName val="Carrilera Trafo Hierro"/>
      <sheetName val="Caja de tiro Hierro"/>
      <sheetName val="Canaletas y Tapas Hierro"/>
      <sheetName val="COL C1"/>
      <sheetName val="COL C2"/>
      <sheetName val="COL C3"/>
      <sheetName val="COL C4"/>
      <sheetName val="COL C5"/>
      <sheetName val=" EXTENSION COL C-4"/>
      <sheetName val="VIG V1"/>
      <sheetName val="VIG V2"/>
      <sheetName val="VIG V3"/>
      <sheetName val="VIG V4"/>
      <sheetName val="VIG V5"/>
      <sheetName val="VIG V6"/>
      <sheetName val="VIG V7"/>
      <sheetName val="LM-Soportes equipos 220kV"/>
      <sheetName val="LM-Soportes equipos 60k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GIRON"/>
      <sheetName val="SANTILL"/>
    </sheetNames>
    <sheetDataSet>
      <sheetData sheetId="0" refreshError="1"/>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LUB"/>
      <sheetName val="SUPLUB"/>
      <sheetName val="GR ENGTOOL"/>
      <sheetName val="MAJMINREP"/>
      <sheetName val="BUDTOTAL"/>
      <sheetName val="RH120E Diesel Cat"/>
      <sheetName val="RH120E Diesel Cummins"/>
      <sheetName val="777D"/>
      <sheetName val="777F"/>
      <sheetName val="16H"/>
      <sheetName val="834H"/>
      <sheetName val="D9T"/>
      <sheetName val="330CL"/>
      <sheetName val="GR ENG TOOL RH120E"/>
      <sheetName val="Parts - Comp IR"/>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AC"/>
      <sheetName val="ELECTRICO EBAC"/>
      <sheetName val="IMPULSION EBAC"/>
      <sheetName val="DESARENADOR"/>
      <sheetName val="PTAP"/>
      <sheetName val="EQUIPO DE CLORACION"/>
      <sheetName val="EBAP"/>
      <sheetName val="ELECTRICO EBAP"/>
      <sheetName val="IMPULSION AP"/>
      <sheetName val="TKs ELEVADOs"/>
      <sheetName val="REDES"/>
      <sheetName val="RESUMEN"/>
      <sheetName val="AIU"/>
      <sheetName val="Cant. Obra"/>
      <sheetName val="Cant. Obra Pórtico TK"/>
      <sheetName val="Obra Civil"/>
      <sheetName val="Lista Suministro"/>
      <sheetName val="APU"/>
      <sheetName val="APU  ADICION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AIU"/>
      <sheetName val="PRESTA"/>
      <sheetName val="PTAP"/>
      <sheetName val="APU PTAP"/>
      <sheetName val="TANQUE"/>
      <sheetName val="APU TANQUE"/>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sheetName val="lista DEF."/>
      <sheetName val="i1"/>
      <sheetName val="g1"/>
      <sheetName val="P.O."/>
      <sheetName val="A.I.U."/>
      <sheetName val="p1"/>
      <sheetName val="u1"/>
      <sheetName val="p2"/>
      <sheetName val="u2"/>
      <sheetName val="p3"/>
      <sheetName val="u3"/>
      <sheetName val="p4"/>
      <sheetName val="u4"/>
      <sheetName val="p5"/>
      <sheetName val="u5"/>
      <sheetName val="p6"/>
      <sheetName val="u6"/>
      <sheetName val="p7"/>
      <sheetName val="u7"/>
      <sheetName val="p8"/>
      <sheetName val="u8"/>
      <sheetName val="p9"/>
      <sheetName val="u9"/>
      <sheetName val="BASE DATOS GENERALES"/>
      <sheetName val="BASE DATOS EQUIPOS"/>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 val="8599"/>
      <sheetName val="Hoja1"/>
      <sheetName val="G_TAL_MEN_UF7_F3"/>
      <sheetName val="N_TAL_MEN_UF7_F3"/>
      <sheetName val="RESUMEN"/>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inventario"/>
      <sheetName val="32"/>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3"/>
      <sheetName val="34"/>
      <sheetName val="35"/>
      <sheetName val="3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 gral"/>
      <sheetName val="Colectores Resid"/>
      <sheetName val="Colectores Comb"/>
      <sheetName val="AREAS"/>
    </sheetNames>
    <sheetDataSet>
      <sheetData sheetId="0"/>
      <sheetData sheetId="1"/>
      <sheetData sheetId="2"/>
      <sheetData sheetId="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l-item (3)"/>
      <sheetName val="rel-item (2)"/>
      <sheetName val="unitarios (2)"/>
      <sheetName val="rel-item"/>
      <sheetName val="materiales"/>
      <sheetName val="experiencia director"/>
      <sheetName val="unitarios"/>
      <sheetName val="anticipo"/>
      <sheetName val="cronograma"/>
      <sheetName val="AIU"/>
      <sheetName val="CRONOTOTAL"/>
      <sheetName val="maquinaria"/>
      <sheetName val="general"/>
      <sheetName val="jornal"/>
      <sheetName val="EXPERIENCIA GRAL"/>
      <sheetName val="mat ori"/>
      <sheetName val="IPC"/>
      <sheetName val="calificación"/>
      <sheetName val="pres-oficial"/>
      <sheetName val="form-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 val="OPCIONES DE SIMULACION"/>
      <sheetName val="COSTOS DE TRANSPORTE"/>
      <sheetName val="BOUNDS &amp; ROWS"/>
      <sheetName val="COMPRA MATERIA PRIMA"/>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EPARADO"/>
      <sheetName val="Valor propuesta"/>
      <sheetName val="cantob salitre CM"/>
      <sheetName val="29A Ob. VARIAS"/>
      <sheetName val="CLAVES"/>
      <sheetName val=" 9A, 10A 12A,15A"/>
      <sheetName val="CONCRETOS"/>
      <sheetName val="14.2 ILUMINA"/>
      <sheetName val="14.1 C INSP"/>
      <sheetName val="ITEM 13 PUENTES"/>
      <sheetName val="ITEM 12 SEÑAL"/>
      <sheetName val="ITEM 10-11"/>
      <sheetName val="ITEM 9 MOBILIARIO URBANO"/>
      <sheetName val="ITEM 8 PISOS"/>
      <sheetName val="ITEM 7 PRADO"/>
      <sheetName val="ITEM 6 ARBORIZACION"/>
      <sheetName val="ITEM 4 RELLE"/>
      <sheetName val="ITEM 3 EXCAV"/>
      <sheetName val="ITEM 2 IU"/>
      <sheetName val="ITEM 1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CANTIDADES"/>
      <sheetName val="PRES OFICIAL"/>
      <sheetName val="SENCILLA terciarias"/>
      <sheetName val="TERRAPLEN"/>
      <sheetName val="Calculos"/>
      <sheetName val="BOX 2X3"/>
      <sheetName val="Canti BOX 1.5"/>
      <sheetName val="Presupuesto Oficial MATEPANTAN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DB"/>
      <sheetName val="Costo Equipos"/>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MATERIALES"/>
      <sheetName val="EQUIPO"/>
      <sheetName val="BASICOS"/>
      <sheetName val="MANO DE OBRA"/>
      <sheetName val="CUADRILLAS"/>
      <sheetName val="FORMATO A SEGUIR"/>
      <sheetName val="APUS"/>
      <sheetName val="PRES"/>
      <sheetName val="RENDI"/>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permeabOTRO"/>
      <sheetName val="PESOS"/>
      <sheetName val="Cantobraimper"/>
    </sheetNames>
    <sheetDataSet>
      <sheetData sheetId="0"/>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ORGANIGRAMA"/>
      <sheetName val="FLUJO DE FONDOS"/>
      <sheetName val="CRONOGRAMA"/>
      <sheetName val="INSUMOS"/>
      <sheetName val="A.E.B"/>
      <sheetName val="PRESUPUESTO"/>
      <sheetName val="A.P.U (3)"/>
      <sheetName val="A.P.U (2)"/>
      <sheetName val="P.S"/>
      <sheetName val="A.I.U"/>
      <sheetName val="SUB APU"/>
      <sheetName val="Laguna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05"/>
      <sheetName val="GP06"/>
    </sheetNames>
    <sheetDataSet>
      <sheetData sheetId="0"/>
      <sheetData sheetId="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5">
          <cell r="I15">
            <v>0.54751813668079397</v>
          </cell>
        </row>
      </sheetData>
      <sheetData sheetId="10"/>
      <sheetData sheetId="11"/>
      <sheetData sheetId="12"/>
      <sheetData sheetId="13"/>
      <sheetData sheetId="1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DE COTIZACION"/>
      <sheetName val="INFRAESTRUCTURA"/>
      <sheetName val="ESTACION. DESCUBIERTO"/>
      <sheetName val="EXTERIORES"/>
      <sheetName val="ESTRUCTURA DE HORMIGON"/>
      <sheetName val="ESTRUCTURA METALICA"/>
      <sheetName val="OBRA CIVIL"/>
      <sheetName val="INSTALACION ELECTRICA"/>
      <sheetName val="INSTALACION AIRE ACONDICIONADO"/>
      <sheetName val="INSTALACION CONTRA INCENDIO"/>
      <sheetName val="INSTALACIONES VARIAS"/>
      <sheetName val="Hoja1"/>
      <sheetName val="Hoja2"/>
      <sheetName val="Hoja3"/>
      <sheetName val="Casa B estuco"/>
      <sheetName val="Casa  B estuco siding"/>
      <sheetName val="Casa  B enchape ladrillo"/>
      <sheetName val="Alcant."/>
      <sheetName val="Agua Pot."/>
      <sheetName val="Inst. Gas"/>
      <sheetName val="Eléctrico"/>
      <sheetName val="Clima"/>
      <sheetName val="$ prom."/>
      <sheetName val=""/>
      <sheetName val="El飴rico"/>
      <sheetName val="RESUMEN_DE_COTIZACION"/>
      <sheetName val="ESTACION__DESCUBIERTO"/>
      <sheetName val="ESTRUCTURA_DE_HORMIGON"/>
      <sheetName val="ESTRUCTURA_METALICA"/>
      <sheetName val="OBRA_CIVIL"/>
      <sheetName val="INSTALACION_ELECTRICA"/>
      <sheetName val="INSTALACION_AIRE_ACONDICIONADO"/>
      <sheetName val="INSTALACION_CONTRA_INCENDIO"/>
      <sheetName val="INSTALACIONES_VARIAS"/>
      <sheetName val="Casa_B_estuco"/>
      <sheetName val="Casa__B_estuco_siding"/>
      <sheetName val="Casa__B_enchape_ladrillo"/>
      <sheetName val="Alcant_"/>
      <sheetName val="Agua_Pot_"/>
      <sheetName val="Inst__Gas"/>
      <sheetName val="$_prom_"/>
      <sheetName val="Operadores"/>
      <sheetName val="Auxiliares"/>
      <sheetName val="Base"/>
      <sheetName val="BASES"/>
      <sheetName val="14x7"/>
      <sheetName val="10x4"/>
      <sheetName val="EQUIPOS"/>
      <sheetName val="ADQ_-CONS-MONT_"/>
      <sheetName val="14x7_"/>
      <sheetName val="NominaAduccion"/>
      <sheetName val="ListadoEquipos"/>
      <sheetName val="Resumen"/>
      <sheetName val="ListaPersonal"/>
      <sheetName val="Trabajos"/>
      <sheetName val="PETROLEO_SAN_PEDRO"/>
      <sheetName val="Planilla_General_"/>
      <sheetName val="Cost_Variance_calculations"/>
      <sheetName val="G__Grales_"/>
      <sheetName val="Sheet1"/>
      <sheetName val="pun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_a  aaInformación GRUPO 4_A MIn"/>
      <sheetName val="_aCCIDENTES_DE_1995___1996_xl_3"/>
      <sheetName val="_aCCIDENTES_DE_1995___1996_xl_2"/>
      <sheetName val="0."/>
      <sheetName val="Base_Mater"/>
      <sheetName val="20."/>
      <sheetName val="17."/>
      <sheetName val="11."/>
      <sheetName val="\a__aaInformación_GRUPO_4\A_MIn"/>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REQUISITOS INF INTERVENTORÍA"/>
      <sheetName val="gp05"/>
      <sheetName val="GP06"/>
      <sheetName val="BASE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 DE 1995 - 1996.xls_"/>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NT OBRA"/>
      <sheetName val="\Users\ANDRES FELIPE MUÑOZ\Dow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_VÍA-CRIT_TECNICO"/>
      <sheetName val="MAT"/>
      <sheetName val="HER"/>
      <sheetName val="PER"/>
      <sheetName val="TRANS"/>
      <sheetName val="\E\a  aaInformación GRUPO 4\A M"/>
      <sheetName val="LISTADO "/>
      <sheetName val="M.O."/>
      <sheetName val="\C\A\a  aaInformación GRUPO 4\A"/>
      <sheetName val="\G\a  aaInformación GRUPO 4\A M"/>
      <sheetName val="\C\G\a  aaInformación GRUPO 4\A"/>
      <sheetName val="\C\K\a  aaInformación GRUPO 4\A"/>
      <sheetName val="\C\E\a  aaInformación GRUPO 4\A"/>
      <sheetName val="//ccefici"/>
      <sheetName val="//d.docs.live.net/a  aaInformac"/>
      <sheetName val="\E\Documents and Settings\Pe"/>
      <sheetName val="\C\E\Documents and Setting"/>
      <sheetName val="ACTA No.1 "/>
      <sheetName val="ACTA No.5"/>
      <sheetName val="ACTA MAYORES - GENERAL"/>
      <sheetName val="_aCCIDENTES_DE_1995___1996_xl_7"/>
      <sheetName val="_aCCIDENTES_DE_1995___1996_xl_4"/>
      <sheetName val="_aCCIDENTES_DE_1995___1996_xl_5"/>
      <sheetName val="_aCCIDENTES_DE_1995___1996_xl_6"/>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AC2-AG96"/>
      <sheetName val="EVA"/>
      <sheetName val="AIU"/>
      <sheetName val="articul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 ACTA FINAL + MODIFICATORIA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NALISIS RESUMIDOS"/>
      <sheetName val="INDICE"/>
      <sheetName val="_aCCIDENTES_DE_1995___1996_x_11"/>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Program"/>
      <sheetName val="Main"/>
      <sheetName val="CorpTax"/>
      <sheetName val="PAGOS"/>
      <sheetName val="ESTADO RED"/>
      <sheetName val="CARRETERAS"/>
      <sheetName val="GENERALIDADES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aCCIDENTES_DE_1995___1996_x_13"/>
      <sheetName val="_aCCIDENTES_DE_1995___1996_x_12"/>
      <sheetName val="Formulario_N°_43"/>
      <sheetName val="ARBOL DE PROBLEMAS final"/>
      <sheetName val="IDENTIFICACION DEL PROBLEMA fin"/>
      <sheetName val="OBJETIVOS FINALES"/>
      <sheetName val="ESTRUCTURA DE PROYECTO"/>
      <sheetName val="OBJETIVOS ESPECIFICOS final"/>
      <sheetName val="_aCCIDENTES_DE_1995___1996_x_17"/>
      <sheetName val="_aCCIDENTES_DE_1995___1996_x_16"/>
      <sheetName val="_aCCIDENTES_DE_1995___1996_x_14"/>
      <sheetName val="_aCCIDENTES_DE_1995___1996_x_15"/>
      <sheetName val="_E_a  aaInformación GRUPO 4_A M"/>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ATERIAL"/>
      <sheetName val="Insum"/>
      <sheetName val="INST"/>
      <sheetName val="aCCIDENTES%2520DE%25201995%2520"/>
      <sheetName val="\Users\rosalym\Desktop\BALANCE "/>
      <sheetName val="_aCCIDENTES_DE_1995___1996_x_18"/>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Tabla CONPES 3714"/>
      <sheetName val="_aCCIDENTES_DE_1995___1996_x_54"/>
      <sheetName val="_aCCIDENTES_DE_1995___1996_x_51"/>
      <sheetName val="_aCCIDENTES_DE_1995___1996_x_52"/>
      <sheetName val="_aCCIDENTES_DE_1995___1996_x_53"/>
      <sheetName val="_aCCIDENTES_DE_1995___1996_x_55"/>
      <sheetName val=""/>
      <sheetName val="CUMPLIMIENTO"/>
      <sheetName val="PU (2)"/>
    </sheetNames>
    <definedNames>
      <definedName name="absc"/>
    </definedNames>
    <sheetDataSet>
      <sheetData sheetId="0" refreshError="1"/>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sheetData sheetId="246"/>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refreshError="1"/>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refreshError="1"/>
      <sheetData sheetId="556" refreshError="1"/>
      <sheetData sheetId="557"/>
      <sheetData sheetId="558" refreshError="1"/>
      <sheetData sheetId="559" refreshError="1"/>
      <sheetData sheetId="560" refreshError="1"/>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sheetData sheetId="667"/>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sheetData sheetId="935"/>
      <sheetData sheetId="936"/>
      <sheetData sheetId="937"/>
      <sheetData sheetId="938"/>
      <sheetData sheetId="939"/>
      <sheetData sheetId="940"/>
      <sheetData sheetId="941"/>
      <sheetData sheetId="942"/>
      <sheetData sheetId="943"/>
      <sheetData sheetId="944"/>
      <sheetData sheetId="945"/>
      <sheetData sheetId="946" refreshError="1"/>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refreshError="1"/>
      <sheetData sheetId="1119" refreshError="1"/>
      <sheetData sheetId="1120" refreshError="1"/>
      <sheetData sheetId="1121" refreshError="1"/>
      <sheetData sheetId="1122" refreshError="1"/>
      <sheetData sheetId="1123"/>
      <sheetData sheetId="1124"/>
      <sheetData sheetId="1125"/>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refreshError="1"/>
      <sheetData sheetId="1180" refreshError="1"/>
      <sheetData sheetId="1181" refreshError="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sheetData sheetId="1270"/>
      <sheetData sheetId="1271"/>
      <sheetData sheetId="1272"/>
      <sheetData sheetId="1273"/>
      <sheetData sheetId="1274"/>
      <sheetData sheetId="1275"/>
      <sheetData sheetId="1276"/>
      <sheetData sheetId="1277"/>
      <sheetData sheetId="1278"/>
      <sheetData sheetId="1279"/>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sheetData sheetId="1304"/>
      <sheetData sheetId="1305"/>
      <sheetData sheetId="1306"/>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sheetData sheetId="1354"/>
      <sheetData sheetId="1355"/>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I"/>
      <sheetName val="FACTOR_PREST Y CUADRILLAS"/>
      <sheetName val="BASICOS"/>
      <sheetName val="LISTA DE PRECIO"/>
      <sheetName val="matriz de secuencia "/>
      <sheetName val="PRESUPUESTO "/>
      <sheetName val="ANEXO 4 "/>
      <sheetName val="ANEXO 5)"/>
      <sheetName val="17.1"/>
      <sheetName val="16.3"/>
      <sheetName val="16.2"/>
      <sheetName val="16.1"/>
      <sheetName val="15.3"/>
      <sheetName val="15.2"/>
      <sheetName val="15.1"/>
      <sheetName val="14.4"/>
      <sheetName val="14.3"/>
      <sheetName val="14.2"/>
      <sheetName val="14.1"/>
      <sheetName val="13.1"/>
      <sheetName val="12.3"/>
      <sheetName val="12.2"/>
      <sheetName val="12.1"/>
      <sheetName val="11.1"/>
      <sheetName val="10.15"/>
      <sheetName val="10.14"/>
      <sheetName val="10.13"/>
      <sheetName val="10.12"/>
      <sheetName val="10.11"/>
      <sheetName val="10.10"/>
      <sheetName val="10.9"/>
      <sheetName val="10.8"/>
      <sheetName val="10.7"/>
      <sheetName val="10.6"/>
      <sheetName val="10.5"/>
      <sheetName val="10.4"/>
      <sheetName val="10.3"/>
      <sheetName val="10.2"/>
      <sheetName val="10.1"/>
      <sheetName val="9.17"/>
      <sheetName val="9.16"/>
      <sheetName val="9.15"/>
      <sheetName val="9.14"/>
      <sheetName val="9.13"/>
      <sheetName val="9.12"/>
      <sheetName val="9.11"/>
      <sheetName val="9.10"/>
      <sheetName val="9.9"/>
      <sheetName val="9.8"/>
      <sheetName val="9.7"/>
      <sheetName val="9.6"/>
      <sheetName val="9.5"/>
      <sheetName val="9.4"/>
      <sheetName val="9.3"/>
      <sheetName val="9.2"/>
      <sheetName val="9.1"/>
      <sheetName val="8.33"/>
      <sheetName val="8.32"/>
      <sheetName val="8.31"/>
      <sheetName val="8.30"/>
      <sheetName val="8.29"/>
      <sheetName val="8.28"/>
      <sheetName val="8.27"/>
      <sheetName val="8.26"/>
      <sheetName val="8.25"/>
      <sheetName val="8.24"/>
      <sheetName val="8.23"/>
      <sheetName val="8.22"/>
      <sheetName val="8.21"/>
      <sheetName val="8.20"/>
      <sheetName val="8.19"/>
      <sheetName val="8.18"/>
      <sheetName val="8.17"/>
      <sheetName val="8.16"/>
      <sheetName val="8.15"/>
      <sheetName val="8.14"/>
      <sheetName val="8.13"/>
      <sheetName val="8.12"/>
      <sheetName val="8.11"/>
      <sheetName val="8.10"/>
      <sheetName val="8.9"/>
      <sheetName val="8.8"/>
      <sheetName val="8.7"/>
      <sheetName val="8.6"/>
      <sheetName val="8.5"/>
      <sheetName val="8.4"/>
      <sheetName val="8.3"/>
      <sheetName val="8.2"/>
      <sheetName val="8.1"/>
      <sheetName val="7.2"/>
      <sheetName val="7.1"/>
      <sheetName val="6.9"/>
      <sheetName val="6.8"/>
      <sheetName val="6.7"/>
      <sheetName val="6.6"/>
      <sheetName val="6.5"/>
      <sheetName val="6.4"/>
      <sheetName val="6.3"/>
      <sheetName val="6.2"/>
      <sheetName val="6.1"/>
      <sheetName val="5.17"/>
      <sheetName val="5.16"/>
      <sheetName val="5.15"/>
      <sheetName val="5.14"/>
      <sheetName val="5.13"/>
      <sheetName val="5.12"/>
      <sheetName val="5.11"/>
      <sheetName val="5.10"/>
      <sheetName val="5.9"/>
      <sheetName val="5.8"/>
      <sheetName val="5.7"/>
      <sheetName val="5.6"/>
      <sheetName val="5.5"/>
      <sheetName val="5.4"/>
      <sheetName val="5.3"/>
      <sheetName val="5.2"/>
      <sheetName val="5.1"/>
      <sheetName val="4.10"/>
      <sheetName val="4.9"/>
      <sheetName val="4.8"/>
      <sheetName val="4.7"/>
      <sheetName val="4.6"/>
      <sheetName val="4.5"/>
      <sheetName val="4.4"/>
      <sheetName val="4.3"/>
      <sheetName val="4.2"/>
      <sheetName val="4.1"/>
      <sheetName val="3.18"/>
      <sheetName val="3.17"/>
      <sheetName val="3.16"/>
      <sheetName val="3.15"/>
      <sheetName val="3.14"/>
      <sheetName val="3.13"/>
      <sheetName val="3.12"/>
      <sheetName val="3.11"/>
      <sheetName val="3.10"/>
      <sheetName val="3.9"/>
      <sheetName val="3.8"/>
      <sheetName val="3.7"/>
      <sheetName val="3.6"/>
      <sheetName val="3.5"/>
      <sheetName val="3.4"/>
      <sheetName val="3.3"/>
      <sheetName val="3.2"/>
      <sheetName val="3.1"/>
      <sheetName val="2.23"/>
      <sheetName val="2.22"/>
      <sheetName val="2.21"/>
      <sheetName val="2.20"/>
      <sheetName val="2.19"/>
      <sheetName val="2.18"/>
      <sheetName val="2.17"/>
      <sheetName val="2.16"/>
      <sheetName val="2.15"/>
      <sheetName val="2.14"/>
      <sheetName val="2.13"/>
      <sheetName val="2.12"/>
      <sheetName val="2.11"/>
      <sheetName val="2.10"/>
      <sheetName val="2.9"/>
      <sheetName val="2.8"/>
      <sheetName val="2.7"/>
      <sheetName val="2.6"/>
      <sheetName val="2.5"/>
      <sheetName val="2.4"/>
      <sheetName val="2.3"/>
      <sheetName val="2.2"/>
      <sheetName val="2.1"/>
      <sheetName val="1.6"/>
      <sheetName val="1.5"/>
      <sheetName val="1.4"/>
      <sheetName val="1.3"/>
      <sheetName val="1.2"/>
      <sheetName val="1.1"/>
      <sheetName val="DURACION "/>
      <sheetName val="Hoja2"/>
      <sheetName val="MEMORIA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 propuesta"/>
      <sheetName val="ITEM 1SP"/>
      <sheetName val="ITEM 2 IU"/>
      <sheetName val="ITEM 3 EXCAV"/>
      <sheetName val="ITEM 4 RELLE"/>
      <sheetName val="ITEM 6 ARBORIZQCION"/>
      <sheetName val="ITEM 7 PRADO"/>
      <sheetName val="ITEM 8 PISOS"/>
      <sheetName val="ITEM 9 MOBILIARIO URBANO"/>
      <sheetName val="9A 10A 11A 12A 15A"/>
      <sheetName val="ITEM 10-11"/>
      <sheetName val="ITEM 12 SEÑAL"/>
      <sheetName val="ITEM 13 PUENTES"/>
      <sheetName val="14.1 C INSP"/>
      <sheetName val="CLAVES"/>
      <sheetName val="14.2 ILUMINA"/>
      <sheetName val="29A Ob. VA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MV _ no borrar\PRESUPUESTOS\a"/>
      <sheetName val="\I\AMV _ no borrar\PRESUPUESTOS"/>
      <sheetName val="aCCIDENTES DE 1995 - 1996.xls"/>
      <sheetName val="\G\I\AMV _ no borrar\PRESUPUEST"/>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sum"/>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items"/>
      <sheetName val="ACTA DE MODIFICACION  (2)"/>
      <sheetName val="CONT_ADI"/>
      <sheetName val="aCCIDENTES%20DE%201995%20-%2019"/>
      <sheetName val="#¡REF"/>
      <sheetName val="Informe"/>
      <sheetName val="HISTORICOS FUEL OIL EXP"/>
      <sheetName val="PR 1"/>
      <sheetName val="\a  aaInformación GRUPO 4\A MIn"/>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Res-Accide-10"/>
      <sheetName val="Seguim-16"/>
      <sheetName val="otros"/>
      <sheetName val="PRESUPUESTO"/>
      <sheetName val="aCCIDENTES_DE_1995_-_1996"/>
      <sheetName val="Informacion"/>
      <sheetName val="INDICMICROEMP"/>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0"/>
      <sheetName val="PPTO1"/>
      <sheetName val="PPTO OFICIAL"/>
      <sheetName val="APU"/>
      <sheetName val="Apu's SANIT"/>
      <sheetName val="Apu's HIDRA Y RCI"/>
      <sheetName val="APUS TANQUE"/>
      <sheetName val="INTERVENTORIA"/>
      <sheetName val="AIU "/>
      <sheetName val="PGIO"/>
      <sheetName val="F.M"/>
      <sheetName val="F.P"/>
      <sheetName val="CONCRETO DE 28MPa-4000PSI"/>
      <sheetName val="CONCRETO DE 3500PSI"/>
      <sheetName val="CONCRETO DE 3000PSI"/>
      <sheetName val="CONCRETO DE 17.5MPa-2500PSI"/>
      <sheetName val="CONCRETO DE 14MPa-2000PSI"/>
      <sheetName val="MORTERO 1;4"/>
      <sheetName val="Concretos&amp;Morteros"/>
      <sheetName val="MANO DE OBRA"/>
      <sheetName val="EQUIPOS "/>
      <sheetName val="MATERIALES "/>
      <sheetName val="TRANSPORTE "/>
      <sheetName val="DISTANCIA ACARREO"/>
      <sheetName val="INSUMOS"/>
      <sheetName val="PPTO2"/>
      <sheetName val="PRESUPUESTO"/>
      <sheetName val="PPTO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sheetData sheetId="2"/>
      <sheetData sheetId="3"/>
      <sheetData sheetId="4"/>
      <sheetData sheetId="5"/>
      <sheetData sheetId="6"/>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F5">
            <v>70</v>
          </cell>
          <cell r="L5">
            <v>3750</v>
          </cell>
        </row>
        <row r="6">
          <cell r="F6">
            <v>96000</v>
          </cell>
        </row>
        <row r="7">
          <cell r="F7">
            <v>3500</v>
          </cell>
          <cell r="L7">
            <v>375</v>
          </cell>
        </row>
        <row r="8">
          <cell r="F8">
            <v>480</v>
          </cell>
        </row>
        <row r="10">
          <cell r="L10">
            <v>8750</v>
          </cell>
        </row>
        <row r="11">
          <cell r="F11">
            <v>31600</v>
          </cell>
        </row>
        <row r="20">
          <cell r="F20">
            <v>1300</v>
          </cell>
        </row>
        <row r="21">
          <cell r="F21">
            <v>19700</v>
          </cell>
        </row>
        <row r="22">
          <cell r="F22">
            <v>8000</v>
          </cell>
        </row>
        <row r="23">
          <cell r="F23">
            <v>120000</v>
          </cell>
        </row>
        <row r="24">
          <cell r="F24">
            <v>3000</v>
          </cell>
        </row>
        <row r="25">
          <cell r="F25">
            <v>3300</v>
          </cell>
        </row>
        <row r="26">
          <cell r="F26">
            <v>280000</v>
          </cell>
        </row>
        <row r="27">
          <cell r="F27">
            <v>32000</v>
          </cell>
        </row>
        <row r="28">
          <cell r="F28">
            <v>11000</v>
          </cell>
        </row>
        <row r="29">
          <cell r="F29">
            <v>28641.562740230707</v>
          </cell>
        </row>
      </sheetData>
      <sheetData sheetId="1">
        <row r="40">
          <cell r="F40">
            <v>551756</v>
          </cell>
        </row>
        <row r="74">
          <cell r="F74">
            <v>419904</v>
          </cell>
        </row>
      </sheetData>
      <sheetData sheetId="2">
        <row r="10">
          <cell r="F10">
            <v>105499.83431715703</v>
          </cell>
        </row>
        <row r="16">
          <cell r="F16">
            <v>97442.650335084225</v>
          </cell>
        </row>
        <row r="17">
          <cell r="F17">
            <v>53282.230822937083</v>
          </cell>
        </row>
        <row r="18">
          <cell r="F18">
            <v>38880.399964076561</v>
          </cell>
        </row>
      </sheetData>
      <sheetData sheetId="3"/>
      <sheetData sheetId="4"/>
      <sheetData sheetId="5"/>
      <sheetData sheetId="6">
        <row r="40">
          <cell r="F40">
            <v>1701</v>
          </cell>
        </row>
      </sheetData>
      <sheetData sheetId="7"/>
      <sheetData sheetId="8"/>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ist mat"/>
      <sheetName val="concretos"/>
      <sheetName val="jornaLES"/>
      <sheetName val="admin"/>
      <sheetName val="LISTA DE PRECIOS"/>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 sheetId="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ENERAL"/>
      <sheetName val="TRAN15"/>
      <sheetName val="CRA16"/>
      <sheetName val="CLL12A"/>
      <sheetName val="CLL9"/>
      <sheetName val="CLL7"/>
      <sheetName val="1.1"/>
      <sheetName val="1.2"/>
      <sheetName val="1.3"/>
      <sheetName val="1.4"/>
      <sheetName val="1.5"/>
      <sheetName val="1.6"/>
      <sheetName val="1.7"/>
      <sheetName val="2.1"/>
      <sheetName val="2.2"/>
      <sheetName val="2.3"/>
      <sheetName val="2.4"/>
      <sheetName val="2.5"/>
      <sheetName val="2.6"/>
      <sheetName val="2.7"/>
      <sheetName val="2.8"/>
      <sheetName val="2.9"/>
      <sheetName val="2.10"/>
      <sheetName val="2.11"/>
      <sheetName val="2.12"/>
      <sheetName val="2.13"/>
      <sheetName val="Acero-B"/>
      <sheetName val="Acero-Ref"/>
      <sheetName val="Box"/>
      <sheetName val="Solado"/>
      <sheetName val="Tapa"/>
      <sheetName val="Mr-40"/>
      <sheetName val="Con3000"/>
      <sheetName val="Con2000"/>
      <sheetName val="Mor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GENERAL (2)"/>
      <sheetName val="AIU"/>
      <sheetName val="EQUIPO"/>
      <sheetName val="MATERIALES"/>
      <sheetName val="P-GENERAL"/>
      <sheetName val="7AGOSTO"/>
      <sheetName val="GENEY-OASIS"/>
      <sheetName val="9DEMARZO"/>
      <sheetName val="1.1"/>
      <sheetName val="1.2"/>
      <sheetName val="1.3"/>
      <sheetName val="1.4"/>
      <sheetName val="2.1"/>
      <sheetName val="2.2"/>
      <sheetName val="2.3"/>
      <sheetName val="2.4"/>
      <sheetName val="2.5"/>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sheetData sheetId="9"/>
      <sheetData sheetId="10"/>
      <sheetData sheetId="11" refreshError="1"/>
      <sheetData sheetId="12"/>
      <sheetData sheetId="13"/>
      <sheetData sheetId="14"/>
      <sheetData sheetId="15"/>
      <sheetData sheetId="16"/>
      <sheetData sheetId="17" refreshError="1"/>
      <sheetData sheetId="18"/>
      <sheetData sheetId="19"/>
      <sheetData sheetId="20" refreshError="1"/>
      <sheetData sheetId="21"/>
      <sheetData sheetId="22"/>
      <sheetData sheetId="23"/>
      <sheetData sheetId="24"/>
      <sheetData sheetId="25" refreshError="1"/>
      <sheetData sheetId="26" refreshError="1"/>
      <sheetData sheetId="27"/>
      <sheetData sheetId="28" refreshError="1"/>
      <sheetData sheetId="29" refreshError="1"/>
      <sheetData sheetId="30" refreshError="1"/>
      <sheetData sheetId="3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AULA CANO PESCAO"/>
      <sheetName val="AULAS CEDRO"/>
      <sheetName val="AULA .MUCANAS "/>
      <sheetName val="ANALISIS BASICO"/>
      <sheetName val="mat"/>
      <sheetName val="CUAD"/>
      <sheetName val="Cronog. 2008"/>
      <sheetName val="presupuesto sala sistema"/>
      <sheetName val="A.P.U SAL INF CEDRO"/>
      <sheetName val="A.P.U CEDROS"/>
      <sheetName val="A.P.U MUCANA"/>
      <sheetName val="A.P.U SAL MARRALU"/>
      <sheetName val="A.P.U SALA INF CECILIA"/>
      <sheetName val="SALA MA"/>
      <sheetName val="SALA INF EL CEDRO"/>
      <sheetName val="A.P.U SIS PLAYA"/>
      <sheetName val="sala playa blanca"/>
      <sheetName val="SALA INF CECLIA"/>
      <sheetName val="AULAS ESCOLAR CECILIA"/>
      <sheetName val="AULA PUEBLO N POPALES"/>
      <sheetName val="AULA  SINCELEGITO"/>
      <sheetName val="AULA LAS GUADAS"/>
      <sheetName val="AULA ESC CANO PESCAO"/>
      <sheetName val="A.P.U CECILIA"/>
      <sheetName val="A.P.U AULA PUBLO POPALES"/>
      <sheetName val="A.U.P AULA SINCELEGITO"/>
      <sheetName val="A.U.P AULA GUADUAS"/>
      <sheetName val="Cantidades"/>
      <sheetName val="CERRAMIENTO"/>
      <sheetName val="A.P.U CERRAMIENTO"/>
      <sheetName val="COMEDOR "/>
      <sheetName val="A.P.U COMEDOR"/>
      <sheetName val="PRESUPUESTO TOTAL"/>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33"/>
      <sheetName val="A34"/>
      <sheetName val="A35"/>
      <sheetName val="A36"/>
      <sheetName val="A37"/>
      <sheetName val="A38"/>
      <sheetName val="A39"/>
      <sheetName val="A40"/>
      <sheetName val="A41"/>
      <sheetName val="A42"/>
      <sheetName val="A43"/>
      <sheetName val="A44"/>
      <sheetName val="A45"/>
      <sheetName val="A46"/>
      <sheetName val="A47"/>
      <sheetName val="C21"/>
      <sheetName val="C22"/>
      <sheetName val="C23"/>
      <sheetName val="C24"/>
      <sheetName val="C25"/>
      <sheetName val="C26"/>
      <sheetName val="C27"/>
      <sheetName val="C28"/>
      <sheetName val="C29"/>
      <sheetName val="C30"/>
      <sheetName val="C31"/>
      <sheetName val="C32"/>
      <sheetName val="D21"/>
      <sheetName val="D22"/>
      <sheetName val="D23"/>
      <sheetName val="D24"/>
      <sheetName val="D25"/>
      <sheetName val="D26"/>
      <sheetName val="D27"/>
      <sheetName val="D28"/>
      <sheetName val="D29"/>
      <sheetName val="D30"/>
      <sheetName val="D31"/>
      <sheetName val="E21"/>
      <sheetName val="E22"/>
      <sheetName val="E23"/>
      <sheetName val="E24"/>
      <sheetName val="E25"/>
      <sheetName val="ACTA DE MODIFICACION"/>
      <sheetName val="E26"/>
      <sheetName val="E27"/>
      <sheetName val="E28"/>
      <sheetName val="E29"/>
      <sheetName val="E30"/>
      <sheetName val="E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 val="EQUIPOS"/>
      <sheetName val="HERRAMIENTAS MENORES"/>
      <sheetName val="FACTOR_PREST."/>
      <sheetName val="M.O."/>
      <sheetName val="Apu Basicos"/>
      <sheetName val="1"/>
      <sheetName val="2"/>
      <sheetName val="3"/>
      <sheetName val="4"/>
      <sheetName val="5"/>
      <sheetName val="6"/>
      <sheetName val="Costos Ind. (2)"/>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1"/>
    </sheetNames>
    <sheetDataSet>
      <sheetData sheetId="0"/>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 val="PRESUPUESTO GUALMATAN V.2.1"/>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sheetData sheetId="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Sheet1"/>
      <sheetName val="OBSERVACIONES GENERALES"/>
      <sheetName val="Cañaveral"/>
      <sheetName val="Naranjal"/>
      <sheetName val="Acta 1 Naranjal"/>
      <sheetName val="LaFelisa"/>
      <sheetName val="Acta 1 La felisa Marmato"/>
      <sheetName val="Marmato"/>
      <sheetName val="RESUMEN REVISION PROYECT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sheetData sheetId="2"/>
      <sheetData sheetId="3"/>
      <sheetData sheetId="4"/>
      <sheetData sheetId="5"/>
      <sheetData sheetId="6"/>
      <sheetData sheetId="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9">
          <cell r="A9" t="str">
            <v>Zipaquirá - Ubaté, Briceño - Chocontá, Briceño - "T" de Nemocón, Sisga - Brisas, Chocontá - Guateque</v>
          </cell>
        </row>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e"/>
      <sheetName val="Hoja1"/>
      <sheetName val="AMC"/>
      <sheetName val="Basico"/>
      <sheetName val="Iva"/>
      <sheetName val="Total"/>
      <sheetName val="amc_acta"/>
      <sheetName val="amc_bas"/>
      <sheetName val="amc_iva"/>
      <sheetName val="amc_total"/>
      <sheetName val="amc_anticip"/>
      <sheetName val="Formulario N° 4"/>
      <sheetName val="MATERIALES"/>
      <sheetName val="EQUIPO"/>
      <sheetName val="Seguim-16"/>
      <sheetName val="aCCIDENTES DE 1995 - 1996.xls"/>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ACERO"/>
      <sheetName val="SALARIO"/>
      <sheetName val="JORNALES"/>
      <sheetName val="PRECIOS"/>
      <sheetName val="BÁSICOS"/>
      <sheetName val="SUBPRODUCTOS"/>
      <sheetName val="CANTIDADES FASE 1"/>
      <sheetName val="PRESUPUESTO FASE1"/>
      <sheetName val="APU FASE 1"/>
      <sheetName val="APU GENERAL"/>
      <sheetName val="PRESUPUESTO FASE 1 (465)"/>
      <sheetName val="PRESUP.FASE 1 RESUMIDO (465)"/>
      <sheetName val="CRONOGRAMA FASE1 (465)"/>
      <sheetName val="MUELLE NUEVA BALSA"/>
      <sheetName val="MUELLE NUEVA BALSA RESUMEN"/>
      <sheetName val="CRONOGRAMA GENERAL"/>
      <sheetName val="APU BAT.SANITARIA"/>
      <sheetName val="APU RAMPA"/>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sheetName val="MO"/>
      <sheetName val="Equipo"/>
      <sheetName val="Materiales"/>
      <sheetName val="CCTO2500"/>
      <sheetName val="CCTO3000"/>
      <sheetName val="Mortero"/>
      <sheetName val="1.01"/>
      <sheetName val="1.02"/>
      <sheetName val="1.03"/>
      <sheetName val="1.04"/>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5.01"/>
      <sheetName val="6.01"/>
      <sheetName val="6.02"/>
      <sheetName val="6.03"/>
      <sheetName val="6.04"/>
      <sheetName val="6.05"/>
      <sheetName val="6.06"/>
      <sheetName val="7.01"/>
      <sheetName val="7.02"/>
      <sheetName val="8.01"/>
      <sheetName val="8.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AIU"/>
      <sheetName val="PRESTACIONES"/>
      <sheetName val="BASE"/>
      <sheetName val="ACUEDUCTO"/>
      <sheetName val="APU Acueducto"/>
      <sheetName val="ALCANTARILLADO"/>
      <sheetName val="APU REDES ALDO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46W9_Cuadro_de_costos"/>
      <sheetName val="46W9_ASPECTOS_ELECTRICOS"/>
      <sheetName val="46W9_OBRAS_CIVILES"/>
      <sheetName val="46W9_Costo_directos"/>
      <sheetName val="46W9_Resumen_Costos"/>
      <sheetName val="46W9_Cuadro_de_costos1"/>
      <sheetName val="46W9_ASPECTOS_ELECTRICOS1"/>
      <sheetName val="46W9_OBRAS_CIVILES1"/>
      <sheetName val="46W9_Costo_directos1"/>
      <sheetName val="46W9_Resumen_Costos1"/>
      <sheetName val="PPTO DEMOLICION TK  7 AGOSTO"/>
      <sheetName val="APUS"/>
      <sheetName val="MEM 01 EXCAV. BLOQ. 1"/>
      <sheetName val="ITEMS"/>
      <sheetName val="APU"/>
      <sheetName val="EQUIPOS"/>
      <sheetName val="MATERIALES"/>
      <sheetName val="personal"/>
      <sheetName val="TRANSPORTES"/>
      <sheetName val="Datos Desplegable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 G2. Sur - LOS PARRAS  3472"/>
      <sheetName val="SABANETA 3335"/>
      <sheetName val="AJIZAL 3335"/>
      <sheetName val="BASE"/>
      <sheetName val="4__G2__Sur_-_LOS_PARRAS__3472"/>
      <sheetName val="SABANETA_3335"/>
      <sheetName val="AJIZAL_3335"/>
      <sheetName val="AC2-AG96"/>
      <sheetName val="PRES.AGRI"/>
      <sheetName val="LISTA CÓDIGOS"/>
      <sheetName val="BASE APU"/>
      <sheetName val="MANO DE OBRA"/>
      <sheetName val="INSUMOS"/>
      <sheetName val="EQUIPOS"/>
      <sheetName val="MATERIALES"/>
      <sheetName val="ESTRUCTURAS"/>
      <sheetName val="TRANSPORTE"/>
      <sheetName val="SABANETA_33351"/>
      <sheetName val="AJIZAL_33351"/>
    </sheetNames>
    <sheetDataSet>
      <sheetData sheetId="0" refreshError="1"/>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refreshError="1"/>
      <sheetData sheetId="9"/>
      <sheetData sheetId="10">
        <row r="7">
          <cell r="A7">
            <v>0</v>
          </cell>
        </row>
      </sheetData>
      <sheetData sheetId="11"/>
      <sheetData sheetId="12"/>
      <sheetData sheetId="13"/>
      <sheetData sheetId="14"/>
      <sheetData sheetId="15"/>
      <sheetData sheetId="16"/>
      <sheetData sheetId="17" refreshError="1"/>
      <sheetData sheetId="18"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 val="LISTA DE MATERIALES"/>
      <sheetName val="MANO DE OBRA"/>
      <sheetName val="2009 Jagua"/>
      <sheetName val="otros"/>
      <sheetName val="PRESUPUESTO"/>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__aaInformación"/>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Concretos y morteros"/>
      <sheetName val="Datos iniciales "/>
      <sheetName val="Transporte"/>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Emboquillar"/>
      <sheetName val="Acometidacobrerígido"/>
      <sheetName val="Acometidatoma"/>
      <sheetName val="Acometidahasta1&quot;"/>
      <sheetName val="HER"/>
      <sheetName val="MAT"/>
      <sheetName val="PER"/>
      <sheetName val="TRANS"/>
      <sheetName val="[a  aaInformación]__ccefici_114"/>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3"/>
      <sheetName val="[a  aaInformación]__ccefici_102"/>
      <sheetName val="[a  aaInformación]__ccefici_105"/>
      <sheetName val="[a  aaInformación]__ccefici_104"/>
      <sheetName val="[a  aaInformación]__ccefici_106"/>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192_168__16"/>
      <sheetName val="[a  aaInformación]__192_168__15"/>
      <sheetName val="[a  aaInformación]__192_168__17"/>
      <sheetName val="[a  aaInformación]__192_168__18"/>
      <sheetName val="INFORME SEMANAL"/>
      <sheetName val="AVANCE SEMANAL"/>
      <sheetName val="CLIMA mes"/>
      <sheetName val="REG FOTO"/>
      <sheetName val="SISOMA"/>
      <sheetName val="PANEL"/>
      <sheetName val="Res-Accide-10"/>
      <sheetName val="\Users\LENOVO\Downloads\Users\A"/>
      <sheetName val="_MANTENIMIENTO RUTA 1001_MARZO "/>
      <sheetName val="_I_MANTENIMIENTO RUTA 1001_MARZ"/>
      <sheetName val="_F_MANTENIMIENTO RUTA 1001_MARZ"/>
      <sheetName val="Base Datos"/>
      <sheetName val="CrudosA"/>
      <sheetName val="casosWTI"/>
      <sheetName val="PRECIOS"/>
      <sheetName val="M_O_"/>
      <sheetName val="\MANTENIMIENTO%20RUTA%201001_MA"/>
      <sheetName val="Hoja 1 "/>
      <sheetName val="\MANTENIMIENTO_RUTA_1001_MARZO1"/>
      <sheetName val="ANEXO_IX1"/>
      <sheetName val="\I\MANTENIMIENTO_RUTA_1001_MAR1"/>
      <sheetName val="\F\MANTENIMIENTO_RUTA_1001_MAR1"/>
      <sheetName val="Formulario_N°_41"/>
      <sheetName val="\G\I\MANTENIMIENTO_RUTA_1001_M1"/>
      <sheetName val="\D\MANTENIMIENTO_RUTA_1001_MAR1"/>
      <sheetName val="\G\D\MANTENIMIENTO_RUTA_1001_M1"/>
      <sheetName val="Fornato_61"/>
      <sheetName val="Concretos_y_morteros"/>
      <sheetName val="Datos_iniciales_"/>
      <sheetName val="\I\I\MANTENIMIENTO_RUTA_1001_M1"/>
      <sheetName val="[a__aaInformación]__192_168__10"/>
      <sheetName val="a__aaInformaci%C3%B3n"/>
      <sheetName val="CRA_MODI"/>
      <sheetName val="[a__aaInformación]__cceficien_8"/>
      <sheetName val="[a__aaInformación]__cceficien_2"/>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0_3"/>
      <sheetName val="[a__aaInformación]__192_168_0_2"/>
      <sheetName val="[a__aaInformación]__192_168_0_4"/>
      <sheetName val="[a__aaInformación]__192_168_0_5"/>
      <sheetName val="[a__aaInformación]__192_168_0_6"/>
      <sheetName val="[a__aaInformación]__192_168_0_7"/>
      <sheetName val="[a__aaInformación]__192_168_0_8"/>
      <sheetName val="[a__aaInformación]__cceficie_12"/>
      <sheetName val="[a__aaInformación]__cceficie_11"/>
      <sheetName val="[a__aaInformación]__cceficie_13"/>
      <sheetName val="[a__aaInformación]__cceficie_14"/>
      <sheetName val="[a__aaInformación]__cceficie_16"/>
      <sheetName val="[a__aaInformación]//cceficiente"/>
      <sheetName val="[a__aaInformación]__cceficie_15"/>
      <sheetName val="[a__aaInformación]__cceficie_19"/>
      <sheetName val="[a__aaInformación]__cceficie_18"/>
      <sheetName val="[a__aaInformación]__cceficie_17"/>
      <sheetName val="_Users_USUARIO_Downloads_MANTEN"/>
      <sheetName val="__SERVIDOR_Public2_MANTENIMIENT"/>
      <sheetName val="PLAN DE INVERSION ANTICIPO"/>
      <sheetName val="inv mensual"/>
      <sheetName val="borrador flujo inv"/>
      <sheetName val="social-ambiental"/>
      <sheetName val="AU"/>
      <sheetName val="//d.docs.live.net/MANTENIMIENTO"/>
      <sheetName val=""/>
      <sheetName val="a__aaInformación7"/>
      <sheetName val="aCCIDENTES_DE_1995_-_19964"/>
      <sheetName val="[a__aaInformación][a__aaInforma"/>
      <sheetName val="PRESTACIONES_SOCIALES"/>
      <sheetName val="[a__aaInformación]__cceficie_51"/>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a__aaInformación]\\192_168_0_4"/>
      <sheetName val="[a__aaInformación]__192_168__11"/>
      <sheetName val="[a__aaInformación]__192_168__12"/>
      <sheetName val="[a__aaInformación]__192_168__14"/>
      <sheetName val="[a__aaInformación]__192_168__13"/>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a__aaInformación]__192_168__16"/>
      <sheetName val="[a__aaInformación]__192_168__15"/>
      <sheetName val="[a__aaInformación]__192_168__17"/>
      <sheetName val="[a__aaInformación]__192_168__18"/>
      <sheetName val="INFORME_SEMANAL"/>
      <sheetName val="AVANCE_SEMANAL"/>
      <sheetName val="CLIMA_mes"/>
      <sheetName val="REG_FOTO"/>
      <sheetName val="[a__aaInformación]__cceficie_66"/>
      <sheetName val="a__aaInformación8"/>
      <sheetName val="a__aaInformación9"/>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Pc2\amv1-real\MANTENIMIENTO R"/>
      <sheetName val="[a  aaInformación]__invias_my_3"/>
      <sheetName val="[a  aaInformación]__invias_my_4"/>
      <sheetName val="[a  aaInformación]__invias_my_2"/>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__aaInformación11"/>
      <sheetName val="a__aaInformación10"/>
      <sheetName val="a__aaInformación12"/>
      <sheetName val="a__aaInformación13"/>
      <sheetName val="a__aaInformación14"/>
      <sheetName val="a__aaInformación15"/>
      <sheetName val="a__aaInformación16"/>
      <sheetName val="320.1"/>
      <sheetName val="330.2"/>
      <sheetName val="700.1"/>
      <sheetName val="_a  aaInformación__a  aaInforma"/>
      <sheetName val="_a  aaInformación___cceficie_16"/>
      <sheetName val="_a  aaInformación___cceficie_17"/>
      <sheetName val="_a  aaInformación___cceficie_51"/>
      <sheetName val="__cceficiente_sharepoint_com_MA"/>
      <sheetName val="_a  aaInformación___cceficie_18"/>
      <sheetName val="_a  aaInformación___cceficie_19"/>
      <sheetName val="_a  aaInformación___cceficie_26"/>
      <sheetName val="_a  aaInformación___cceficie_20"/>
      <sheetName val="_a  aaInformación___cceficie_21"/>
      <sheetName val="_a  aaInformación___cceficie_22"/>
      <sheetName val="_a  aaInformación___cceficie_23"/>
      <sheetName val="_a  aaInformación___cceficie_25"/>
      <sheetName val="_a  aaInformación___cceficie_24"/>
      <sheetName val="_a  aaInformación___cceficie_28"/>
      <sheetName val="_a  aaInformación___cceficie_27"/>
      <sheetName val="_a  aaInformación___cceficie_29"/>
      <sheetName val="_a  aaInformación___cceficie_32"/>
      <sheetName val="_a  aaInformación___cceficie_30"/>
      <sheetName val="_a  aaInformación___cceficie_31"/>
      <sheetName val="_a  aaInformación___cceficie_33"/>
      <sheetName val="_a  aaInformación___cceficie_35"/>
      <sheetName val="_a  aaInformación___cceficie_34"/>
      <sheetName val="_a  aaInformación___cceficie_36"/>
      <sheetName val="_a  aaInformación___cceficie_37"/>
      <sheetName val="_a  aaInformación___cceficie_47"/>
      <sheetName val="_a  aaInformación___cceficie_40"/>
      <sheetName val="_a  aaInformación___cceficie_38"/>
      <sheetName val="_a  aaInformación___cceficie_39"/>
      <sheetName val="_a  aaInformación___cceficie_41"/>
      <sheetName val="_a  aaInformación___cceficie_45"/>
      <sheetName val="_a  aaInformación___cceficie_42"/>
      <sheetName val="_a  aaInformación___cceficie_43"/>
      <sheetName val="_a  aaInformación___cceficie_44"/>
      <sheetName val="_a  aaInformación___cceficie_46"/>
      <sheetName val="_a  aaInformación___cceficie_48"/>
      <sheetName val="_a  aaInformación___cceficie_49"/>
      <sheetName val="_a  aaInformación___cceficie_50"/>
      <sheetName val="_a  aaInformación___cceficie_52"/>
      <sheetName val="_a  aaInformación___cceficie_53"/>
      <sheetName val="_a  aaInformación___cceficie_62"/>
      <sheetName val="_a  aaInformación___cceficie_61"/>
      <sheetName val="_a  aaInformación___cceficie_58"/>
      <sheetName val="_a  aaInformación___cceficie_54"/>
      <sheetName val="_a  aaInformación___cceficie_55"/>
      <sheetName val="_a  aaInformación___cceficie_56"/>
      <sheetName val="_a  aaInformación___cceficie_57"/>
      <sheetName val="_a  aaInformación___cceficie_59"/>
      <sheetName val="_a  aaInformación___cceficie_60"/>
      <sheetName val="_a  aaInformación___cceficie_63"/>
      <sheetName val="_a  aaInformación___cceficie_64"/>
      <sheetName val="_a  aaInformación___cceficie_65"/>
      <sheetName val="_a  aaInformación___cceficie_66"/>
      <sheetName val="_a  aaInformación___192_168_0_3"/>
      <sheetName val="_a  aaInformación___192_168_0_2"/>
      <sheetName val="_a  aaInformación___192_168_0_4"/>
      <sheetName val="_a  aaInformación___192_168_0_5"/>
      <sheetName val="_a  aaInformación___192_168_0_6"/>
      <sheetName val="A.P.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sheetData sheetId="305"/>
      <sheetData sheetId="306"/>
      <sheetData sheetId="307"/>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 val="_NIVEL_DE_CRITICIDAD"/>
      <sheetName val="REQUISITOS_MINIMOS"/>
      <sheetName val="FACTORES_DE_EVALUACION"/>
      <sheetName val="EVALUACION_DEL_RIESGO"/>
      <sheetName val="MATRIZ_RIESGO_Y_EXPOSICION"/>
      <sheetName val="FACTOR_J"/>
      <sheetName val="_NIVEL_DE_CRITICIDAD1"/>
      <sheetName val="REQUISITOS_MINIMOS1"/>
      <sheetName val="FACTORES_DE_EVALUACION1"/>
      <sheetName val="EVALUACION_DEL_RIESGO1"/>
      <sheetName val="MATRIZ_RIESGO_Y_EXPOSICION1"/>
      <sheetName val="FACTOR_J1"/>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cteristicas"/>
      <sheetName val="Base de Datos"/>
      <sheetName val="VI-AFP"/>
      <sheetName val="V- AIU"/>
      <sheetName val="IV- Personal"/>
      <sheetName val="III- Movilizacion"/>
      <sheetName val="I-Eqp + Herra"/>
      <sheetName val="102.9 Tub 6-10"/>
      <sheetName val="103.4 Estr metalica T3"/>
      <sheetName val="3,5 Pruebhca"/>
      <sheetName val="3,4 Macromed"/>
      <sheetName val="3,3 Est macrom"/>
      <sheetName val="3,2 caja 220x120"/>
      <sheetName val="v"/>
      <sheetName val="200-200-200-"/>
      <sheetName val="301.1 caja 140x90X60"/>
      <sheetName val="201.2 Val comp 6"/>
      <sheetName val="201.3 Val comp 4 JHPVC"/>
      <sheetName val="201.5 Tee red 6x3"/>
      <sheetName val="201.6 conj flanch 6pulg"/>
      <sheetName val="201.7 dres 6"/>
      <sheetName val="201.8 Pasamuro 6"/>
      <sheetName val="201.9 U brida pvc 3"/>
      <sheetName val="201.10 Val vent 1 er"/>
      <sheetName val="201.11 Tapa cal 18"/>
      <sheetName val="301.12 Cerk Gnadera"/>
      <sheetName val="101.1 L y R"/>
      <sheetName val="101.2 Deskpt Man"/>
      <sheetName val="302.1 Exc cong"/>
      <sheetName val="302.2 Exc roca"/>
      <sheetName val="302.3 Exc manual"/>
      <sheetName val="300-300-300"/>
      <sheetName val="303,1Arena"/>
      <sheetName val="303,2 Rll comun"/>
      <sheetName val="303,3 Akrr Mular"/>
      <sheetName val="303,4 Akrr Manual"/>
      <sheetName val="303,5 Akrr Tuberia"/>
      <sheetName val="303.6 Tub 4-10"/>
      <sheetName val="303.7 Tub 4-16"/>
      <sheetName val="303.8 Union pega"/>
      <sheetName val="303.9 Pruev hca"/>
      <sheetName val="303.9 Desinfeccion Tub"/>
      <sheetName val="304.1 caja 170x100x100"/>
      <sheetName val="304.2 caja 140x90X100"/>
      <sheetName val="304.3 caja 70x70X100"/>
      <sheetName val="304.6 Ventosa 2 pulg"/>
      <sheetName val="304.7 V.Comp e 4pulg"/>
      <sheetName val="304.8 V.Comp e 2pulg"/>
      <sheetName val="304.9 Tee red 4x2"/>
      <sheetName val="304.10 conj flanch 4pulg"/>
      <sheetName val="304.11 dres 4"/>
      <sheetName val="305.1 caja 150x90x115"/>
      <sheetName val="305,4 ERP 3Pulg"/>
      <sheetName val="306.3 Acero PDR60"/>
      <sheetName val="306.15 Kct 3000"/>
      <sheetName val="307.1 Kct 3500 Q5"/>
      <sheetName val="306.14 Kct 3500"/>
      <sheetName val="306.13 Kct Ciclopeo"/>
      <sheetName val="306.12 Cables ppls 9-16"/>
      <sheetName val="306.11 Pendolones Diag"/>
      <sheetName val="306.10 Pendolones Cvts"/>
      <sheetName val="306.9 Pendolones Ppls"/>
      <sheetName val="306.8 Cables ppls 5-16"/>
      <sheetName val="306.7 Cables ppls 7-16"/>
      <sheetName val="306.6 Anclajes "/>
      <sheetName val="306.5 Estr metalica T2"/>
      <sheetName val="306.4 Estr metalica T1"/>
      <sheetName val="308.1 Barr zja"/>
      <sheetName val="308.2 Ccta crrt 1"/>
      <sheetName val="308.3 Estolon"/>
      <sheetName val="308.4 Semilla"/>
      <sheetName val="403,7 Tub 3-10"/>
      <sheetName val="403,8 Tub 2-10"/>
      <sheetName val="403,9 Tub 1,5-10"/>
      <sheetName val="403,10 Tub 1 12,5"/>
      <sheetName val="403,11 Tub 0,75 12,5"/>
      <sheetName val="403,12 Tub 0,5 12.5"/>
      <sheetName val="303.13 Union pega &lt;90"/>
      <sheetName val="II-Materials"/>
      <sheetName val="200-I Presupuesto Porv"/>
      <sheetName val="504,1 Acometda dom"/>
      <sheetName val="504,11 Filtros"/>
      <sheetName val="404.1 caja 60x50X80"/>
      <sheetName val="404,4 Ventosa s0,5"/>
      <sheetName val="404,5 Ventosa s0,75"/>
      <sheetName val="404,7 Valv 1 er"/>
      <sheetName val="404,8 Valv 0.75 er"/>
      <sheetName val="404,9 Union rd 2 a 1.5"/>
      <sheetName val="404.10 conj flanch 2pulg"/>
      <sheetName val="405,9 Valv 0.5 er"/>
      <sheetName val="406.8 V.Comp e 3pulg"/>
      <sheetName val="406.9 Tee red 3x2"/>
      <sheetName val="406.10 conj flanch 3pulg"/>
      <sheetName val="406.11 dres 3"/>
      <sheetName val="407,9 Valv 1.5 er"/>
      <sheetName val="407,8 Valv Glb 4 eb"/>
      <sheetName val="407,7 Valv Glb 3 eb "/>
      <sheetName val="407,6 Valv Glb 2 eb"/>
      <sheetName val="407,20 U brida pvc 2"/>
      <sheetName val="408,1 Deriv 4x0.5"/>
      <sheetName val="408,2 Deriv 4x0.75"/>
      <sheetName val="408,3 Deriv 4x2"/>
      <sheetName val="408,4 Deriv 4x3"/>
      <sheetName val="408,5 Deriv 3x3"/>
      <sheetName val="408,6 Deriv 3x1.5"/>
      <sheetName val="408,7 Deriv 2x0.5"/>
      <sheetName val="408,8 Deriv 2x0.75"/>
      <sheetName val="408,9 Deriv 2x1"/>
      <sheetName val="408,10 Deriv 1.5x0.5"/>
      <sheetName val="408,11 Deriv 0.75x0.5"/>
      <sheetName val="409.2 caja 150x90x100"/>
      <sheetName val="409,5 ERP 0.5Pulg"/>
      <sheetName val="409,6 ERP 1.5Pulg"/>
      <sheetName val="i"/>
      <sheetName val="ii"/>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lcantarillas"/>
      <sheetName val="Formulario N° 4"/>
      <sheetName val="MATERIALES"/>
      <sheetName val="EQUIPO"/>
      <sheetName val="AC2-AG96"/>
      <sheetName val="UNIT_40"/>
      <sheetName val="fdedo1"/>
      <sheetName val="AjustesTarifas"/>
      <sheetName val="Acta04"/>
      <sheetName val="INV"/>
      <sheetName val="AASHTO"/>
      <sheetName val="RESUMEN"/>
      <sheetName val="INDICES"/>
      <sheetName val="PROGRAMADO"/>
      <sheetName val="GRAFICAS"/>
      <sheetName val="VENTANAS"/>
      <sheetName val="MC SF GAVIONE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 val="PERSONAL_TOTAL1"/>
      <sheetName val="DESV__5%1"/>
      <sheetName val="PERSONAL_TEMPORAL1"/>
      <sheetName val="DESV__10%1"/>
      <sheetName val="EVOLUCION_PL_PERS1"/>
      <sheetName val="VIC_FINANCIERA1"/>
      <sheetName val="VIC__PERSONAL1"/>
      <sheetName val="VIC__EXPL__Y_PROD_1"/>
      <sheetName val="VIC__COMERCIO_Y_GAS1"/>
      <sheetName val="VIC__TRANSP_1"/>
      <sheetName val="VIC__REF__Y_MERC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SJU"/>
      <sheetName val="dorada"/>
      <sheetName val="A.P.U."/>
      <sheetName val="MATERIA"/>
      <sheetName val="CUAD"/>
    </sheetNames>
    <sheetDataSet>
      <sheetData sheetId="0" refreshError="1"/>
      <sheetData sheetId="1" refreshError="1"/>
      <sheetData sheetId="2" refreshError="1"/>
      <sheetData sheetId="3"/>
      <sheetData sheetId="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
      <sheetName val="MY"/>
      <sheetName val="PPTO"/>
      <sheetName val="AIU"/>
      <sheetName val="FAPU"/>
      <sheetName val="APU"/>
      <sheetName val="AC"/>
      <sheetName val="FAUX"/>
      <sheetName val="AUX"/>
      <sheetName val="INS"/>
      <sheetName val="CdeO Preescolar"/>
      <sheetName val="CdeO Tanque"/>
      <sheetName val="CdeO Urbanismo"/>
      <sheetName val="CdeO Tienda"/>
      <sheetName val="CO MUROS"/>
      <sheetName val="actividades"/>
      <sheetName val="apu contrato"/>
      <sheetName val="apu nuevos"/>
      <sheetName val="insumos"/>
      <sheetName val="Ref Tanque"/>
      <sheetName val="HID-CANT"/>
      <sheetName val="INS-HID"/>
      <sheetName val="APU-H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 val="materiales"/>
    </sheetNames>
    <sheetDataSet>
      <sheetData sheetId="0" refreshError="1"/>
      <sheetData sheetId="1" refreshError="1"/>
      <sheetData sheetId="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cost"/>
      <sheetName val="Migración"/>
      <sheetName val="Sumario"/>
      <sheetName val="Y2K"/>
      <sheetName val="ROC"/>
      <sheetName val="Formato B2"/>
      <sheetName val="Formato B1"/>
      <sheetName val="Formato B"/>
      <sheetName val="HwellSoft"/>
      <sheetName val="HwellHdw"/>
      <sheetName val="Instalación"/>
      <sheetName val="Adiestramiento"/>
      <sheetName val="Ingeniería"/>
      <sheetName val="Ger. Proyectos Y2K"/>
      <sheetName val="Ger.Proyecto Serv. Opcional"/>
      <sheetName val="Repuestos"/>
      <sheetName val="Terceros"/>
      <sheetName val="Ensamblaje&amp;Tests"/>
      <sheetName val="Aceptación"/>
      <sheetName val="Nacionalizacion"/>
      <sheetName val="CostosInd."/>
      <sheetName val="Porción Bolivares"/>
      <sheetName val="Porción Dollares"/>
      <sheetName val="CONSOLIDADO  Bs &amp; $"/>
      <sheetName val="INFL-PREM"/>
      <sheetName val="Ensamblaje_Te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1"/>
      <sheetName val="TOTAL"/>
      <sheetName val="desmonte"/>
      <sheetName val="INF NOV-DIC_2"/>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CDItem"/>
      <sheetName val="ESTADO RED"/>
      <sheetName val="INSUMOS"/>
      <sheetName val="Materiales"/>
      <sheetName val="Cuadrillas"/>
      <sheetName val="Concretos y morteros"/>
      <sheetName val="Equipo"/>
      <sheetName val="Datos iniciales "/>
      <sheetName val="Transporte"/>
      <sheetName val="EMPRESA"/>
      <sheetName val="Plan auditoría"/>
      <sheetName val="Presupuesto"/>
      <sheetName val="Acc Ago-Sep.xls"/>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C SF GAVIONES"/>
      <sheetName val="ACTA PARCIAL No 01"/>
      <sheetName val="FORMATO-FORMATO E PARA EFECTO K"/>
      <sheetName val="FORMATO-FACTOR CT PARA EFECTO K"/>
      <sheetName val="FORMATO - SCE PARA EFECTO DEL K"/>
      <sheetName val="TEXT-ACTA PARCIAL No1"/>
      <sheetName val="Hoja3"/>
      <sheetName val="ANEXO 7"/>
      <sheetName val="TARIFAS EQUIPOS"/>
      <sheetName val="EQUIPOS pte"/>
      <sheetName val="Análisis de precios"/>
      <sheetName val="Macro1"/>
      <sheetName val="otros"/>
      <sheetName val="VARIABLES"/>
      <sheetName val="PRECIOS"/>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RBOL DE PROBLEMAS final"/>
      <sheetName val="IDENTIFICACION DEL PROBLEMA fin"/>
      <sheetName val="OBJETIVOS FINALES"/>
      <sheetName val="ESTRUCTURA DE PROYECTO"/>
      <sheetName val="OBJETIVOS ESPECIFICOS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ow r="2">
          <cell r="R2">
            <v>0</v>
          </cell>
        </row>
      </sheetData>
      <sheetData sheetId="88"/>
      <sheetData sheetId="89"/>
      <sheetData sheetId="90"/>
      <sheetData sheetId="91"/>
      <sheetData sheetId="92"/>
      <sheetData sheetId="93"/>
      <sheetData sheetId="94"/>
      <sheetData sheetId="95">
        <row r="2">
          <cell r="R2">
            <v>0</v>
          </cell>
        </row>
      </sheetData>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row r="2">
          <cell r="R2">
            <v>0</v>
          </cell>
        </row>
      </sheetData>
      <sheetData sheetId="108"/>
      <sheetData sheetId="109"/>
      <sheetData sheetId="110"/>
      <sheetData sheetId="111">
        <row r="2">
          <cell r="R2">
            <v>0</v>
          </cell>
        </row>
      </sheetData>
      <sheetData sheetId="112">
        <row r="2">
          <cell r="R2">
            <v>0</v>
          </cell>
        </row>
      </sheetData>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2">
          <cell r="R2">
            <v>0</v>
          </cell>
        </row>
      </sheetData>
      <sheetData sheetId="132">
        <row r="2">
          <cell r="R2">
            <v>0</v>
          </cell>
        </row>
      </sheetData>
      <sheetData sheetId="133"/>
      <sheetData sheetId="134"/>
      <sheetData sheetId="135"/>
      <sheetData sheetId="136"/>
      <sheetData sheetId="137"/>
      <sheetData sheetId="138"/>
      <sheetData sheetId="139"/>
      <sheetData sheetId="140"/>
      <sheetData sheetId="141"/>
      <sheetData sheetId="142">
        <row r="2">
          <cell r="R2">
            <v>0</v>
          </cell>
        </row>
      </sheetData>
      <sheetData sheetId="143"/>
      <sheetData sheetId="144"/>
      <sheetData sheetId="145"/>
      <sheetData sheetId="146"/>
      <sheetData sheetId="147"/>
      <sheetData sheetId="148"/>
      <sheetData sheetId="149"/>
      <sheetData sheetId="150">
        <row r="2">
          <cell r="R2">
            <v>0</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ow r="2">
          <cell r="R2">
            <v>0</v>
          </cell>
        </row>
      </sheetData>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Modulo 1"/>
      <sheetName val="Resumen Modulo 2"/>
      <sheetName val="Resumen Modulo 3"/>
      <sheetName val="Resumen Modulo 4"/>
      <sheetName val="Resumen Modulo 5"/>
      <sheetName val="M.Med_Arq"/>
      <sheetName val="AIU"/>
      <sheetName val="Pres_Com"/>
      <sheetName val="1_Preliminares"/>
      <sheetName val="2_Cimentación_Est.Met"/>
      <sheetName val="3_Mampost"/>
      <sheetName val="Apus_Pisos"/>
      <sheetName val="Apu_Hidro"/>
      <sheetName val="7_Enchapes"/>
      <sheetName val="8_Aparato"/>
      <sheetName val="9_Cubierta"/>
      <sheetName val="|0_CMetalica"/>
      <sheetName val="12_Elect_GA"/>
      <sheetName val="13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LOCALIZACION"/>
      <sheetName val="CTO BOCA 300 PSI"/>
      <sheetName val="CTO CICLOP "/>
      <sheetName val="AC 3 D 8&quot;"/>
      <sheetName val="AC 1 D 2"/>
      <sheetName val="AC 5 D 8"/>
      <sheetName val="REJILLA"/>
      <sheetName val="PVC BOC 4&quot; "/>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TE IMP Y ESMAL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Ref"/>
      <sheetName val="INFO GENERAL"/>
      <sheetName val="INSUMOS"/>
      <sheetName val="DIST. FUENTE MAT"/>
      <sheetName val="PLACA HUELLA"/>
      <sheetName val="Memorias Alcantarillas"/>
      <sheetName val="BOX CULVERT"/>
      <sheetName val="PLANTILLA BIOSEGURIDAD"/>
      <sheetName val="PRESUPUESTO"/>
      <sheetName val="201.7"/>
      <sheetName val="311.1"/>
      <sheetName val="600.1.1"/>
      <sheetName val="610.1"/>
      <sheetName val="630.4"/>
      <sheetName val="630.6"/>
      <sheetName val="630.7"/>
      <sheetName val="640.1"/>
      <sheetName val="661.1"/>
      <sheetName val="466.2P"/>
      <sheetName val="630.P"/>
      <sheetName val="Presupuesto LA MONTAÑITA O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CLARACIONES"/>
      <sheetName val="ENTIDADES"/>
      <sheetName val="DATOS INICIALES"/>
      <sheetName val="PRESUPUESTO"/>
      <sheetName val="MEMORIAS"/>
      <sheetName val="APU"/>
      <sheetName val="AIU"/>
      <sheetName val="LEGALIZACIÓN OBRA"/>
      <sheetName val="PMA"/>
      <sheetName val="PMT"/>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2023"/>
      <sheetName val="FACTOR PRESTACIONAL"/>
      <sheetName val="INTERVENTORÍA"/>
      <sheetName val="FM INTERVENTORÍA"/>
      <sheetName val="TASAS_INTERVENTORIA"/>
      <sheetName val="PÓLIZAS INTERVENTORÍ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 DE CONTROL"/>
      <sheetName val="PANEL_DNP"/>
      <sheetName val="NOTAS"/>
      <sheetName val="DATOS"/>
      <sheetName val="PPTO_DNP"/>
      <sheetName val="APUs_DNP"/>
      <sheetName val="APU_BÁSICO_DNP"/>
      <sheetName val="Memorias_Cap1_2_3"/>
      <sheetName val="Memorias_Cap_4"/>
      <sheetName val="CUADRILLAS_DNP"/>
      <sheetName val="PRESTACIONES DNP"/>
      <sheetName val="Interventoría DNP"/>
      <sheetName val="LISTA_APUS_DNP"/>
      <sheetName val="LISTA_APUS"/>
      <sheetName val="CANT_ALCANT_AA"/>
      <sheetName val="CANT_ALCANT_P_A"/>
      <sheetName val="CANT_MURO_C_H"/>
      <sheetName val="CANT_MURO_C_I"/>
      <sheetName val="APU BÁSICO"/>
      <sheetName val="BD_INSUMOS (2)"/>
      <sheetName val="A.U.I"/>
      <sheetName val="FOR_INSUMOS"/>
      <sheetName val="LISTA ITEMS"/>
      <sheetName val="APUs"/>
      <sheetName val="OBRAS"/>
      <sheetName val="LISTA_OBRAS (2)"/>
      <sheetName val="LISTA_OBRAS"/>
      <sheetName val="INSUMOS"/>
      <sheetName val="NUEVO_APU"/>
      <sheetName val="FORMULARIO_NUEVO_APU"/>
      <sheetName val="FORMULARIO_NUEVO_APU (2)"/>
      <sheetName val="FORM. APUS_NUEVOS"/>
      <sheetName val="APUS_PROY"/>
      <sheetName val="CANTIDADES"/>
      <sheetName val="CANT_ESTAB"/>
      <sheetName val="FORM_CANT."/>
      <sheetName val="FORM_NUEVAS_CANT"/>
      <sheetName val="CANTIDADES_PROY"/>
      <sheetName val="CANT_BOX"/>
      <sheetName val="APUS_IMPRIM"/>
      <sheetName val="PPTO_GRAL"/>
      <sheetName val="PPTO_GRAL_EJEMPLO"/>
      <sheetName val="PPTO_ESPECIFICO"/>
      <sheetName val="PPTO_PROY1"/>
      <sheetName val="C_INDIRECTOS"/>
      <sheetName val="FACT MULT."/>
      <sheetName val="FACT PREST"/>
      <sheetName val="INTERVENTORIA"/>
      <sheetName val="PMT"/>
      <sheetName val="PAGA"/>
      <sheetName val="HERRAMIENTA CALCULO DE PRESUP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acional"/>
      <sheetName val="INSUMOS"/>
      <sheetName val="Mano Obra &amp; F.P."/>
      <sheetName val="Concretos&amp;Morteros"/>
      <sheetName val="APU'S"/>
      <sheetName val="Resumen APU'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ta"/>
      <sheetName val="Resumen"/>
      <sheetName val="M.Med_Arq"/>
      <sheetName val="AIU"/>
      <sheetName val="Pres_Biblio"/>
      <sheetName val="1_Preliminares"/>
      <sheetName val="2_Cimentación_Est.Met"/>
      <sheetName val="4_Mampost"/>
      <sheetName val="5_Electrico"/>
      <sheetName val="6_Pisos"/>
      <sheetName val="7_Hidro"/>
      <sheetName val="8_Enchapes"/>
      <sheetName val="9-10_Cub_CM"/>
      <sheetName val="11_Aparatos"/>
      <sheetName val="12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Hoja1 (2)"/>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_Lucro"/>
      <sheetName val="Formato"/>
      <sheetName val="Resumen"/>
      <sheetName val="Anexo 1"/>
      <sheetName val="Anexo 2"/>
      <sheetName val="Anexo 3"/>
      <sheetName val="Anexo 4"/>
      <sheetName val="wilson vsp"/>
      <sheetName val="Tipologias2017-2018"/>
      <sheetName val="Comercio"/>
      <sheetName val="Residencial Sur"/>
      <sheetName val="Residencial Norte"/>
      <sheetName val="OFETTAS_NPH (4)"/>
      <sheetName val="OFETTAS_NPH (3)"/>
      <sheetName val="Tipologias2017-2018 (2)"/>
      <sheetName val="Residencias (2)"/>
      <sheetName val="Residencias (1)"/>
      <sheetName val="Gas"/>
      <sheetName val="Vía"/>
      <sheetName val="URBANISMOS  2018 VIG 2019"/>
      <sheetName val="ejes comerciales"/>
      <sheetName val="SEP"/>
      <sheetName val="OFETTAS_NPH (2)"/>
      <sheetName val="OFETTAS_NPH"/>
      <sheetName val="Base General"/>
      <sheetName val="tabla"/>
      <sheetName val="cálculos"/>
      <sheetName val="compilado de tipologias"/>
      <sheetName val="Tipo 1 -2018"/>
      <sheetName val="Tipo 2 -2018"/>
      <sheetName val="FORMATO COMITE wilson "/>
      <sheetName val="Asignación"/>
      <sheetName val="listado de titulos"/>
      <sheetName val="modelo diccionario"/>
      <sheetName val="Hoja1"/>
      <sheetName val="Hoja2"/>
      <sheetName val="UPZ"/>
      <sheetName val="ZONAS_FISICAS"/>
      <sheetName val="NORMA"/>
      <sheetName val="CONSTRUCCIONES"/>
      <sheetName val="Hoja3"/>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J"/>
      <sheetName val="Gráfico1"/>
      <sheetName val="MD"/>
      <sheetName val="AXD"/>
      <sheetName val="MI"/>
      <sheetName val="2009 Jagua"/>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 val="Copia de Programa 2003"/>
    </sheetNames>
    <definedNames>
      <definedName name="ERR"/>
    </definedNames>
    <sheetDataSet>
      <sheetData sheetId="0"/>
      <sheetData sheetId="1"/>
      <sheetData sheetId="2"/>
      <sheetData sheetId="3"/>
      <sheetData sheetId="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s>
    <sheetDataSet>
      <sheetData sheetId="0"/>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s>
    <sheetDataSet>
      <sheetData sheetId="0"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INTERVENTORIA GMM-178-04"/>
      <sheetName val="MI"/>
      <sheetName val="NOMINA_11"/>
      <sheetName val="NOMINA_21"/>
      <sheetName val="PAZ_Y_SALVO1"/>
      <sheetName val="CONTROL_DIA1"/>
      <sheetName val="CONTROL_DIA__EJECUCION1"/>
      <sheetName val="INFORME_CONTRATO1"/>
      <sheetName val="PAGO_1_1"/>
      <sheetName val="RECIBO_11"/>
      <sheetName val="EJECPAGO_2_1"/>
      <sheetName val="COMUNICACIONES_CON_IVA_4%1"/>
      <sheetName val="PAGO_21"/>
      <sheetName val="RECIBO_21"/>
      <sheetName val="GASTO__SEPT1"/>
      <sheetName val="GASTOS_REEMBOLSABLES_11"/>
      <sheetName val="EJECPAGO_31"/>
      <sheetName val="PAGO_31"/>
      <sheetName val="EJECPAGO_41"/>
      <sheetName val="PAGO_4OK1"/>
      <sheetName val="EJECPAGO_51"/>
      <sheetName val="PAGO_5_OK1"/>
      <sheetName val="EJECPAGO_61"/>
      <sheetName val="PAGO_6_OK_1"/>
      <sheetName val="EJECPAGO_7_Y_FINAL1"/>
      <sheetName val="PAGO_7_Y_FINAL1"/>
      <sheetName val="PAGO_5_OK_(2)1"/>
      <sheetName val="PAGO_41"/>
      <sheetName val="PAGO_51"/>
      <sheetName val="PAGO_5_A1"/>
      <sheetName val="PAGO_61"/>
      <sheetName val="MAYOR_OBRA1"/>
      <sheetName val="ACTA_DE_PROYECCION1"/>
      <sheetName val="DATOS_PARA_GRAFICA_(2)1"/>
      <sheetName val="IMFORME_EJECUTIVO1"/>
      <sheetName val="DATOS_PARA_GRAFICA1"/>
      <sheetName val="IMFORME_EJECUTIVO_PARA_PAGO21"/>
      <sheetName val="GASTOS_REEMBOLSABLES_21"/>
      <sheetName val="GASTOS_REEMBOLSABLES_31"/>
      <sheetName val="NECESIDADES_ENERO1"/>
      <sheetName val="EJECPAGO_ENERO1"/>
      <sheetName val="COSTO_ENERO1"/>
      <sheetName val="GASTOS_REEMBOLSABLES_ENERO1"/>
    </sheetNames>
    <sheetDataSet>
      <sheetData sheetId="0"/>
      <sheetData sheetId="1" refreshError="1">
        <row r="6">
          <cell r="F6" t="str">
            <v>FELIX OJEDA ING E.U.</v>
          </cell>
        </row>
        <row r="8">
          <cell r="F8" t="str">
            <v>829-003-876-6</v>
          </cell>
        </row>
        <row r="12">
          <cell r="F12" t="str">
            <v>FELIX OJEDA GARRIDO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ow r="35">
          <cell r="E35">
            <v>3536000</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CostosAdmin"/>
      <sheetName val="F.Prestacional"/>
      <sheetName val="F.Prestacional J"/>
      <sheetName val="INSUM CLASIF"/>
      <sheetName val="CRONOGRAMA"/>
      <sheetName val="CRONOGRAMA CAP"/>
      <sheetName val="RENDIMIENTOS"/>
      <sheetName val="FORMATOS"/>
      <sheetName val="Da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BDatosRisa"/>
      <sheetName val="A.P.U. (2)"/>
      <sheetName val="A.I.U."/>
    </sheetNames>
    <sheetDataSet>
      <sheetData sheetId="0"/>
      <sheetData sheetId="1" refreshError="1"/>
      <sheetData sheetId="2" refreshError="1"/>
      <sheetData sheetId="3"/>
      <sheetData sheetId="4"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 val="Presupuesto y A.P.U."/>
      <sheetName val="A.P.U"/>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
      <sheetName val="Presupuesto"/>
      <sheetName val="AIU Y A CONTRATOS"/>
      <sheetName val="APU"/>
      <sheetName val="MATERIALES "/>
      <sheetName val="MEMORIAS"/>
      <sheetName val="MATERIALES"/>
      <sheetName val="MANO DE OBRA"/>
    </sheetNames>
    <sheetDataSet>
      <sheetData sheetId="0"/>
      <sheetData sheetId="1"/>
      <sheetData sheetId="2"/>
      <sheetData sheetId="3"/>
      <sheetData sheetId="4"/>
      <sheetData sheetId="5"/>
      <sheetData sheetId="6"/>
      <sheetData sheetId="7"/>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1"/>
      <sheetName val="CARMEN"/>
      <sheetName val="LAGUITO"/>
      <sheetName val="2"/>
      <sheetName val="BARRIO PROGRESO"/>
      <sheetName val="3"/>
      <sheetName val="4"/>
      <sheetName val="VDA BRISAS"/>
      <sheetName val="5"/>
      <sheetName val="VDA LLANERITA"/>
      <sheetName val="UNITARI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ARIO"/>
      <sheetName val="PRODUCCION"/>
      <sheetName val="Prod. x Nivel"/>
      <sheetName val="CRONOG."/>
      <sheetName val="CALIDAD"/>
      <sheetName val="CIVILES"/>
      <sheetName val="BASE DATOS"/>
      <sheetName val="REF - Listas"/>
      <sheetName val="MI"/>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PRESUPUESTO OBRA"/>
      <sheetName val="PRESUPUESTO INTERVENTORIA"/>
      <sheetName val="SIST GESTION INTEGRAL"/>
      <sheetName val="F.M"/>
      <sheetName val="Memoria Cantidades"/>
      <sheetName val="Equipo"/>
      <sheetName val="Materiales"/>
      <sheetName val="BASICOS"/>
      <sheetName val="Salario"/>
      <sheetName val="A.U.I."/>
      <sheetName val="MdeObra"/>
      <sheetName val="200.4P"/>
      <sheetName val="201.7"/>
      <sheetName val="210.1.1"/>
      <sheetName val="230.2"/>
      <sheetName val="310.1"/>
      <sheetName val="311.1"/>
      <sheetName val="330.1"/>
      <sheetName val="500.1"/>
      <sheetName val="610.1"/>
      <sheetName val="630.4"/>
      <sheetName val="630.6"/>
      <sheetName val="630.7"/>
      <sheetName val="640.1"/>
      <sheetName val="661.1"/>
      <sheetName val="671.1"/>
      <sheetName val="672.13"/>
      <sheetName val="673.1"/>
      <sheetName val="673.2"/>
      <sheetName val="700.1"/>
      <sheetName val="701.0"/>
      <sheetName val="710.1.1"/>
      <sheetName val="710.1.4"/>
      <sheetName val="730.1"/>
      <sheetName val="730.2"/>
      <sheetName val="740.1"/>
      <sheetName val="900.2"/>
      <sheetName val="P1"/>
      <sheetName val="P2"/>
      <sheetName val="P4"/>
      <sheetName val="P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 val="c2500"/>
      <sheetName val="UNITARIOS (2)"/>
      <sheetName val="PROOB"/>
      <sheetName val="MANO"/>
      <sheetName val="PRESS"/>
      <sheetName val="PREC"/>
      <sheetName val="EQU"/>
      <sheetName val="EXP"/>
      <sheetName val="UN"/>
      <sheetName val="TARIFAS"/>
      <sheetName val="AIUsa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ARIO"/>
      <sheetName val="PRODUCCION"/>
      <sheetName val="Prod. x Nivel"/>
      <sheetName val="CRONOG."/>
      <sheetName val="CIVILES"/>
      <sheetName val="BD-831"/>
      <sheetName val="BD100-45-P1"/>
      <sheetName val="ANEXO"/>
      <sheetName val="BD100_45_P1"/>
      <sheetName val="BD100-45"/>
      <sheetName val="EQUIPOS"/>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s"/>
      <sheetName val="Hoja1"/>
      <sheetName val="Soporte Cantidades"/>
      <sheetName val="Hoja2"/>
      <sheetName val="FACTORES"/>
      <sheetName val="Hoja3"/>
      <sheetName val="DOMICILIARIAS"/>
      <sheetName val="DERRUMBES"/>
      <sheetName val="PAVIMENTO"/>
      <sheetName val="SUMIDEROS"/>
      <sheetName val="replanteo"/>
      <sheetName val="ACTA 6"/>
      <sheetName val="pedido tuberia"/>
      <sheetName val="SOPORTES"/>
      <sheetName val="exc. misceláneas"/>
      <sheetName val=".REPLANTEO"/>
      <sheetName val="ACTA 2"/>
      <sheetName val="CONCRETO"/>
      <sheetName val="ACTA 7"/>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ro"/>
      <sheetName val="Febrero"/>
      <sheetName val="Marzo"/>
      <sheetName val="Abril"/>
      <sheetName val="ENERO_"/>
      <sheetName val="FEBRERO_"/>
      <sheetName val="_MARZO"/>
      <sheetName val="INFRA ENERO"/>
      <sheetName val="INFRA FEBRE"/>
      <sheetName val="INFRA MARZO"/>
      <sheetName val="Hoja2"/>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INSUM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s>
    <sheetDataSet>
      <sheetData sheetId="0"/>
      <sheetData sheetId="1" refreshError="1"/>
      <sheetData sheetId="2" refreshError="1"/>
      <sheetData sheetId="3" refreshError="1"/>
      <sheetData sheetId="4" refreshError="1"/>
      <sheetData sheetId="5">
        <row r="2">
          <cell r="A2" t="str">
            <v>REGIONAL CUNDINAMARCA</v>
          </cell>
        </row>
      </sheetData>
      <sheetData sheetId="6" refreshError="1"/>
      <sheetData sheetId="7" refreshError="1">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sheetData sheetId="52">
        <row r="9">
          <cell r="E9" t="str">
            <v>EDGAR EDUARDO HERNANDEZ Q.</v>
          </cell>
        </row>
      </sheetData>
      <sheetData sheetId="53"/>
      <sheetData sheetId="54"/>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ow r="2">
          <cell r="A2">
            <v>0</v>
          </cell>
        </row>
      </sheetData>
      <sheetData sheetId="90"/>
      <sheetData sheetId="91" refreshError="1"/>
      <sheetData sheetId="92"/>
      <sheetData sheetId="93"/>
      <sheetData sheetId="94" refreshError="1"/>
      <sheetData sheetId="95" refreshError="1"/>
      <sheetData sheetId="96"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ENERO_"/>
      <sheetName val="FEBRERO_"/>
      <sheetName val="_MARZO"/>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_PREST Y CUADRILLAS"/>
      <sheetName val="BASICOS"/>
      <sheetName val="LISTA DE PRECIO"/>
      <sheetName val="PRESUPUESTOS"/>
      <sheetName val="APU"/>
    </sheetNames>
    <sheetDataSet>
      <sheetData sheetId="0" refreshError="1"/>
      <sheetData sheetId="1" refreshError="1"/>
      <sheetData sheetId="2" refreshError="1"/>
      <sheetData sheetId="3" refreshError="1"/>
      <sheetData sheetId="4"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
      <sheetName val="重要総括事項"/>
      <sheetName val="実態分析"/>
      <sheetName val="関係会社投融資評価"/>
      <sheetName val="BS・PL・CF"/>
      <sheetName val="10年"/>
      <sheetName val="デュポン"/>
      <sheetName val="部門別"/>
      <sheetName val="円"/>
      <sheetName val="棒"/>
      <sheetName val="バブル"/>
      <sheetName val="損益"/>
      <sheetName val="人員推移"/>
      <sheetName val="運転資金"/>
      <sheetName val="余剰資産"/>
      <sheetName val="売上債権"/>
      <sheetName val="売上債権 (2)"/>
      <sheetName val="売上債権 (3)"/>
      <sheetName val="貸倒実績"/>
      <sheetName val="棚卸資産"/>
      <sheetName val="棚卸資産 (2)"/>
      <sheetName val="その他流動資産"/>
      <sheetName val="有形・無形固定資産"/>
      <sheetName val="有形・無形固定資産 (減価償却費)"/>
      <sheetName val="有形・無形固定資産 (償却率)"/>
      <sheetName val="有形・無形固定資産 (設備投資)"/>
      <sheetName val="リース債務"/>
      <sheetName val="投資有価証券・貸付金"/>
      <sheetName val="その他投資等"/>
      <sheetName val="仕入債務"/>
      <sheetName val="仕入債務 (2)"/>
      <sheetName val="社債・借入金・現金預金"/>
      <sheetName val="借入金返済スケジュール"/>
      <sheetName val="その他負債"/>
      <sheetName val="退職給付引当金"/>
      <sheetName val="退職給付引当金 (3)"/>
      <sheetName val="資本の部"/>
      <sheetName val="売上高(得意先別）"/>
      <sheetName val="売上高(部門別)"/>
      <sheetName val="売上原価"/>
      <sheetName val="販管費 (本社その他)"/>
      <sheetName val="販管費"/>
      <sheetName val="物流費"/>
      <sheetName val="販売費"/>
      <sheetName val="人件費"/>
      <sheetName val="管理費"/>
      <sheetName val="営業外損益"/>
      <sheetName val="特別損益"/>
      <sheetName val="税金関係"/>
      <sheetName val="税効果"/>
      <sheetName val="不使用（担保提供資産）"/>
      <sheetName val="税金関係 (2)"/>
      <sheetName val="保証債務 "/>
      <sheetName val="関係会社取引"/>
      <sheetName val="03bs"/>
      <sheetName val="02bs"/>
      <sheetName val="01bs"/>
      <sheetName val="03pl"/>
      <sheetName val="02pl"/>
      <sheetName val="01pl"/>
      <sheetName val="Compdata"/>
      <sheetName val="Data sheet"/>
      <sheetName val="Billto"/>
      <sheetName val="Comp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Settings"/>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CLAJES PENDIENTE"/>
      <sheetName val="q med"/>
      <sheetName val="Caudales"/>
      <sheetName val="IDF"/>
      <sheetName val="TABLA"/>
      <sheetName val="Base de Diseño"/>
      <sheetName val="Diseño"/>
      <sheetName val="Impresion diseño"/>
      <sheetName val="Cant Obra"/>
      <sheetName val="C.O. y ppto Calle Bolivar"/>
      <sheetName val="C.O. y ppto Guayabito"/>
      <sheetName val="C.O. y ppto veredas"/>
      <sheetName val="C.O. y ppto bombeo"/>
      <sheetName val="C.O. y ppto inflado"/>
      <sheetName val="C.O. y ppto"/>
      <sheetName val="Plantilla C.O aldo"/>
      <sheetName val="Cant Obra (imp)"/>
      <sheetName val="Informacion Plano"/>
      <sheetName val="BALANCE DE TRAMOS (2)"/>
      <sheetName val="BALANCE DE TRA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 val="medelo_(2)1"/>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5 _Pág_ 1"/>
      <sheetName val="Form5 _Pág_ 2"/>
      <sheetName val="FORMATO1H1"/>
      <sheetName val="FORMATO1H2"/>
      <sheetName val="FORMATO1H3"/>
      <sheetName val="FORMATO1H4"/>
      <sheetName val="FORMATO1H5"/>
      <sheetName val="Form7"/>
      <sheetName val="forma7"/>
      <sheetName val="Form9"/>
      <sheetName val="TARIFAS"/>
      <sheetName val="Vía de Acceso"/>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Tbg Tally"/>
      <sheetName val="Reverse Tally"/>
      <sheetName val="5001 Lisama 158"/>
      <sheetName val="5001 Lisama Este 1"/>
      <sheetName val=""/>
      <sheetName val="FORMATO ESTANDAR"/>
      <sheetName val="CASHFLOW"/>
      <sheetName val="INSUMOS"/>
      <sheetName val="MEMORIAS DE CALCULO"/>
      <sheetName val="ANALISIS DE PRECIOS UNITARIOS"/>
      <sheetName val="PESOS"/>
      <sheetName val="Resumen Total"/>
      <sheetName val="Hoja Resumen Cantidades"/>
      <sheetName val="Formatos.xls"/>
      <sheetName val="Run Slide Sheet"/>
      <sheetName val="unitarios"/>
      <sheetName val="Ingenieria"/>
      <sheetName val="PROYECTOS ESTIMADOS"/>
      <sheetName val="ITEMS"/>
      <sheetName val="APU"/>
      <sheetName val="AIU"/>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Hoja 1 "/>
      <sheetName val="COL 21169"/>
      <sheetName val="9.625 CSG LN-5"/>
      <sheetName val="Drill Sheet"/>
      <sheetName val="LN5-CHC.4-7-SS7"/>
      <sheetName val="Base_P10"/>
      <sheetName val="Base_P50"/>
      <sheetName val="Base_P90"/>
      <sheetName val="Prod_Inv_P10"/>
      <sheetName val="Prod_Inv_P50"/>
      <sheetName val="Prod_Inv_P90"/>
      <sheetName val="Todos"/>
      <sheetName val="ESTADO RED"/>
      <sheetName val="CARRETERAS"/>
      <sheetName val="GENERALIDADES "/>
      <sheetName val="1"/>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ANEXO 7"/>
      <sheetName val="Personal"/>
      <sheetName val="original_sist"/>
      <sheetName val="ACTA DE INICIO"/>
      <sheetName val="ACTA N° 1"/>
      <sheetName val="ITEM 1.1"/>
      <sheetName val="ITEM 2.1"/>
      <sheetName val="ITEM 3.1"/>
      <sheetName val="ITEM 3.3"/>
      <sheetName val="ITEM 4.1"/>
      <sheetName val="Acta de recibo y final"/>
      <sheetName val="ITEM 1.12"/>
      <sheetName val="BW P&amp;L"/>
      <sheetName val="prestaciones"/>
      <sheetName val="Salarios"/>
      <sheetName val="seguros"/>
      <sheetName val="REVISIONES"/>
      <sheetName val="Pta a tierra"/>
      <sheetName val="CostosDiferidos"/>
      <sheetName val="steel"/>
      <sheetName val="Ev.Economica"/>
      <sheetName val="PAGE_20"/>
      <sheetName val="Clúster"/>
      <sheetName val="Rack"/>
      <sheetName val="Main_Clúster"/>
      <sheetName val="Main_Rack"/>
      <sheetName val="CALC PROD MENSUAL"/>
      <sheetName val="Estrategia"/>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Prestaciones y AIU"/>
      <sheetName val="Form5__Pág__1"/>
      <sheetName val="datosluminariasRoyAlPHa"/>
      <sheetName val="Form5__Pág__11"/>
      <sheetName val="DATA"/>
    </sheetNames>
    <sheetDataSet>
      <sheetData sheetId="0"/>
      <sheetData sheetId="1">
        <row r="2">
          <cell r="BZ2" t="str">
            <v xml:space="preserve">          ACERIA   M.C.C.</v>
          </cell>
        </row>
      </sheetData>
      <sheetData sheetId="2">
        <row r="2">
          <cell r="B2" t="str">
            <v>INFORME SEMANAL DE ACTIVIDADES</v>
          </cell>
        </row>
      </sheetData>
      <sheetData sheetId="3">
        <row r="2">
          <cell r="BZ2" t="str">
            <v xml:space="preserve">          ACERIA   M.C.C.</v>
          </cell>
        </row>
      </sheetData>
      <sheetData sheetId="4">
        <row r="2">
          <cell r="B2" t="str">
            <v>INFORME SEMANAL DE ACTIVIDADES</v>
          </cell>
        </row>
      </sheetData>
      <sheetData sheetId="5">
        <row r="2">
          <cell r="B2" t="str">
            <v>INFORME SEMANAL DE ACTIVIDADES</v>
          </cell>
        </row>
      </sheetData>
      <sheetData sheetId="6">
        <row r="2">
          <cell r="BZ2" t="str">
            <v xml:space="preserve">          ACERIA   M.C.C.</v>
          </cell>
        </row>
      </sheetData>
      <sheetData sheetId="7">
        <row r="2">
          <cell r="BZ2" t="str">
            <v xml:space="preserve">          ACERIA   M.C.C.</v>
          </cell>
        </row>
      </sheetData>
      <sheetData sheetId="8">
        <row r="2">
          <cell r="B2" t="str">
            <v>INFORME SEMANAL DE ACTIVIDADES</v>
          </cell>
        </row>
      </sheetData>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ow r="2">
          <cell r="B2" t="str">
            <v>INFORME SEMANAL DE ACTIVIDADES</v>
          </cell>
        </row>
      </sheetData>
      <sheetData sheetId="78">
        <row r="2">
          <cell r="B2" t="str">
            <v>INFORME SEMANAL DE ACTIVIDADES</v>
          </cell>
        </row>
      </sheetData>
      <sheetData sheetId="79">
        <row r="2">
          <cell r="B2" t="str">
            <v>INFORME SEMANAL DE ACTIVIDADES</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efreshError="1"/>
      <sheetData sheetId="87">
        <row r="2">
          <cell r="B2" t="str">
            <v>INFORME SEMANAL DE ACTIVIDADES</v>
          </cell>
        </row>
      </sheetData>
      <sheetData sheetId="88">
        <row r="2">
          <cell r="B2" t="str">
            <v>INFORME SEMANAL DE ACTIVIDADES</v>
          </cell>
        </row>
      </sheetData>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sheetData sheetId="165">
        <row r="2">
          <cell r="BZ2" t="str">
            <v xml:space="preserve">          ACERIA   M.C.C.</v>
          </cell>
        </row>
      </sheetData>
      <sheetData sheetId="166"/>
      <sheetData sheetId="167"/>
      <sheetData sheetId="168"/>
      <sheetData sheetId="169" refreshError="1"/>
      <sheetData sheetId="170" refreshError="1"/>
      <sheetData sheetId="171" refreshError="1"/>
      <sheetData sheetId="172">
        <row r="2">
          <cell r="BZ2" t="str">
            <v xml:space="preserve">          ACERIA   M.C.C.</v>
          </cell>
        </row>
      </sheetData>
      <sheetData sheetId="173"/>
      <sheetData sheetId="174" refreshError="1"/>
      <sheetData sheetId="175" refreshError="1"/>
      <sheetData sheetId="176" refreshError="1"/>
      <sheetData sheetId="177" refreshError="1"/>
      <sheetData sheetId="178" refreshError="1"/>
      <sheetData sheetId="179">
        <row r="2">
          <cell r="BZ2" t="str">
            <v xml:space="preserve">          ACERIA   M.C.C.</v>
          </cell>
        </row>
      </sheetData>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Estruc.ICEL"/>
      <sheetName val="LISTADO DE PERSO_"/>
      <sheetName val="MAT_REDES"/>
      <sheetName val="Estruc_ICEL"/>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RENDIMIENTOS"/>
      <sheetName val="CostosAdmin"/>
      <sheetName val="F.Prestacional"/>
      <sheetName val="F.Prestacional J"/>
      <sheetName val="INSUM CLASIF"/>
      <sheetName val="CRONOGRAMA"/>
      <sheetName val="COSTOS"/>
      <sheetName val="SEGUIMIENTO"/>
      <sheetName val="CONTROL"/>
      <sheetName val="PlantillaSeguim"/>
      <sheetName val="PlantillaSeguimCost"/>
      <sheetName val="Datos1_NoEliminar"/>
      <sheetName val="FORM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mpresión"/>
      <sheetName val="Cim. Concreto"/>
      <sheetName val="Tablas"/>
      <sheetName val="Datos EXP INP"/>
      <sheetName val="Exp. a EPA Swmm"/>
      <sheetName val="Cámara"/>
      <sheetName val="Tuberia Aldo"/>
      <sheetName val="Descargas"/>
      <sheetName val="Hoja1"/>
      <sheetName val="2 CALCULO REDES MC 38_204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ALIMENDORES UHP"/>
    </sheetNames>
    <sheetDataSet>
      <sheetData sheetId="0"/>
      <sheetData sheetId="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Hoja1"/>
      <sheetName val="Hoja2"/>
      <sheetName val="Hoja3"/>
      <sheetName val="Casa B estuco"/>
      <sheetName val="Casa  B estuco siding"/>
      <sheetName val="Casa  B enchape ladrillo"/>
      <sheetName val="Alcant."/>
      <sheetName val="Agua Pot."/>
      <sheetName val="Inst. Gas"/>
      <sheetName val="Eléctrico"/>
      <sheetName val="Clima"/>
      <sheetName val="$ prom."/>
      <sheetName val="GASTOS GENERALES"/>
      <sheetName val="Montaje Mecánico y Piping"/>
      <sheetName val="PIPE"/>
      <sheetName val="FLANGE"/>
      <sheetName val="VALVE"/>
      <sheetName val="RESUMEN DE COTIZACION"/>
      <sheetName val="OBRA CIVIL"/>
      <sheetName val="ESTRUCTURA DE HORMIGON"/>
      <sheetName val="INFRAESTRUCTURA"/>
      <sheetName val="INSTALACION ELECTRICA"/>
      <sheetName val="Casa_B_estuco"/>
      <sheetName val="Casa__B_estuco_siding"/>
      <sheetName val="Casa__B_enchape_ladrillo"/>
      <sheetName val="Alcant_"/>
      <sheetName val="Agua_Pot_"/>
      <sheetName val="Inst__Gas"/>
      <sheetName val="$_prom_"/>
      <sheetName val="GASTOS_GENERALES"/>
      <sheetName val="Montaje_Mecánico_y_Piping"/>
      <sheetName val="Avance financiero"/>
      <sheetName val="N°1"/>
      <sheetName val="N°10"/>
      <sheetName val="N°2"/>
      <sheetName val="N°3"/>
      <sheetName val="N°4"/>
      <sheetName val="N°5"/>
      <sheetName val="N°6"/>
      <sheetName val="N°7"/>
      <sheetName val="N°8"/>
      <sheetName val="N°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completo"/>
      <sheetName val="Ppto Et1"/>
      <sheetName val="Ppto Et2"/>
      <sheetName val="apu"/>
      <sheetName val="Auxiliares"/>
      <sheetName val="Insumos"/>
      <sheetName val="CO Generales"/>
      <sheetName val="CO Urb. Interior"/>
      <sheetName val="CO Vias exteriores"/>
      <sheetName val="CO Clinica"/>
      <sheetName val="Ref Clinica"/>
      <sheetName val="CO Hospitalizacion"/>
      <sheetName val="Ref Hospitalizacion"/>
      <sheetName val="Ref Puntos Fijos"/>
      <sheetName val="CO Acceso"/>
      <sheetName val="Ref Acceso"/>
      <sheetName val="CO Servicios"/>
      <sheetName val="Ref Servicios"/>
      <sheetName val="CANT ZAPATAS"/>
      <sheetName val="CANT VIGAS FUND"/>
      <sheetName val="CANT COLUMNAS"/>
      <sheetName val="CANT MOV TIERRA"/>
      <sheetName val="CANT MUROS CLINICO"/>
      <sheetName val="CANT MUROS HOSPITAL"/>
      <sheetName val="CANT MUROS ACCESO"/>
      <sheetName val="CANT MUROS SERVICIOS"/>
      <sheetName val="CANT PUERTAS"/>
      <sheetName val="CANT VENTANAS"/>
      <sheetName val="CANT MUEBLES"/>
      <sheetName val="CANT METAL"/>
      <sheetName val="HIDRO ACCESO"/>
      <sheetName val="HIDRO HOSPITAL"/>
      <sheetName val="HIDRO SGRAL"/>
      <sheetName val="HIDRO CLINICO"/>
      <sheetName val="HIDRO EXTERIORES"/>
      <sheetName val="HIDRO APU"/>
      <sheetName val="GASES ESPECIALES"/>
      <sheetName val="ELECTRICO"/>
      <sheetName val="ELE APU"/>
      <sheetName val="AA DUCTOS"/>
      <sheetName val="HIDRAUL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 val="Dep y Mun"/>
      <sheetName val="MATERIALES"/>
    </sheetNames>
    <sheetDataSet>
      <sheetData sheetId="0">
        <row r="2">
          <cell r="P2" t="str">
            <v>Ejecución de cárcamo en concreto de 3.000PSI, fundidas en sitio o prefabricadas en concreto con acero de refuerzo, con marco conrejilla en concreto; según localización y dimensiones expresadas en los Planos Arquitectónicos y Planos Eléctricos. Se construi</v>
          </cell>
        </row>
      </sheetData>
      <sheetData sheetId="1">
        <row r="1">
          <cell r="A1" t="str">
            <v>M2</v>
          </cell>
        </row>
      </sheetData>
      <sheetData sheetId="2"/>
      <sheetData sheetId="3"/>
      <sheetData sheetId="4"/>
      <sheetData sheetId="5"/>
      <sheetData sheetId="6">
        <row r="1">
          <cell r="A1" t="str">
            <v>CODIGO</v>
          </cell>
        </row>
      </sheetData>
      <sheetData sheetId="7">
        <row r="2">
          <cell r="P2" t="str">
            <v>Esta actividad se refiere al suministro, transporte y construcción de muro y/o tanques en concreto de 3000PSI, su construcción se realizará en los lugares donde los planos estructurales y arquitectónicos así lo indiquen; el concreto se colocara en capas h</v>
          </cell>
        </row>
        <row r="7">
          <cell r="J7">
            <v>0.01</v>
          </cell>
        </row>
        <row r="9">
          <cell r="J9">
            <v>6.3E-2</v>
          </cell>
        </row>
        <row r="13">
          <cell r="H13">
            <v>2.8</v>
          </cell>
        </row>
        <row r="14">
          <cell r="H14">
            <v>2.56</v>
          </cell>
          <cell r="J14">
            <v>2.56</v>
          </cell>
        </row>
        <row r="15">
          <cell r="H15">
            <v>2.12</v>
          </cell>
        </row>
        <row r="16">
          <cell r="H16">
            <v>1.97</v>
          </cell>
        </row>
        <row r="17">
          <cell r="H17">
            <v>6.2</v>
          </cell>
        </row>
        <row r="18">
          <cell r="H18">
            <v>4.34</v>
          </cell>
        </row>
        <row r="19">
          <cell r="H19">
            <v>220.5</v>
          </cell>
          <cell r="J19">
            <v>220.5</v>
          </cell>
        </row>
        <row r="20">
          <cell r="H20">
            <v>0.64</v>
          </cell>
          <cell r="J20">
            <v>0.64100000000000001</v>
          </cell>
        </row>
        <row r="21">
          <cell r="H21">
            <v>7.72</v>
          </cell>
          <cell r="J21">
            <v>7.718</v>
          </cell>
        </row>
        <row r="22">
          <cell r="H22">
            <v>0.97</v>
          </cell>
          <cell r="J22">
            <v>0.96599999999999997</v>
          </cell>
        </row>
        <row r="23">
          <cell r="H23">
            <v>0</v>
          </cell>
        </row>
        <row r="24">
          <cell r="H24">
            <v>0</v>
          </cell>
        </row>
        <row r="25">
          <cell r="H25">
            <v>0</v>
          </cell>
        </row>
        <row r="26">
          <cell r="H26">
            <v>0</v>
          </cell>
        </row>
        <row r="27">
          <cell r="H27">
            <v>0</v>
          </cell>
        </row>
        <row r="30">
          <cell r="J30">
            <v>1.7709999999999999</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 sheetId="14" refreshError="1"/>
      <sheetData sheetId="15"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Distancia Transporte"/>
      <sheetName val="PMT"/>
      <sheetName val="PAGA"/>
      <sheetName val="Caracterizacion Vial"/>
      <sheetName val="CRON-SYP"/>
      <sheetName val="P. DISC"/>
      <sheetName val="F. Prest"/>
      <sheetName val="F. Mult"/>
      <sheetName val="Interv."/>
      <sheetName val="AIU"/>
      <sheetName val="MEM-P"/>
      <sheetName val="MEM-S"/>
      <sheetName val="L. MAT."/>
      <sheetName val="EQU."/>
      <sheetName val="MdeOB."/>
      <sheetName val="CYM"/>
      <sheetName val="0.0"/>
      <sheetName val="1.1"/>
      <sheetName val="2.1"/>
      <sheetName val="2.2"/>
      <sheetName val="3.1"/>
      <sheetName val="3.2"/>
      <sheetName val="3.3.1 (S)"/>
      <sheetName val="3.3.2 (P)"/>
      <sheetName val="3.4.1 (S)"/>
      <sheetName val="3.4.2 (P)"/>
      <sheetName val="4.1.1 (S)"/>
      <sheetName val="4.1.2 (P)"/>
      <sheetName val="5.1.1 (S)"/>
      <sheetName val="5.1.2 (P)"/>
      <sheetName val="6.1.1 (S)"/>
      <sheetName val="6.1.2 (P)"/>
      <sheetName val="6.2.1 (S)"/>
      <sheetName val="6.2.2 (P)"/>
      <sheetName val="6.3.1 (S)"/>
      <sheetName val="6.3.2 (P)"/>
      <sheetName val="6.4.1 (S)"/>
      <sheetName val="7.1.1 (S)"/>
      <sheetName val="7.1.2 (P)"/>
      <sheetName val="7.2"/>
      <sheetName val="7.3.1 (S)"/>
      <sheetName val="7.3.2 (P)"/>
      <sheetName val="7.4.1 (S)"/>
      <sheetName val="7.4.2 (P)"/>
      <sheetName val="8.1"/>
      <sheetName val="8.2.1 (S)"/>
      <sheetName val="8.2.2 (P)"/>
      <sheetName val="9.1"/>
      <sheetName val="9.2"/>
      <sheetName val="9.3.1 (S)"/>
      <sheetName val="9.3.2 (P)"/>
      <sheetName val="PAGA-2,1,3 -2,2,3"/>
      <sheetName val="PMT 1,11 y 2,11"/>
      <sheetName val="PMT1,1-1,2-1,3"/>
      <sheetName val="PMT 2,1-2,2-2,3"/>
      <sheetName val="PMT-1,4"/>
      <sheetName val="PMT-2,4"/>
      <sheetName val="PMT 1,10 y 2,10"/>
      <sheetName val="PMT-1,5"/>
      <sheetName val="PMT-2,5"/>
      <sheetName val="PMT1,6 - 2,6"/>
      <sheetName val="PMT1,7 y 2,7"/>
      <sheetName val="PMT1,8 y 2,8"/>
      <sheetName val="PMT 1,9 y 2,9"/>
      <sheetName val="PAGA 1,1,1 - 3,1,1"/>
      <sheetName val="PAGA 1,2,1"/>
      <sheetName val="PAGA 1,2,2"/>
      <sheetName val="PAGA 2,1,1-2,2,1"/>
      <sheetName val="PAGA 2,1,3 - 2,2,3"/>
      <sheetName val="PAGA 2,3,1 - 2,5,1"/>
      <sheetName val="PAGA 2,4,1"/>
      <sheetName val="PAGA 2,6,1"/>
      <sheetName val="PAGA 3,2,1"/>
      <sheetName val="PAGA 4,1,1"/>
      <sheetName val="PAGA-3,1,1"/>
    </sheetNames>
    <sheetDataSet>
      <sheetData sheetId="0"/>
      <sheetData sheetId="1"/>
      <sheetData sheetId="2" refreshError="1"/>
      <sheetData sheetId="3" refreshError="1"/>
      <sheetData sheetId="4"/>
      <sheetData sheetId="5" refreshError="1"/>
      <sheetData sheetId="6" refreshError="1"/>
      <sheetData sheetId="7"/>
      <sheetData sheetId="8"/>
      <sheetData sheetId="9" refreshError="1"/>
      <sheetData sheetId="10"/>
      <sheetData sheetId="11"/>
      <sheetData sheetId="12" refreshError="1"/>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sheetData sheetId="1" refreshError="1"/>
      <sheetData sheetId="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6"/>
      <sheetName val="75"/>
      <sheetName val="74"/>
      <sheetName val="73"/>
      <sheetName val="72"/>
      <sheetName val="71"/>
      <sheetName val="70"/>
      <sheetName val="69"/>
      <sheetName val="68"/>
      <sheetName val="67"/>
      <sheetName val="66"/>
      <sheetName val="65"/>
      <sheetName val="64"/>
      <sheetName val="63"/>
      <sheetName val="62"/>
      <sheetName val="61"/>
      <sheetName val="60"/>
      <sheetName val="59"/>
      <sheetName val="58"/>
      <sheetName val="57"/>
      <sheetName val="56"/>
      <sheetName val="55"/>
      <sheetName val="54"/>
      <sheetName val="53"/>
      <sheetName val="52"/>
      <sheetName val="51"/>
      <sheetName val="50"/>
      <sheetName val="49"/>
      <sheetName val="48"/>
      <sheetName val="47"/>
      <sheetName val="46"/>
      <sheetName val="45"/>
      <sheetName val="44"/>
      <sheetName val="43"/>
      <sheetName val="41"/>
      <sheetName val="40"/>
      <sheetName val="39"/>
      <sheetName val="38"/>
      <sheetName val="37A"/>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7"/>
      <sheetName val="16"/>
      <sheetName val="15"/>
      <sheetName val="14"/>
      <sheetName val="13"/>
      <sheetName val="12"/>
      <sheetName val="11"/>
      <sheetName val="10"/>
      <sheetName val="9"/>
      <sheetName val="8"/>
      <sheetName val="7"/>
      <sheetName val="6"/>
      <sheetName val="5A"/>
      <sheetName val="5"/>
      <sheetName val="4"/>
      <sheetName val="3"/>
      <sheetName val="2"/>
      <sheetName val="1"/>
      <sheetName val="PRESUP SERVICIOS"/>
      <sheetName val="CONSTRUPLAN "/>
      <sheetName val="PRESUP OAP-caseton"/>
      <sheetName val="PRESUPUESTO"/>
      <sheetName val="UPTC APUs"/>
      <sheetName val="UPTC Anid"/>
      <sheetName val="CAPITULOS"/>
      <sheetName val="LISTA UNITARIOS"/>
      <sheetName val="UNITARIOS"/>
      <sheetName val="ASIGNACION CAPITULOS"/>
      <sheetName val="CONSECUTIVO MEMORIA"/>
      <sheetName val="MODELO"/>
      <sheetName val="RESUMEN."/>
      <sheetName val="4.1.1"/>
      <sheetName val="Localización y Replanteo"/>
      <sheetName val="4.2.1"/>
      <sheetName val="4.2.2"/>
      <sheetName val="4.2.3"/>
      <sheetName val="4.2.4"/>
      <sheetName val="4.2.5"/>
      <sheetName val="4.3.3"/>
      <sheetName val="4.4.11"/>
      <sheetName val="4.4.12"/>
      <sheetName val="4.4.14"/>
      <sheetName val="4.4.15"/>
      <sheetName val="Rellenos"/>
      <sheetName val="Ancho Zanjas"/>
      <sheetName val="Hoja1"/>
      <sheetName val="CANT LONAS"/>
      <sheetName val="Excavación Pozos OK"/>
      <sheetName val="4.6.1"/>
      <sheetName val="4.8.1"/>
      <sheetName val="4.8.2"/>
      <sheetName val="4.8.3"/>
      <sheetName val="4.9.1 "/>
      <sheetName val="4.9.2"/>
      <sheetName val="4.9.3"/>
      <sheetName val="4.9.4"/>
      <sheetName val="4.9.5"/>
      <sheetName val="4.9.6"/>
      <sheetName val="4.10.1"/>
      <sheetName val="4.10.2"/>
      <sheetName val="4.10.3"/>
      <sheetName val="4.10.4"/>
      <sheetName val="4.10.5"/>
      <sheetName val="Excavaciones"/>
      <sheetName val="Excavación cajas sanitarias "/>
      <sheetName val="Cuadro Sanitario"/>
      <sheetName val="Acometidas"/>
      <sheetName val="Tuberías DNC"/>
      <sheetName val="Loteo-Población"/>
      <sheetName val="Zanj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s>
    <sheetDataSet>
      <sheetData sheetId="0" refreshError="1"/>
      <sheetData sheetId="1" refreshError="1"/>
      <sheetData sheetId="2" refreshError="1">
        <row r="3">
          <cell r="C3">
            <v>0.25</v>
          </cell>
        </row>
        <row r="392">
          <cell r="D392">
            <v>71500</v>
          </cell>
        </row>
        <row r="394">
          <cell r="D394">
            <v>19800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4. G1 Norte"/>
      <sheetName val="4__G1_Norte2"/>
      <sheetName val="4__G1_Norte"/>
      <sheetName val="4__G1_Norte1"/>
      <sheetName val="BAS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 sheetId="2"/>
      <sheetData sheetId="3"/>
      <sheetData sheetId="4" refreshError="1"/>
      <sheetData sheetId="5"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Documents and Setting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 val="Item 1"/>
      <sheetName val="Item 3,1"/>
      <sheetName val="Item 3.3"/>
      <sheetName val="Item 6,2"/>
      <sheetName val="Item 6,5"/>
      <sheetName val="Item 7.3"/>
      <sheetName val="Item 7.4"/>
      <sheetName val="Item 7.6"/>
      <sheetName val="Conversiòn"/>
      <sheetName val="Item 11.4-5"/>
      <sheetName val="Item 11.7-8-9"/>
      <sheetName val="Item 11.13 a15"/>
      <sheetName val="Item 11.17 a19"/>
      <sheetName val="11.21"/>
      <sheetName val="MALLA ADIC"/>
      <sheetName val="Item 11.22"/>
      <sheetName val="Item 11.23"/>
      <sheetName val="Item 11.24"/>
      <sheetName val="Item 11.28"/>
      <sheetName val="Item 11.31"/>
      <sheetName val="Item 11.33"/>
      <sheetName val="Item 11.37"/>
      <sheetName val="Item 11.38"/>
      <sheetName val="concreto 3000"/>
      <sheetName val="Relleno Fluido"/>
      <sheetName val="Item 11.39"/>
      <sheetName val="Item 11.40"/>
      <sheetName val="Item 11.41-42"/>
      <sheetName val="Item pernos 4 m"/>
      <sheetName val="Item 11.43-45"/>
      <sheetName val="Item 11.46"/>
      <sheetName val="Item 11.47 a 52 FIBRA dRAMIX"/>
      <sheetName val="Item 11.53 a58 FIBRA maccaferri"/>
      <sheetName val="Solera lanzado"/>
      <sheetName val="Item 11.20"/>
      <sheetName val="Hoja2"/>
      <sheetName val="Item 11.20 CON FIBRA"/>
      <sheetName val="Item 12.1"/>
      <sheetName val="Item 12.3"/>
      <sheetName val="Item 12.5"/>
      <sheetName val="Item 12.6"/>
      <sheetName val="Item 12.7"/>
      <sheetName val="Item 12.17"/>
      <sheetName val="Item 12.19"/>
      <sheetName val="Item 12.27a"/>
      <sheetName val="Item 12.28a "/>
      <sheetName val="Item 12.27C cinta"/>
      <sheetName val="Item 14.1"/>
      <sheetName val="Item 14.3"/>
      <sheetName val="Item 14.4"/>
      <sheetName val="Item 14.5"/>
      <sheetName val="Item 14.7"/>
      <sheetName val="Item 14.8"/>
      <sheetName val="Item CARGA PUNTUAL"/>
      <sheetName val="Item Perf Instr"/>
      <sheetName val="Item 14.9"/>
      <sheetName val="Item 14.11"/>
      <sheetName val="Item 14.13"/>
      <sheetName val="Item 14.17"/>
      <sheetName val="Standard V1.4"/>
      <sheetName val="DiciemBre 2009"/>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094-2003"/>
    </sheetNames>
    <sheetDataSet>
      <sheetData sheetId="0"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APU_PART2"/>
      <sheetName val="A__P__U_2"/>
      <sheetName val="Análisis_de_precios"/>
      <sheetName val="Analisis_de_Precios_Unitarios_2"/>
      <sheetName val="ESTADO_RED"/>
      <sheetName val="GENERALIDADES_"/>
      <sheetName val="A__P__U_3"/>
      <sheetName val="Civil work"/>
      <sheetName val="LISTADO APU"/>
      <sheetName val="Puntajes"/>
      <sheetName val="TOTCAPIT"/>
      <sheetName val="JORNABAS"/>
      <sheetName val="MATERIALES"/>
      <sheetName val="TOTCUADEQ"/>
      <sheetName val="TOTCUADMO"/>
      <sheetName val="Anexo No. 5"/>
      <sheetName val="Datos"/>
      <sheetName val="PRESUPUESTO "/>
      <sheetName val="Cuadrillas"/>
      <sheetName val="Equ"/>
      <sheetName val="Trans"/>
      <sheetName val="Mat"/>
      <sheetName val="Salarios"/>
      <sheetName val="5094-2003"/>
      <sheetName val="FINANCIERA"/>
      <sheetName val="PREACTA"/>
      <sheetName val="ESTADO VÍA-CRIT.TECNICO"/>
      <sheetName val="FLUJ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ERSONAL"/>
      <sheetName val="Anal"/>
      <sheetName val="1_Preliminares"/>
      <sheetName val="Insumos"/>
      <sheetName val="M.Obra"/>
      <sheetName val="General"/>
      <sheetName val="BASE"/>
      <sheetName val="Hoja6"/>
      <sheetName val="TOTALES"/>
      <sheetName val="calidad"/>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HOJA BASE"/>
      <sheetName val="ITEMS"/>
      <sheetName val="310 B  (2)"/>
      <sheetName val="Capitulos"/>
      <sheetName val="Maqui Equip"/>
      <sheetName val="FACTORES"/>
      <sheetName val="Index"/>
      <sheetName val="NPV Summary"/>
      <sheetName val="Equip Data"/>
      <sheetName val="Royalties"/>
      <sheetName val="Title"/>
      <sheetName val="COSTOS OFICINA"/>
      <sheetName val="COSTOS CAMPAMENTO"/>
      <sheetName val="Personalizar"/>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AIUsan"/>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ted"/>
      <sheetName val="Read Me"/>
    </sheetNames>
    <sheetDataSet>
      <sheetData sheetId="0" refreshError="1"/>
      <sheetData sheetId="1"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7">
          <cell r="B7">
            <v>15</v>
          </cell>
        </row>
        <row r="11">
          <cell r="B11">
            <v>420</v>
          </cell>
        </row>
      </sheetData>
      <sheetData sheetId="4"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PPTO"/>
      <sheetName val="APU"/>
      <sheetName val="AUX"/>
      <sheetName val="Insumos"/>
      <sheetName val="portada CdeO"/>
      <sheetName val="CdeO Restaurante"/>
      <sheetName val="Refuerzo Restaurante"/>
      <sheetName val="Muros Restaurante"/>
      <sheetName val="Metal Restaurante"/>
      <sheetName val="CdeO Hotel"/>
      <sheetName val="Refuerzo Hotel"/>
      <sheetName val="Muros Hotel"/>
      <sheetName val="CdeO Piscina"/>
      <sheetName val="Refuerzo Piscina"/>
      <sheetName val="Metal Piscina"/>
      <sheetName val="Muros Piscina"/>
      <sheetName val="CdeO Basuras"/>
      <sheetName val="Refuerzo Basuras"/>
      <sheetName val="CdeO Admon"/>
      <sheetName val="Refuerzo Admon"/>
      <sheetName val="Muros Admon"/>
      <sheetName val="Ppto Hidrosanitario"/>
      <sheetName val="Ppto Electrico"/>
      <sheetName val="Ppto compl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Indicadores de Ciencia"/>
      <sheetName val="Indicadores de Empleo"/>
      <sheetName val="Indicadores Gestión"/>
      <sheetName val="Indicadores de Impacto"/>
      <sheetName val="PR-04"/>
      <sheetName val="Indicadores de Producto"/>
      <sheetName val="Sector"/>
      <sheetName val="Un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sheetData sheetId="3"/>
      <sheetData sheetId="4"/>
      <sheetData sheetId="5"/>
      <sheetData sheetId="6"/>
      <sheetData sheetId="7"/>
      <sheetData sheetId="8"/>
      <sheetData sheetId="9"/>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M"/>
      <sheetName val="suministros"/>
      <sheetName val="MOV"/>
      <sheetName val="PREL"/>
    </sheetNames>
    <sheetDataSet>
      <sheetData sheetId="0" refreshError="1"/>
      <sheetData sheetId="1" refreshError="1"/>
      <sheetData sheetId="2" refreshError="1"/>
      <sheetData sheetId="3"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M.Med_Arq"/>
      <sheetName val="POLIZA"/>
      <sheetName val="AIU"/>
      <sheetName val="PPTO.C.COMUNITARIO"/>
      <sheetName val="1_Preliminares"/>
      <sheetName val="2-3_Cimentación_Est.Met"/>
      <sheetName val="4_Mampost"/>
      <sheetName val="5_Pisos"/>
      <sheetName val="6_Hidro"/>
      <sheetName val="7 Enchapes"/>
      <sheetName val="8_Cub_CM"/>
      <sheetName val="9_CMetalica"/>
      <sheetName val="11_Pinturas"/>
      <sheetName val="12_Elec "/>
      <sheetName val="13_Aparato"/>
      <sheetName val="Insumos"/>
      <sheetName val="M.Obra"/>
      <sheetName val="Equipo_Trans "/>
      <sheetName val="Concretos y Morteros"/>
    </sheetNames>
    <sheetDataSet>
      <sheetData sheetId="0" refreshError="1"/>
      <sheetData sheetId="1" refreshError="1"/>
      <sheetData sheetId="2"/>
      <sheetData sheetId="3"/>
      <sheetData sheetId="4"/>
      <sheetData sheetId="5"/>
      <sheetData sheetId="6"/>
      <sheetData sheetId="7"/>
      <sheetData sheetId="8" refreshError="1"/>
      <sheetData sheetId="9"/>
      <sheetData sheetId="10" refreshError="1"/>
      <sheetData sheetId="11"/>
      <sheetData sheetId="12"/>
      <sheetData sheetId="13" refreshError="1"/>
      <sheetData sheetId="14" refreshError="1"/>
      <sheetData sheetId="15" refreshError="1"/>
      <sheetData sheetId="16"/>
      <sheetData sheetId="17"/>
      <sheetData sheetId="18"/>
      <sheetData sheetId="19"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9.4"/>
      <sheetName val="5094-2003"/>
      <sheetName val="resumen"/>
      <sheetName val="A. P. U."/>
      <sheetName val="9_45"/>
      <sheetName val="9_4"/>
      <sheetName val="9_41"/>
      <sheetName val="9_44"/>
      <sheetName val="9_42"/>
      <sheetName val="9_43"/>
      <sheetName val="9_46"/>
      <sheetName val="9_47"/>
      <sheetName val="AIU"/>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Lista Base"/>
      <sheetName val="Insum"/>
      <sheetName val="REPLANTEO"/>
      <sheetName val="DATOS"/>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g.g"/>
      <sheetName val="EVA"/>
      <sheetName val="Program"/>
      <sheetName val="BASES"/>
      <sheetName val="CDItem"/>
      <sheetName val="Presupuesto Daños Interinstituc"/>
      <sheetName val="A__P__U_"/>
      <sheetName val="A__P__U_1"/>
      <sheetName val="A__P__U_2"/>
      <sheetName val="A__P__U_4"/>
      <sheetName val="A__P__U_3"/>
      <sheetName val="A__P__U_5"/>
      <sheetName val="Ppto completo"/>
      <sheetName val="apu"/>
      <sheetName val="Auxiliares"/>
      <sheetName val="CO Teatro"/>
      <sheetName val="Insumos"/>
      <sheetName val="calidad"/>
      <sheetName val="Hoja1"/>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Workings"/>
      <sheetName val="Inputs-SUMMARY"/>
      <sheetName val="Tax"/>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
      <sheetName val="UNIT"/>
      <sheetName val="UNIT-ADICIONALES"/>
    </sheetNames>
    <sheetDataSet>
      <sheetData sheetId="0" refreshError="1"/>
      <sheetData sheetId="1" refreshError="1"/>
      <sheetData sheetId="2"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FORMATOS"/>
      <sheetName val="AgrDatBloque"/>
    </sheetNames>
    <sheetDataSet>
      <sheetData sheetId="0"/>
      <sheetData sheetId="1"/>
      <sheetData sheetId="2"/>
      <sheetData sheetId="3"/>
      <sheetData sheetId="4"/>
      <sheetData sheetId="5"/>
      <sheetData sheetId="6"/>
      <sheetData sheetId="7"/>
      <sheetData sheetId="8"/>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ronograma"/>
      <sheetName val="Cantidades de Obra"/>
      <sheetName val="Personal"/>
      <sheetName val="Equipo"/>
      <sheetName val="Materiales"/>
      <sheetName val="CCTO2500"/>
      <sheetName val="CCTO3000"/>
      <sheetName val="Mortero"/>
      <sheetName val="AUI"/>
      <sheetName val="1.1"/>
      <sheetName val="1.2"/>
      <sheetName val="1.3"/>
      <sheetName val="1.4"/>
      <sheetName val="2.1"/>
      <sheetName val="2.2"/>
      <sheetName val="2.3"/>
      <sheetName val="3.1"/>
      <sheetName val="3.2"/>
      <sheetName val="3.3"/>
      <sheetName val="3.4"/>
      <sheetName val="3.5"/>
      <sheetName val="3.6"/>
      <sheetName val="3.7"/>
      <sheetName val="4.1"/>
      <sheetName val="4.2"/>
      <sheetName val="4.3"/>
      <sheetName val="4.4"/>
      <sheetName val="4.5"/>
      <sheetName val="4.6"/>
      <sheetName val="5.1"/>
      <sheetName val="6.1"/>
      <sheetName val="6.2"/>
      <sheetName val="6.3"/>
      <sheetName val="6.4"/>
      <sheetName val="6.5"/>
      <sheetName val="6.6"/>
      <sheetName val="6.7"/>
      <sheetName val="6.8"/>
      <sheetName val="6.9"/>
      <sheetName val="7.1"/>
      <sheetName val="7.2"/>
      <sheetName val="8.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refreshError="1"/>
      <sheetData sheetId="14"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TA"/>
      <sheetName val="BASE"/>
      <sheetName val="BASE CTOS"/>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o 1"/>
      <sheetName val="Modulo 2"/>
      <sheetName val="Modulo 3"/>
      <sheetName val="Modulo 4"/>
      <sheetName val="Modulo 5"/>
      <sheetName val="M.Med_Arq"/>
      <sheetName val="AIU"/>
      <sheetName val="Pres_Cultural"/>
      <sheetName val="1_Preliminares"/>
      <sheetName val="2-3_Cimentación_Est.Met"/>
      <sheetName val="4_Mampost"/>
      <sheetName val="5_Pisos"/>
      <sheetName val="6_Hidro"/>
      <sheetName val="7 Enchapes"/>
      <sheetName val="8_Cub_CM"/>
      <sheetName val="|0_CMetalica"/>
      <sheetName val="Apus_Dotación_Pintura"/>
      <sheetName val="12_Elec "/>
      <sheetName val="13_Aparato"/>
      <sheetName val="Insumos"/>
      <sheetName val="M.Obra"/>
      <sheetName val="Equipo_Tran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
      <sheetName val="TABLAS"/>
      <sheetName val="DATOS"/>
      <sheetName val="MAT"/>
      <sheetName val="SUM"/>
      <sheetName val="INSUMOS GENERALES"/>
      <sheetName val="EQU"/>
      <sheetName val="TRN"/>
      <sheetName val="MO"/>
      <sheetName val="PRES"/>
      <sheetName val="VOZ Y DATOS"/>
      <sheetName val="MEMORIAS DE CANTIDADES"/>
      <sheetName val="APU ELECTRICOS"/>
      <sheetName val="APU"/>
      <sheetName val="Hoja1"/>
      <sheetName val="IMPRESION APUS"/>
      <sheetName val="ACEROS"/>
      <sheetName val="CANT"/>
      <sheetName val="HOJA RESUMEN"/>
      <sheetName val="CRONO"/>
      <sheetName val="FLUJO"/>
      <sheetName val="AIU"/>
      <sheetName val="FM"/>
      <sheetName val="INTER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2.01"/>
      <sheetName val="3.01"/>
      <sheetName val="3.02"/>
      <sheetName val="3.03"/>
      <sheetName val="3.04"/>
      <sheetName val="3.05"/>
      <sheetName val="4.01"/>
      <sheetName val="4.02"/>
      <sheetName val="4.03"/>
      <sheetName val="4.04"/>
      <sheetName val="4.05"/>
      <sheetName val="4.06"/>
      <sheetName val="4.07"/>
      <sheetName val="4.08"/>
      <sheetName val="4.09"/>
      <sheetName val="4.10"/>
      <sheetName val="5.01"/>
      <sheetName val="5.02 preliminar"/>
      <sheetName val="5.02 ajuste 1"/>
      <sheetName val="5.02"/>
      <sheetName val="5.03"/>
      <sheetName val="5.04"/>
      <sheetName val="5.05"/>
      <sheetName val="5.06"/>
      <sheetName val="6.01"/>
      <sheetName val="6.02"/>
      <sheetName val="7.01"/>
      <sheetName val="7.02"/>
      <sheetName val="7.03"/>
      <sheetName val="7.04"/>
      <sheetName val="7.04 ajuste 1"/>
      <sheetName val="7.05"/>
      <sheetName val="7.05 ajuste 1"/>
      <sheetName val="7.06"/>
      <sheetName val="7.07"/>
      <sheetName val="7.08"/>
      <sheetName val="7.09"/>
      <sheetName val="7.10"/>
      <sheetName val="7.11"/>
      <sheetName val="8.01"/>
      <sheetName val="8.02"/>
      <sheetName val="8.03"/>
      <sheetName val="8.04"/>
      <sheetName val="9.01"/>
      <sheetName val="9.02"/>
      <sheetName val="9.03"/>
      <sheetName val="9.04"/>
      <sheetName val="9.05"/>
      <sheetName val="9.06"/>
      <sheetName val="9.07"/>
      <sheetName val="9.08"/>
      <sheetName val="9.09"/>
      <sheetName val="10.01"/>
      <sheetName val="10.02"/>
      <sheetName val="10.03"/>
      <sheetName val="10.04"/>
      <sheetName val="10.05"/>
      <sheetName val="10.06 "/>
      <sheetName val="10.07"/>
      <sheetName val="11.01"/>
      <sheetName val="11.02"/>
      <sheetName val="11.03"/>
      <sheetName val="12.01"/>
      <sheetName val="12.02"/>
      <sheetName val="12.03"/>
      <sheetName val="12.04"/>
      <sheetName val="12.05"/>
      <sheetName val="13.01"/>
      <sheetName val="13.02"/>
      <sheetName val="13.03"/>
      <sheetName val="13.04"/>
      <sheetName val="13.05"/>
      <sheetName val="13.06"/>
      <sheetName val="13.07"/>
      <sheetName val="13.08"/>
      <sheetName val="13.09"/>
      <sheetName val="13.10"/>
      <sheetName val="14.01"/>
      <sheetName val="14.02"/>
      <sheetName val="14.03"/>
      <sheetName val="14.04"/>
      <sheetName val="14.05"/>
      <sheetName val="14.06"/>
      <sheetName val="15.01"/>
      <sheetName val="15.01 (2)"/>
      <sheetName val="15.02"/>
      <sheetName val="15.02 (2)"/>
      <sheetName val="15.03"/>
      <sheetName val="15.03 (2)"/>
      <sheetName val="15.04"/>
      <sheetName val="15.04 (2)"/>
      <sheetName val="15.05"/>
      <sheetName val="15.05 (2)"/>
      <sheetName val="15.06"/>
      <sheetName val="15.06 (2)"/>
      <sheetName val="15.07"/>
      <sheetName val="15.07 (2)"/>
      <sheetName val="15.08"/>
      <sheetName val="15.08 (2)"/>
      <sheetName val="16.01"/>
      <sheetName val="PRESUPUESTO SIN DECIMALES"/>
      <sheetName val="CONSOLIDADO CANT 97 MAS 3 VIV"/>
      <sheetName val="PRESUPUESTO X 3 UV DE 6X13m"/>
      <sheetName val="PRESUPUESTO X 97 UV DE 6X14m"/>
      <sheetName val="PRESUPUESTO DE OBRA"/>
      <sheetName val="PRESUPUESTO DE PROYECTO"/>
      <sheetName val="PRESUP SIN DECIMALES CON AIU"/>
      <sheetName val="PRESUPUESTO VIV 6X14 v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sheetData sheetId="3"/>
      <sheetData sheetId="4" refreshError="1"/>
      <sheetData sheetId="5" refreshError="1"/>
      <sheetData sheetId="6" refreshError="1"/>
      <sheetData sheetId="7"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
      <sheetName val="divisor"/>
      <sheetName val="precios"/>
      <sheetName val="Hoja Calculo"/>
      <sheetName val="Posiciones"/>
      <sheetName val="Financiación"/>
      <sheetName val="Hoja Usuario 1"/>
      <sheetName val="Hoja Usuario 2"/>
      <sheetName val="Hoja_Calculo"/>
      <sheetName val="Hoja_Usuario_1"/>
      <sheetName val="Hoja_Usuario_2"/>
      <sheetName val="Hoja_Calculo1"/>
      <sheetName val="Hoja_Usuario_11"/>
      <sheetName val="Hoja_Usuario_21"/>
      <sheetName val="Hoja_Calculo2"/>
      <sheetName val="Hoja_Usuario_12"/>
      <sheetName val="Hoja_Usuario_22"/>
      <sheetName val="Hoja_Calculo3"/>
      <sheetName val="Hoja_Usuario_13"/>
      <sheetName val="Hoja_Usuario_23"/>
      <sheetName val="2121"/>
      <sheetName val="oferVenalum"/>
      <sheetName val="Consolidated"/>
      <sheetName val="Read Me"/>
      <sheetName val="Clientes"/>
      <sheetName val="Datos"/>
      <sheetName val="hhp3"/>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NZ 1"/>
    </sheetNames>
    <sheetDataSet>
      <sheetData sheetId="0"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sheetData sheetId="2"/>
      <sheetData sheetId="3"/>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 val="Base 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URVA"/>
      <sheetName val="COSTOS"/>
      <sheetName val="PRESUPUESTO"/>
      <sheetName val="CURVAS COSTO"/>
      <sheetName val="AFE"/>
    </sheetNames>
    <sheetDataSet>
      <sheetData sheetId="0"/>
      <sheetData sheetId="1" refreshError="1"/>
      <sheetData sheetId="2"/>
      <sheetData sheetId="3"/>
      <sheetData sheetId="4"/>
      <sheetData sheetId="5"/>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 AdoVh"/>
      <sheetName val="PRESUPUESTO"/>
      <sheetName val="UNITARIOS"/>
      <sheetName val="TRANSPORTE"/>
      <sheetName val="MANO OBRA"/>
      <sheetName val="MEMORIAS"/>
      <sheetName val="MANO_OBRA"/>
      <sheetName val="MANO_OBRA1"/>
      <sheetName val="MANO_OBRA2"/>
      <sheetName val="A. P. U."/>
      <sheetName val="PRECIO. MAT"/>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XXXXX"/>
      <sheetName val="ACTUAL"/>
      <sheetName val="CURVA"/>
      <sheetName val="presupuesto"/>
      <sheetName val="FASING"/>
      <sheetName val="compras"/>
      <sheetName val="gas forum"/>
    </sheetNames>
    <sheetDataSet>
      <sheetData sheetId="0"/>
      <sheetData sheetId="1"/>
      <sheetData sheetId="2"/>
      <sheetData sheetId="3"/>
      <sheetData sheetId="4"/>
      <sheetData sheetId="5"/>
      <sheetData sheetId="6"/>
      <sheetData sheetId="7"/>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sheetData sheetId="2"/>
      <sheetData sheetId="3"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inámica"/>
    </sheetNames>
    <sheetDataSet>
      <sheetData sheetId="0"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sheetData sheetId="3"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PORTADA (2)"/>
      <sheetName val="INDICE"/>
      <sheetName val="ManoObra"/>
      <sheetName val="Factor multip."/>
      <sheetName val="AIU"/>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30.1"/>
      <sheetName val="630.2"/>
      <sheetName val="630.3"/>
      <sheetName val="630.4"/>
      <sheetName val="630.5"/>
      <sheetName val="630.6"/>
      <sheetName val="630.7"/>
      <sheetName val="632.1"/>
      <sheetName val="640.1"/>
      <sheetName val="640.2"/>
      <sheetName val="641.1"/>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DO_(2)"/>
      <sheetName val="PENDIENTES_X_COBRAR"/>
      <sheetName val="AVP_(2)"/>
      <sheetName val="CUADRO_DE_CANTIDADES"/>
      <sheetName val="AJUSTE_CANTIDADES"/>
      <sheetName val="HOMOLOGACION_DE_CANTIDADES"/>
      <sheetName val="cost codes"/>
      <sheetName val="DATOS CONTRATO"/>
      <sheetName val="IDO_(2)1"/>
      <sheetName val="PENDIENTES_X_COBRAR1"/>
      <sheetName val="AVP_(2)1"/>
      <sheetName val="CUADRO_DE_CANTIDADES1"/>
      <sheetName val="AJUSTE_CANTIDADES1"/>
      <sheetName val="HOMOLOGACION_DE_CANTIDADES1"/>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sheetData sheetId="32"/>
      <sheetData sheetId="33"/>
      <sheetData sheetId="34"/>
      <sheetData sheetId="35"/>
      <sheetData sheetId="36"/>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TARIFA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MaterialRelleno</v>
          </cell>
          <cell r="CD11" t="str">
            <v>Cd</v>
          </cell>
          <cell r="CE11" t="str">
            <v>Wd 'Pd'</v>
          </cell>
          <cell r="CF11" t="str">
            <v>Cs 'Cl'</v>
          </cell>
          <cell r="CG11" t="str">
            <v>WV'PV'</v>
          </cell>
          <cell r="CH11" t="str">
            <v>Wt</v>
          </cell>
          <cell r="CI11" t="str">
            <v>MaterialTubería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&lt; 7,5</v>
          </cell>
          <cell r="CP12" t="str">
            <v>MaterialEncamado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t="str">
            <v/>
          </cell>
        </row>
        <row r="16">
          <cell r="A16">
            <v>1</v>
          </cell>
          <cell r="B16" t="str">
            <v>C1'</v>
          </cell>
          <cell r="C16" t="str">
            <v>C2</v>
          </cell>
          <cell r="D16">
            <v>2.8610000000000003E-2</v>
          </cell>
          <cell r="F16">
            <v>2.8610000000000003E-2</v>
          </cell>
          <cell r="G16">
            <v>2.33</v>
          </cell>
          <cell r="H16">
            <v>2</v>
          </cell>
          <cell r="I16">
            <v>0.5</v>
          </cell>
          <cell r="J16">
            <v>25</v>
          </cell>
          <cell r="K16" t="str">
            <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t="str">
            <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t="str">
            <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t="str">
            <v/>
          </cell>
          <cell r="CP16">
            <v>3</v>
          </cell>
          <cell r="CQ16">
            <v>3</v>
          </cell>
          <cell r="DV16" t="str">
            <v>250 mm</v>
          </cell>
          <cell r="DW16">
            <v>15.05</v>
          </cell>
          <cell r="DX16" t="str">
            <v>1</v>
          </cell>
          <cell r="DY16" t="str">
            <v>CS</v>
          </cell>
          <cell r="DZ16">
            <v>753.55</v>
          </cell>
          <cell r="EA16">
            <v>753.31</v>
          </cell>
        </row>
        <row r="17">
          <cell r="AD17" t="str">
            <v/>
          </cell>
          <cell r="BU17" t="str">
            <v/>
          </cell>
        </row>
        <row r="18">
          <cell r="A18">
            <v>2</v>
          </cell>
          <cell r="B18" t="str">
            <v>C3</v>
          </cell>
          <cell r="C18" t="str">
            <v>C5</v>
          </cell>
          <cell r="D18">
            <v>9.9866999999999997E-2</v>
          </cell>
          <cell r="F18">
            <v>9.9866999999999997E-2</v>
          </cell>
          <cell r="G18">
            <v>2.33</v>
          </cell>
          <cell r="H18">
            <v>30.83</v>
          </cell>
          <cell r="I18">
            <v>7.07</v>
          </cell>
          <cell r="J18">
            <v>22.932208887447295</v>
          </cell>
          <cell r="K18" t="str">
            <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t="str">
            <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t="str">
            <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t="str">
            <v/>
          </cell>
          <cell r="CP18">
            <v>3</v>
          </cell>
          <cell r="CQ18">
            <v>3</v>
          </cell>
          <cell r="DV18" t="str">
            <v>250 mm</v>
          </cell>
          <cell r="DW18">
            <v>45.32</v>
          </cell>
          <cell r="DX18" t="str">
            <v>1</v>
          </cell>
          <cell r="DY18" t="str">
            <v>CS</v>
          </cell>
          <cell r="DZ18">
            <v>748.51</v>
          </cell>
          <cell r="EA18">
            <v>747.4</v>
          </cell>
        </row>
        <row r="19">
          <cell r="AD19" t="str">
            <v/>
          </cell>
          <cell r="BU19" t="str">
            <v/>
          </cell>
        </row>
        <row r="20">
          <cell r="A20">
            <v>3</v>
          </cell>
          <cell r="B20" t="str">
            <v>C5'</v>
          </cell>
          <cell r="C20" t="str">
            <v>C5</v>
          </cell>
          <cell r="D20">
            <v>8.1799999999999998E-3</v>
          </cell>
          <cell r="F20">
            <v>8.1799999999999998E-3</v>
          </cell>
          <cell r="G20">
            <v>2.33</v>
          </cell>
          <cell r="H20">
            <v>2</v>
          </cell>
          <cell r="I20">
            <v>0.5</v>
          </cell>
          <cell r="J20">
            <v>25</v>
          </cell>
          <cell r="K20" t="str">
            <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t="str">
            <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3.2587051391601562E-2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t="str">
            <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t="str">
            <v/>
          </cell>
          <cell r="CP20">
            <v>3</v>
          </cell>
          <cell r="CQ20">
            <v>3</v>
          </cell>
          <cell r="DV20" t="str">
            <v>250 mm</v>
          </cell>
          <cell r="DW20">
            <v>30.580000000000002</v>
          </cell>
          <cell r="DX20" t="str">
            <v>1</v>
          </cell>
          <cell r="DY20" t="str">
            <v>CS</v>
          </cell>
          <cell r="DZ20">
            <v>747.44999999999993</v>
          </cell>
          <cell r="EA20">
            <v>746.71999999999991</v>
          </cell>
        </row>
        <row r="21">
          <cell r="AD21" t="str">
            <v/>
          </cell>
          <cell r="BU21" t="str">
            <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t="str">
            <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t="str">
            <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t="str">
            <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t="str">
            <v/>
          </cell>
          <cell r="CP22">
            <v>3</v>
          </cell>
          <cell r="CQ22">
            <v>3</v>
          </cell>
          <cell r="DV22" t="str">
            <v>250 mm</v>
          </cell>
          <cell r="DW22">
            <v>42.559999999999995</v>
          </cell>
          <cell r="DX22" t="str">
            <v>1</v>
          </cell>
          <cell r="DY22" t="str">
            <v>CS</v>
          </cell>
          <cell r="DZ22">
            <v>739.68</v>
          </cell>
          <cell r="EA22">
            <v>739.13</v>
          </cell>
        </row>
        <row r="23">
          <cell r="AD23" t="str">
            <v/>
          </cell>
          <cell r="BU23" t="str">
            <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t="str">
            <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t="str">
            <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t="str">
            <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t="str">
            <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t="str">
            <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t="str">
            <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t="str">
            <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t="str">
            <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t="str">
            <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t="str">
            <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t="str">
            <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t="str">
            <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t="str">
            <v/>
          </cell>
          <cell r="CP27">
            <v>3</v>
          </cell>
          <cell r="CQ27">
            <v>3</v>
          </cell>
          <cell r="DV27" t="str">
            <v>250 mm</v>
          </cell>
          <cell r="DW27">
            <v>45.529999999999994</v>
          </cell>
          <cell r="DX27" t="str">
            <v>1</v>
          </cell>
          <cell r="DY27" t="str">
            <v>CS</v>
          </cell>
          <cell r="DZ27">
            <v>739.09</v>
          </cell>
          <cell r="EA27">
            <v>730.26</v>
          </cell>
        </row>
        <row r="28">
          <cell r="AD28" t="str">
            <v/>
          </cell>
          <cell r="BU28" t="str">
            <v/>
          </cell>
        </row>
        <row r="29">
          <cell r="A29">
            <v>9</v>
          </cell>
          <cell r="B29" t="str">
            <v>C27</v>
          </cell>
          <cell r="C29" t="str">
            <v>C29</v>
          </cell>
          <cell r="D29">
            <v>0.11533</v>
          </cell>
          <cell r="F29">
            <v>0.11533</v>
          </cell>
          <cell r="G29">
            <v>2.33</v>
          </cell>
          <cell r="H29">
            <v>57.61</v>
          </cell>
          <cell r="I29">
            <v>8.52</v>
          </cell>
          <cell r="J29">
            <v>14.789099114737025</v>
          </cell>
          <cell r="K29" t="str">
            <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t="str">
            <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0.27119827270507812</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t="str">
            <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t="str">
            <v/>
          </cell>
          <cell r="CP29">
            <v>3</v>
          </cell>
          <cell r="CQ29">
            <v>3</v>
          </cell>
          <cell r="DV29" t="str">
            <v>250 mm</v>
          </cell>
          <cell r="DW29">
            <v>45.15</v>
          </cell>
          <cell r="DX29" t="str">
            <v>1</v>
          </cell>
          <cell r="DY29" t="str">
            <v>CS</v>
          </cell>
          <cell r="DZ29">
            <v>724.54</v>
          </cell>
          <cell r="EA29">
            <v>722.37</v>
          </cell>
        </row>
        <row r="30">
          <cell r="AD30" t="str">
            <v/>
          </cell>
          <cell r="BU30" t="str">
            <v/>
          </cell>
        </row>
        <row r="31">
          <cell r="A31">
            <v>10</v>
          </cell>
          <cell r="B31" t="str">
            <v>C31</v>
          </cell>
          <cell r="C31" t="str">
            <v>C29</v>
          </cell>
          <cell r="D31">
            <v>6.1789999999999998E-2</v>
          </cell>
          <cell r="F31">
            <v>6.1789999999999998E-2</v>
          </cell>
          <cell r="G31">
            <v>2.33</v>
          </cell>
          <cell r="H31">
            <v>40.9</v>
          </cell>
          <cell r="I31">
            <v>6.59</v>
          </cell>
          <cell r="J31">
            <v>16.112469437652813</v>
          </cell>
          <cell r="K31" t="str">
            <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t="str">
            <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t="str">
            <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t="str">
            <v/>
          </cell>
          <cell r="CP31">
            <v>3</v>
          </cell>
          <cell r="CQ31">
            <v>3</v>
          </cell>
          <cell r="DV31" t="str">
            <v>250 mm</v>
          </cell>
          <cell r="DW31">
            <v>36.36</v>
          </cell>
          <cell r="DX31" t="str">
            <v>1</v>
          </cell>
          <cell r="DY31" t="str">
            <v>CS</v>
          </cell>
          <cell r="DZ31">
            <v>722.96999999999991</v>
          </cell>
          <cell r="EA31">
            <v>722.41</v>
          </cell>
        </row>
        <row r="32">
          <cell r="AD32" t="str">
            <v/>
          </cell>
          <cell r="BU32" t="str">
            <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t="str">
            <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t="str">
            <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t="str">
            <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t="str">
            <v/>
          </cell>
          <cell r="CP33">
            <v>3</v>
          </cell>
          <cell r="CQ33">
            <v>3</v>
          </cell>
          <cell r="DV33" t="str">
            <v>250 mm</v>
          </cell>
          <cell r="DW33">
            <v>35.47</v>
          </cell>
          <cell r="DX33" t="str">
            <v>1</v>
          </cell>
          <cell r="DY33" t="str">
            <v>CS</v>
          </cell>
          <cell r="DZ33">
            <v>730.27</v>
          </cell>
          <cell r="EA33">
            <v>729.53</v>
          </cell>
        </row>
        <row r="34">
          <cell r="AD34" t="str">
            <v/>
          </cell>
          <cell r="BU34" t="str">
            <v/>
          </cell>
        </row>
        <row r="35">
          <cell r="A35">
            <v>12</v>
          </cell>
          <cell r="B35" t="str">
            <v>C9</v>
          </cell>
          <cell r="C35" t="str">
            <v>C11</v>
          </cell>
          <cell r="D35">
            <v>0.10502874</v>
          </cell>
          <cell r="F35">
            <v>0.10502874</v>
          </cell>
          <cell r="G35">
            <v>2.33</v>
          </cell>
          <cell r="H35">
            <v>42.07</v>
          </cell>
          <cell r="I35">
            <v>8.1600000000000037</v>
          </cell>
          <cell r="J35">
            <v>19.396244354647024</v>
          </cell>
          <cell r="K35" t="str">
            <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t="str">
            <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t="str">
            <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t="str">
            <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t="str">
            <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t="str">
            <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t="str">
            <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t="str">
            <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t="str">
            <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t="str">
            <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t="str">
            <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t="str">
            <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t="str">
            <v/>
          </cell>
          <cell r="CP38">
            <v>3</v>
          </cell>
          <cell r="CQ38">
            <v>3</v>
          </cell>
          <cell r="DV38" t="str">
            <v>250 mm</v>
          </cell>
          <cell r="DW38">
            <v>55.879999999999995</v>
          </cell>
          <cell r="DX38" t="str">
            <v>1</v>
          </cell>
          <cell r="DY38" t="str">
            <v>CS</v>
          </cell>
          <cell r="DZ38">
            <v>722.92000000000019</v>
          </cell>
          <cell r="EA38">
            <v>713.6500000000002</v>
          </cell>
        </row>
        <row r="39">
          <cell r="AD39" t="str">
            <v/>
          </cell>
          <cell r="BU39" t="str">
            <v/>
          </cell>
        </row>
        <row r="40">
          <cell r="A40">
            <v>16</v>
          </cell>
          <cell r="B40" t="str">
            <v>C31</v>
          </cell>
          <cell r="C40" t="str">
            <v>C33</v>
          </cell>
          <cell r="D40">
            <v>0.22664999999999999</v>
          </cell>
          <cell r="F40">
            <v>0.22664999999999999</v>
          </cell>
          <cell r="G40">
            <v>2.33</v>
          </cell>
          <cell r="H40">
            <v>40.9</v>
          </cell>
          <cell r="I40">
            <v>6.59</v>
          </cell>
          <cell r="J40">
            <v>16.112469437652813</v>
          </cell>
          <cell r="K40" t="str">
            <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t="str">
            <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0.12089920043945312</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t="str">
            <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t="str">
            <v/>
          </cell>
          <cell r="CP40">
            <v>3</v>
          </cell>
          <cell r="CQ40">
            <v>3</v>
          </cell>
          <cell r="DV40" t="str">
            <v>250 mm</v>
          </cell>
          <cell r="DW40">
            <v>70.61999999999999</v>
          </cell>
          <cell r="DX40" t="str">
            <v>1</v>
          </cell>
          <cell r="DY40" t="str">
            <v>CS</v>
          </cell>
          <cell r="DZ40">
            <v>722.96999999999991</v>
          </cell>
          <cell r="EA40">
            <v>721.66</v>
          </cell>
        </row>
        <row r="41">
          <cell r="AD41" t="str">
            <v/>
          </cell>
          <cell r="BU41" t="str">
            <v/>
          </cell>
        </row>
        <row r="42">
          <cell r="A42">
            <v>17</v>
          </cell>
          <cell r="B42" t="str">
            <v>C23</v>
          </cell>
          <cell r="C42" t="str">
            <v>C25</v>
          </cell>
          <cell r="D42">
            <v>0.15017</v>
          </cell>
          <cell r="F42">
            <v>0.15017</v>
          </cell>
          <cell r="G42">
            <v>2.33</v>
          </cell>
          <cell r="H42">
            <v>55.16</v>
          </cell>
          <cell r="I42">
            <v>9.1999999999999993</v>
          </cell>
          <cell r="J42">
            <v>16.678752719361857</v>
          </cell>
          <cell r="K42" t="str">
            <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t="str">
            <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t="str">
            <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t="str">
            <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t="str">
            <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t="str">
            <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t="str">
            <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t="str">
            <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t="str">
            <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t="str">
            <v/>
          </cell>
          <cell r="CP44">
            <v>3</v>
          </cell>
          <cell r="CQ44">
            <v>3</v>
          </cell>
          <cell r="DV44" t="str">
            <v>250 mm</v>
          </cell>
          <cell r="DW44">
            <v>60.839999999999996</v>
          </cell>
          <cell r="DX44" t="str">
            <v>1</v>
          </cell>
          <cell r="DY44" t="str">
            <v>CS</v>
          </cell>
          <cell r="DZ44">
            <v>721.6</v>
          </cell>
          <cell r="EA44">
            <v>711.48</v>
          </cell>
        </row>
        <row r="45">
          <cell r="AD45" t="str">
            <v/>
          </cell>
        </row>
        <row r="46">
          <cell r="A46">
            <v>20</v>
          </cell>
          <cell r="B46" t="str">
            <v>C12</v>
          </cell>
          <cell r="C46" t="str">
            <v>C12'</v>
          </cell>
          <cell r="D46">
            <v>3.5287329999999999E-2</v>
          </cell>
          <cell r="F46">
            <v>3.5287329999999999E-2</v>
          </cell>
          <cell r="G46">
            <v>2.33</v>
          </cell>
          <cell r="H46">
            <v>2</v>
          </cell>
          <cell r="I46">
            <v>0.5</v>
          </cell>
          <cell r="J46">
            <v>25</v>
          </cell>
          <cell r="K46" t="str">
            <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t="str">
            <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t="str">
            <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t="str">
            <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t="str">
            <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t="str">
            <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t="str">
            <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0.18837356567382812</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t="str">
            <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t="str">
            <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t="str">
            <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t="str">
            <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t="str">
            <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t="str">
            <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t="str">
            <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t="str">
            <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t="str">
            <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t="str">
            <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t="str">
            <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t="str">
            <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t="str">
            <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t="str">
            <v/>
          </cell>
          <cell r="CP52">
            <v>3</v>
          </cell>
          <cell r="CQ52">
            <v>3</v>
          </cell>
          <cell r="DV52" t="str">
            <v>250 mm</v>
          </cell>
          <cell r="DW52">
            <v>49.349999999999994</v>
          </cell>
          <cell r="DX52" t="str">
            <v>1</v>
          </cell>
          <cell r="DY52" t="str">
            <v>CS</v>
          </cell>
          <cell r="DZ52">
            <v>722.22000000000025</v>
          </cell>
          <cell r="EA52">
            <v>714.57000000000028</v>
          </cell>
        </row>
        <row r="53">
          <cell r="AD53" t="str">
            <v/>
          </cell>
        </row>
        <row r="54">
          <cell r="A54">
            <v>27</v>
          </cell>
          <cell r="B54" t="str">
            <v>C69</v>
          </cell>
          <cell r="C54" t="str">
            <v>C70</v>
          </cell>
          <cell r="D54">
            <v>0.10103999999999999</v>
          </cell>
          <cell r="F54">
            <v>0.10103999999999999</v>
          </cell>
          <cell r="G54">
            <v>2.33</v>
          </cell>
          <cell r="H54">
            <v>60.84</v>
          </cell>
          <cell r="I54">
            <v>9.31</v>
          </cell>
          <cell r="J54">
            <v>15.302432610124917</v>
          </cell>
          <cell r="K54" t="str">
            <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t="str">
            <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t="str">
            <v/>
          </cell>
          <cell r="BB54" t="str">
            <v/>
          </cell>
          <cell r="BC54" t="str">
            <v/>
          </cell>
          <cell r="BD54" t="str">
            <v/>
          </cell>
          <cell r="BE54" t="str">
            <v/>
          </cell>
          <cell r="BF54" t="str">
            <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t="str">
            <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t="str">
            <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t="str">
            <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t="str">
            <v/>
          </cell>
          <cell r="CP55">
            <v>3</v>
          </cell>
          <cell r="CQ55">
            <v>3</v>
          </cell>
          <cell r="DV55" t="str">
            <v>250 mm</v>
          </cell>
          <cell r="DW55">
            <v>1.4400000000000002</v>
          </cell>
          <cell r="DX55" t="str">
            <v>1</v>
          </cell>
          <cell r="DY55" t="str">
            <v>CS</v>
          </cell>
          <cell r="DZ55">
            <v>708.59</v>
          </cell>
          <cell r="EA55">
            <v>708.25</v>
          </cell>
        </row>
        <row r="56">
          <cell r="AD56" t="str">
            <v/>
          </cell>
          <cell r="BU56" t="str">
            <v/>
          </cell>
        </row>
        <row r="57">
          <cell r="A57">
            <v>29</v>
          </cell>
          <cell r="B57" t="str">
            <v>C4</v>
          </cell>
          <cell r="C57" t="str">
            <v>C55</v>
          </cell>
          <cell r="D57">
            <v>0.12245999999999999</v>
          </cell>
          <cell r="F57">
            <v>0.12245999999999999</v>
          </cell>
          <cell r="G57">
            <v>2.33</v>
          </cell>
          <cell r="H57">
            <v>2</v>
          </cell>
          <cell r="I57">
            <v>0.5</v>
          </cell>
          <cell r="J57">
            <v>25</v>
          </cell>
          <cell r="K57" t="str">
            <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t="str">
            <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0.23282241821289062</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t="str">
            <v/>
          </cell>
          <cell r="CP57">
            <v>3</v>
          </cell>
          <cell r="CQ57">
            <v>3</v>
          </cell>
          <cell r="DV57" t="str">
            <v>250 mm</v>
          </cell>
          <cell r="DW57">
            <v>36.479999999999997</v>
          </cell>
          <cell r="DX57" t="str">
            <v>1</v>
          </cell>
          <cell r="DY57" t="str">
            <v>CS</v>
          </cell>
          <cell r="DZ57">
            <v>725.25</v>
          </cell>
          <cell r="EA57">
            <v>721.64</v>
          </cell>
        </row>
        <row r="58">
          <cell r="AD58" t="str">
            <v/>
          </cell>
          <cell r="BU58" t="str">
            <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t="str">
            <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t="str">
            <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t="str">
            <v/>
          </cell>
          <cell r="CP59">
            <v>3</v>
          </cell>
          <cell r="CQ59">
            <v>3</v>
          </cell>
          <cell r="DV59" t="str">
            <v>250 mm</v>
          </cell>
          <cell r="DW59">
            <v>66.759999999999991</v>
          </cell>
          <cell r="DX59" t="str">
            <v>1</v>
          </cell>
          <cell r="DY59" t="str">
            <v>CS</v>
          </cell>
          <cell r="DZ59">
            <v>722.26</v>
          </cell>
          <cell r="EA59">
            <v>714.81</v>
          </cell>
        </row>
        <row r="60">
          <cell r="AD60" t="str">
            <v/>
          </cell>
        </row>
        <row r="61">
          <cell r="A61" t="str">
            <v>SECTOR 3</v>
          </cell>
        </row>
        <row r="62">
          <cell r="AD62" t="str">
            <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t="str">
            <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t="str">
            <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t="str">
            <v/>
          </cell>
          <cell r="CP63">
            <v>3</v>
          </cell>
          <cell r="CQ63">
            <v>3</v>
          </cell>
          <cell r="DV63" t="str">
            <v>250 mm</v>
          </cell>
          <cell r="DW63">
            <v>36.75</v>
          </cell>
          <cell r="DX63" t="str">
            <v>1</v>
          </cell>
          <cell r="DY63" t="str">
            <v>CS</v>
          </cell>
          <cell r="DZ63">
            <v>703.18999999999994</v>
          </cell>
          <cell r="EA63">
            <v>699.84999999999991</v>
          </cell>
        </row>
        <row r="64">
          <cell r="AD64" t="str">
            <v/>
          </cell>
        </row>
        <row r="65">
          <cell r="A65" t="str">
            <v>SECTOR 4</v>
          </cell>
        </row>
        <row r="66">
          <cell r="AD66" t="str">
            <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t="str">
            <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t="str">
            <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t="str">
            <v/>
          </cell>
          <cell r="CP67">
            <v>3</v>
          </cell>
          <cell r="CQ67">
            <v>3</v>
          </cell>
          <cell r="DV67" t="str">
            <v>250 mm</v>
          </cell>
          <cell r="DW67">
            <v>42.14</v>
          </cell>
          <cell r="DX67" t="str">
            <v>1</v>
          </cell>
          <cell r="DY67" t="str">
            <v>CS</v>
          </cell>
          <cell r="DZ67">
            <v>701.05</v>
          </cell>
          <cell r="EA67">
            <v>699.87</v>
          </cell>
        </row>
        <row r="68">
          <cell r="AD68" t="str">
            <v/>
          </cell>
        </row>
        <row r="69">
          <cell r="A69" t="str">
            <v>SECTOR 5</v>
          </cell>
        </row>
        <row r="70">
          <cell r="AD70" t="str">
            <v/>
          </cell>
        </row>
        <row r="71">
          <cell r="A71">
            <v>33</v>
          </cell>
          <cell r="B71" t="str">
            <v>C89</v>
          </cell>
          <cell r="C71" t="str">
            <v>C62</v>
          </cell>
          <cell r="D71">
            <v>0.25011</v>
          </cell>
          <cell r="F71">
            <v>0.25011</v>
          </cell>
          <cell r="G71">
            <v>2.33</v>
          </cell>
          <cell r="H71">
            <v>40.909999999999997</v>
          </cell>
          <cell r="I71">
            <v>2.9499999999999993</v>
          </cell>
          <cell r="J71">
            <v>7.2109508677584939</v>
          </cell>
          <cell r="K71" t="str">
            <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t="str">
            <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t="str">
            <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t="str">
            <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t="str">
            <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t="str">
            <v/>
          </cell>
          <cell r="CL72" t="str">
            <v/>
          </cell>
          <cell r="CM72" t="str">
            <v/>
          </cell>
          <cell r="CN72" t="str">
            <v/>
          </cell>
          <cell r="CO72">
            <v>0.63081481588887955</v>
          </cell>
          <cell r="CP72">
            <v>3</v>
          </cell>
          <cell r="CQ72">
            <v>3</v>
          </cell>
          <cell r="DV72" t="str">
            <v>250 mm</v>
          </cell>
          <cell r="DW72">
            <v>7.97</v>
          </cell>
          <cell r="DX72" t="str">
            <v>-</v>
          </cell>
          <cell r="DY72" t="str">
            <v>PVC</v>
          </cell>
          <cell r="DZ72">
            <v>713.67</v>
          </cell>
          <cell r="EA72">
            <v>713.62</v>
          </cell>
        </row>
        <row r="73">
          <cell r="AD73" t="str">
            <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t="str">
            <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t="str">
            <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t="str">
            <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t="str">
            <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t="str">
            <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t="str">
            <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t="str">
            <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t="str">
            <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t="str">
            <v/>
          </cell>
          <cell r="CL78" t="str">
            <v/>
          </cell>
          <cell r="CM78" t="str">
            <v/>
          </cell>
          <cell r="CN78" t="str">
            <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t="str">
            <v/>
          </cell>
        </row>
        <row r="80">
          <cell r="A80" t="str">
            <v>DISTRITO 2</v>
          </cell>
        </row>
        <row r="81">
          <cell r="AD81" t="str">
            <v/>
          </cell>
          <cell r="BU81" t="str">
            <v/>
          </cell>
        </row>
        <row r="82">
          <cell r="A82">
            <v>38</v>
          </cell>
          <cell r="B82" t="str">
            <v>C77</v>
          </cell>
          <cell r="C82" t="str">
            <v>C81</v>
          </cell>
          <cell r="D82">
            <v>0.11669000000000002</v>
          </cell>
          <cell r="F82">
            <v>0.11669000000000002</v>
          </cell>
          <cell r="G82">
            <v>2.33</v>
          </cell>
          <cell r="H82">
            <v>2</v>
          </cell>
          <cell r="I82">
            <v>0.5</v>
          </cell>
          <cell r="J82">
            <v>25</v>
          </cell>
          <cell r="K82" t="str">
            <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t="str">
            <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t="str">
            <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t="str">
            <v/>
          </cell>
          <cell r="CP82">
            <v>3</v>
          </cell>
          <cell r="CQ82">
            <v>3</v>
          </cell>
          <cell r="DV82" t="str">
            <v>250 mm</v>
          </cell>
          <cell r="DW82">
            <v>47.37</v>
          </cell>
          <cell r="DX82" t="str">
            <v>1</v>
          </cell>
          <cell r="DY82" t="str">
            <v>CS</v>
          </cell>
          <cell r="DZ82">
            <v>726.07999999999993</v>
          </cell>
          <cell r="EA82">
            <v>722.57999999999993</v>
          </cell>
        </row>
        <row r="83">
          <cell r="AD83" t="str">
            <v/>
          </cell>
          <cell r="BU83" t="str">
            <v/>
          </cell>
        </row>
        <row r="84">
          <cell r="A84">
            <v>39</v>
          </cell>
          <cell r="B84" t="str">
            <v>C83'</v>
          </cell>
          <cell r="C84" t="str">
            <v>C83</v>
          </cell>
          <cell r="D84">
            <v>0.10196000000000001</v>
          </cell>
          <cell r="F84">
            <v>0.10196000000000001</v>
          </cell>
          <cell r="G84">
            <v>2.33</v>
          </cell>
          <cell r="H84">
            <v>53.33</v>
          </cell>
          <cell r="I84">
            <v>2.9</v>
          </cell>
          <cell r="J84">
            <v>5.4378398649915622</v>
          </cell>
          <cell r="K84" t="str">
            <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t="str">
            <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t="str">
            <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t="str">
            <v/>
          </cell>
          <cell r="CP84">
            <v>3</v>
          </cell>
          <cell r="CQ84">
            <v>3</v>
          </cell>
          <cell r="DV84" t="str">
            <v>250 mm</v>
          </cell>
          <cell r="DW84">
            <v>26.7</v>
          </cell>
          <cell r="DX84" t="str">
            <v>1</v>
          </cell>
          <cell r="DY84" t="str">
            <v>CS</v>
          </cell>
          <cell r="DZ84">
            <v>724.65</v>
          </cell>
          <cell r="EA84">
            <v>722.36</v>
          </cell>
        </row>
        <row r="85">
          <cell r="AD85" t="str">
            <v/>
          </cell>
          <cell r="BU85" t="str">
            <v/>
          </cell>
        </row>
        <row r="86">
          <cell r="A86">
            <v>40</v>
          </cell>
          <cell r="B86" t="str">
            <v>C79</v>
          </cell>
          <cell r="C86" t="str">
            <v>C107</v>
          </cell>
          <cell r="D86">
            <v>0.12464700000000001</v>
          </cell>
          <cell r="F86">
            <v>0.12464700000000001</v>
          </cell>
          <cell r="G86">
            <v>2.33</v>
          </cell>
          <cell r="H86">
            <v>2</v>
          </cell>
          <cell r="I86">
            <v>0.5</v>
          </cell>
          <cell r="J86">
            <v>25</v>
          </cell>
          <cell r="K86" t="str">
            <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t="str">
            <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t="str">
            <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t="str">
            <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t="str">
            <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t="str">
            <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t="str">
            <v/>
          </cell>
          <cell r="CP87">
            <v>3</v>
          </cell>
          <cell r="CQ87">
            <v>3</v>
          </cell>
          <cell r="DV87" t="str">
            <v>250 mm</v>
          </cell>
          <cell r="DW87">
            <v>42.779999999999994</v>
          </cell>
          <cell r="DX87" t="str">
            <v>1</v>
          </cell>
          <cell r="DY87" t="str">
            <v>CS</v>
          </cell>
          <cell r="DZ87">
            <v>720.81000000000006</v>
          </cell>
          <cell r="EA87">
            <v>719.22</v>
          </cell>
        </row>
        <row r="88">
          <cell r="AD88" t="str">
            <v/>
          </cell>
          <cell r="BU88" t="str">
            <v/>
          </cell>
        </row>
        <row r="89">
          <cell r="A89">
            <v>42</v>
          </cell>
          <cell r="B89" t="str">
            <v>C111</v>
          </cell>
          <cell r="C89" t="str">
            <v>C89</v>
          </cell>
          <cell r="D89">
            <v>9.6370000000000011E-2</v>
          </cell>
          <cell r="F89">
            <v>9.6370000000000011E-2</v>
          </cell>
          <cell r="G89">
            <v>2.33</v>
          </cell>
          <cell r="H89">
            <v>45.78</v>
          </cell>
          <cell r="I89">
            <v>4.09</v>
          </cell>
          <cell r="J89">
            <v>8.9340323285277421</v>
          </cell>
          <cell r="K89" t="str">
            <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t="str">
            <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t="str">
            <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t="str">
            <v/>
          </cell>
          <cell r="CP89">
            <v>3</v>
          </cell>
          <cell r="CQ89">
            <v>3</v>
          </cell>
          <cell r="DV89" t="str">
            <v>250 mm</v>
          </cell>
          <cell r="DW89">
            <v>42.73</v>
          </cell>
          <cell r="DX89" t="str">
            <v>1</v>
          </cell>
          <cell r="DY89" t="str">
            <v>CS</v>
          </cell>
          <cell r="DZ89">
            <v>716.76</v>
          </cell>
          <cell r="EA89">
            <v>716.3</v>
          </cell>
        </row>
        <row r="90">
          <cell r="AD90" t="str">
            <v/>
          </cell>
          <cell r="BU90" t="str">
            <v/>
          </cell>
        </row>
        <row r="91">
          <cell r="A91">
            <v>43</v>
          </cell>
          <cell r="B91" t="str">
            <v>C91'</v>
          </cell>
          <cell r="C91" t="str">
            <v>C91</v>
          </cell>
          <cell r="D91">
            <v>8.1379999999999994E-2</v>
          </cell>
          <cell r="F91">
            <v>8.1379999999999994E-2</v>
          </cell>
          <cell r="G91">
            <v>2.33</v>
          </cell>
          <cell r="H91">
            <v>2</v>
          </cell>
          <cell r="I91">
            <v>0.5</v>
          </cell>
          <cell r="J91">
            <v>25</v>
          </cell>
          <cell r="K91" t="str">
            <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t="str">
            <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t="str">
            <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t="str">
            <v/>
          </cell>
          <cell r="CP91">
            <v>3</v>
          </cell>
          <cell r="CQ91">
            <v>3</v>
          </cell>
          <cell r="DV91" t="str">
            <v>250 mm</v>
          </cell>
          <cell r="DW91">
            <v>29.85</v>
          </cell>
          <cell r="DX91" t="str">
            <v>1</v>
          </cell>
          <cell r="DY91" t="str">
            <v>CS</v>
          </cell>
          <cell r="DZ91">
            <v>708.70999999999992</v>
          </cell>
          <cell r="EA91">
            <v>708.37999999999988</v>
          </cell>
        </row>
        <row r="92">
          <cell r="AD92" t="str">
            <v/>
          </cell>
          <cell r="BU92" t="str">
            <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t="str">
            <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t="str">
            <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9.7345352172851562E-2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t="str">
            <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t="str">
            <v/>
          </cell>
          <cell r="CP93">
            <v>3</v>
          </cell>
          <cell r="CQ93">
            <v>3</v>
          </cell>
          <cell r="DV93" t="str">
            <v>250 mm</v>
          </cell>
          <cell r="DW93">
            <v>44.61</v>
          </cell>
          <cell r="DX93" t="str">
            <v>1</v>
          </cell>
          <cell r="DY93" t="str">
            <v>CS</v>
          </cell>
          <cell r="DZ93">
            <v>700.89</v>
          </cell>
          <cell r="EA93">
            <v>700.43999999999994</v>
          </cell>
        </row>
        <row r="94">
          <cell r="AD94" t="str">
            <v/>
          </cell>
        </row>
        <row r="95">
          <cell r="A95">
            <v>45</v>
          </cell>
          <cell r="B95" t="str">
            <v>C113</v>
          </cell>
          <cell r="C95" t="str">
            <v>C111</v>
          </cell>
          <cell r="D95">
            <v>0.25900000000000001</v>
          </cell>
          <cell r="F95">
            <v>0.25900000000000001</v>
          </cell>
          <cell r="G95">
            <v>2.33</v>
          </cell>
          <cell r="H95">
            <v>2</v>
          </cell>
          <cell r="I95">
            <v>0.5</v>
          </cell>
          <cell r="J95">
            <v>25</v>
          </cell>
          <cell r="K95" t="str">
            <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t="str">
            <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t="str">
            <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t="str">
            <v/>
          </cell>
          <cell r="CP95">
            <v>3</v>
          </cell>
          <cell r="CQ95">
            <v>3</v>
          </cell>
          <cell r="DV95" t="str">
            <v>250 mm</v>
          </cell>
          <cell r="DW95">
            <v>72.47</v>
          </cell>
          <cell r="DX95" t="str">
            <v>1</v>
          </cell>
          <cell r="DY95" t="str">
            <v>CS</v>
          </cell>
          <cell r="DZ95">
            <v>714.94999999999993</v>
          </cell>
          <cell r="EA95">
            <v>714.52</v>
          </cell>
        </row>
        <row r="96">
          <cell r="AD96" t="str">
            <v/>
          </cell>
          <cell r="BU96" t="str">
            <v/>
          </cell>
        </row>
        <row r="97">
          <cell r="A97">
            <v>46</v>
          </cell>
          <cell r="B97" t="str">
            <v>C91</v>
          </cell>
          <cell r="C97" t="str">
            <v>C115</v>
          </cell>
          <cell r="D97">
            <v>0.10413</v>
          </cell>
          <cell r="F97">
            <v>0.10413</v>
          </cell>
          <cell r="G97">
            <v>2.33</v>
          </cell>
          <cell r="H97">
            <v>94.4</v>
          </cell>
          <cell r="I97">
            <v>6.32</v>
          </cell>
          <cell r="J97">
            <v>6.6949152542372881</v>
          </cell>
          <cell r="K97" t="str">
            <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t="str">
            <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0.32788467407226562</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t="str">
            <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t="str">
            <v/>
          </cell>
          <cell r="CP97">
            <v>3</v>
          </cell>
          <cell r="CQ97">
            <v>3</v>
          </cell>
          <cell r="DV97" t="str">
            <v>250 mm</v>
          </cell>
          <cell r="DW97">
            <v>43.12</v>
          </cell>
          <cell r="DX97" t="str">
            <v>1</v>
          </cell>
          <cell r="DY97" t="str">
            <v>CS</v>
          </cell>
          <cell r="DZ97">
            <v>709.9799999999999</v>
          </cell>
          <cell r="EA97">
            <v>709.15999999999985</v>
          </cell>
        </row>
        <row r="98">
          <cell r="AD98" t="str">
            <v/>
          </cell>
          <cell r="BU98" t="str">
            <v/>
          </cell>
        </row>
        <row r="99">
          <cell r="A99">
            <v>47</v>
          </cell>
          <cell r="B99" t="str">
            <v>C121</v>
          </cell>
          <cell r="C99" t="str">
            <v>C119</v>
          </cell>
          <cell r="D99">
            <v>0.14602999999999999</v>
          </cell>
          <cell r="F99">
            <v>0.14602999999999999</v>
          </cell>
          <cell r="G99">
            <v>2.33</v>
          </cell>
          <cell r="H99">
            <v>2</v>
          </cell>
          <cell r="I99">
            <v>0.5</v>
          </cell>
          <cell r="J99">
            <v>25</v>
          </cell>
          <cell r="K99" t="str">
            <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t="str">
            <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t="str">
            <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t="str">
            <v/>
          </cell>
          <cell r="CP99">
            <v>3</v>
          </cell>
          <cell r="CQ99">
            <v>3</v>
          </cell>
          <cell r="DV99" t="str">
            <v>250 mm</v>
          </cell>
          <cell r="DW99">
            <v>45.5</v>
          </cell>
          <cell r="DX99" t="str">
            <v>1</v>
          </cell>
          <cell r="DY99" t="str">
            <v>CS</v>
          </cell>
          <cell r="DZ99">
            <v>700.05</v>
          </cell>
          <cell r="EA99">
            <v>699.70999999999992</v>
          </cell>
        </row>
        <row r="100">
          <cell r="AD100" t="str">
            <v/>
          </cell>
          <cell r="BU100" t="str">
            <v/>
          </cell>
        </row>
        <row r="101">
          <cell r="A101">
            <v>48</v>
          </cell>
          <cell r="B101" t="str">
            <v>C107</v>
          </cell>
          <cell r="C101" t="str">
            <v>C111</v>
          </cell>
          <cell r="D101">
            <v>0.12542</v>
          </cell>
          <cell r="F101">
            <v>0.12542</v>
          </cell>
          <cell r="G101">
            <v>2.33</v>
          </cell>
          <cell r="H101">
            <v>33.35</v>
          </cell>
          <cell r="I101">
            <v>2.2999999999999998</v>
          </cell>
          <cell r="J101">
            <v>6.8965517241379297</v>
          </cell>
          <cell r="K101" t="str">
            <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t="str">
            <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t="str">
            <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t="str">
            <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t="str">
            <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t="str">
            <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t="str">
            <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t="str">
            <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t="str">
            <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t="str">
            <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t="str">
            <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t="str">
            <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t="str">
            <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t="str">
            <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t="str">
            <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t="str">
            <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t="str">
            <v/>
          </cell>
          <cell r="CP106">
            <v>3</v>
          </cell>
          <cell r="CQ106">
            <v>3</v>
          </cell>
          <cell r="DV106" t="str">
            <v>300 mm</v>
          </cell>
          <cell r="DW106">
            <v>79.25</v>
          </cell>
          <cell r="DX106" t="str">
            <v>1</v>
          </cell>
          <cell r="DY106" t="str">
            <v>CS</v>
          </cell>
          <cell r="DZ106">
            <v>694.46</v>
          </cell>
          <cell r="EA106">
            <v>688.1</v>
          </cell>
        </row>
        <row r="107">
          <cell r="AD107" t="str">
            <v/>
          </cell>
        </row>
        <row r="108">
          <cell r="A108" t="str">
            <v>SECTOR 7</v>
          </cell>
        </row>
        <row r="109">
          <cell r="AD109" t="str">
            <v/>
          </cell>
          <cell r="BU109" t="str">
            <v/>
          </cell>
        </row>
        <row r="110">
          <cell r="A110">
            <v>54</v>
          </cell>
          <cell r="B110" t="str">
            <v>C113</v>
          </cell>
          <cell r="C110" t="str">
            <v>BOT1</v>
          </cell>
          <cell r="D110">
            <v>0.12728699999999998</v>
          </cell>
          <cell r="F110">
            <v>0.12728699999999998</v>
          </cell>
          <cell r="G110">
            <v>2.33</v>
          </cell>
          <cell r="H110">
            <v>2</v>
          </cell>
          <cell r="I110">
            <v>0.5</v>
          </cell>
          <cell r="J110">
            <v>25</v>
          </cell>
          <cell r="K110" t="str">
            <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t="str">
            <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t="str">
            <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t="str">
            <v/>
          </cell>
          <cell r="CP110">
            <v>3</v>
          </cell>
          <cell r="CQ110">
            <v>3</v>
          </cell>
          <cell r="DV110" t="str">
            <v>250 mm</v>
          </cell>
          <cell r="DW110">
            <v>29.48</v>
          </cell>
          <cell r="DX110" t="str">
            <v>1</v>
          </cell>
          <cell r="DY110" t="str">
            <v>CS</v>
          </cell>
          <cell r="DZ110">
            <v>714.54</v>
          </cell>
          <cell r="EA110">
            <v>703.04</v>
          </cell>
        </row>
        <row r="111">
          <cell r="AD111" t="str">
            <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t="str">
            <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t="str">
            <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t="str">
            <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t="str">
            <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t="str">
            <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t="str">
            <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6.0083389282226562E-2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t="str">
            <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t="str">
            <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t="str">
            <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t="str">
            <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t="str">
            <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t="str">
            <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t="str">
            <v/>
          </cell>
          <cell r="CP119">
            <v>3</v>
          </cell>
          <cell r="CQ119">
            <v>3</v>
          </cell>
          <cell r="DV119" t="str">
            <v>250 mm</v>
          </cell>
          <cell r="DW119">
            <v>34.699999999999996</v>
          </cell>
          <cell r="DX119" t="str">
            <v>1</v>
          </cell>
          <cell r="DY119" t="str">
            <v>CS</v>
          </cell>
          <cell r="DZ119">
            <v>677.22</v>
          </cell>
          <cell r="EA119">
            <v>676.15</v>
          </cell>
        </row>
        <row r="120">
          <cell r="AD120" t="str">
            <v/>
          </cell>
          <cell r="BU120" t="str">
            <v/>
          </cell>
        </row>
        <row r="121">
          <cell r="A121">
            <v>59</v>
          </cell>
          <cell r="B121" t="str">
            <v>C105</v>
          </cell>
          <cell r="C121" t="str">
            <v>C106</v>
          </cell>
          <cell r="D121">
            <v>2.7E-2</v>
          </cell>
          <cell r="F121">
            <v>2.7E-2</v>
          </cell>
          <cell r="G121">
            <v>2.33</v>
          </cell>
          <cell r="H121">
            <v>2</v>
          </cell>
          <cell r="I121">
            <v>0.5</v>
          </cell>
          <cell r="J121">
            <v>25</v>
          </cell>
          <cell r="K121" t="str">
            <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t="str">
            <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t="str">
            <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t="str">
            <v/>
          </cell>
          <cell r="CO121" t="str">
            <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t="str">
            <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t="str">
            <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t="str">
            <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t="str">
            <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0.26361465454101562</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t="str">
            <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t="str">
            <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t="str">
            <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t="str">
            <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t="str">
            <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t="str">
            <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t="str">
            <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t="str">
            <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t="str">
            <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t="str">
            <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t="str">
            <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t="str">
            <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t="str">
            <v/>
          </cell>
          <cell r="AC128" t="str">
            <v/>
          </cell>
          <cell r="AD128" t="str">
            <v/>
          </cell>
          <cell r="AE128" t="str">
            <v/>
          </cell>
          <cell r="AF128" t="str">
            <v/>
          </cell>
          <cell r="AG128" t="str">
            <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t="str">
            <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t="str">
            <v/>
          </cell>
          <cell r="CL128" t="str">
            <v/>
          </cell>
          <cell r="CM128" t="str">
            <v/>
          </cell>
          <cell r="CN128" t="str">
            <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t="str">
            <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t="str">
            <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t="str">
            <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t="str">
            <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t="str">
            <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t="str">
            <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t="str">
            <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t="str">
            <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t="str">
            <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t="str">
            <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t="str">
            <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t="str">
            <v/>
          </cell>
          <cell r="CP132">
            <v>3</v>
          </cell>
          <cell r="CQ132">
            <v>3</v>
          </cell>
          <cell r="DV132" t="str">
            <v>300 mm</v>
          </cell>
          <cell r="DW132">
            <v>10.98</v>
          </cell>
          <cell r="DX132" t="str">
            <v>1</v>
          </cell>
          <cell r="DY132" t="str">
            <v>CS</v>
          </cell>
          <cell r="DZ132">
            <v>674.79000000000008</v>
          </cell>
          <cell r="EA132">
            <v>674.7</v>
          </cell>
        </row>
        <row r="133">
          <cell r="O133" t="str">
            <v/>
          </cell>
          <cell r="AC133" t="str">
            <v/>
          </cell>
          <cell r="AD133" t="str">
            <v/>
          </cell>
          <cell r="AL133" t="str">
            <v/>
          </cell>
        </row>
        <row r="134">
          <cell r="A134" t="str">
            <v>ALC.Simp. A.R. Oriental</v>
          </cell>
          <cell r="O134" t="str">
            <v/>
          </cell>
          <cell r="AC134" t="str">
            <v/>
          </cell>
          <cell r="AL134" t="str">
            <v/>
          </cell>
        </row>
        <row r="135">
          <cell r="O135" t="str">
            <v/>
          </cell>
          <cell r="AC135" t="str">
            <v/>
          </cell>
          <cell r="AD135" t="str">
            <v/>
          </cell>
          <cell r="AL135" t="str">
            <v/>
          </cell>
        </row>
        <row r="136">
          <cell r="A136">
            <v>69</v>
          </cell>
          <cell r="B136" t="str">
            <v>CO1</v>
          </cell>
          <cell r="C136" t="str">
            <v>CO2</v>
          </cell>
          <cell r="K136" t="str">
            <v/>
          </cell>
          <cell r="L136" t="str">
            <v/>
          </cell>
          <cell r="M136" t="str">
            <v/>
          </cell>
          <cell r="N136">
            <v>0</v>
          </cell>
          <cell r="O136" t="str">
            <v/>
          </cell>
          <cell r="P136" t="str">
            <v/>
          </cell>
          <cell r="Q136">
            <v>1.8149999999999999E-2</v>
          </cell>
          <cell r="R136">
            <v>0</v>
          </cell>
          <cell r="S136">
            <v>1.8149999999999999E-2</v>
          </cell>
          <cell r="U136">
            <v>25</v>
          </cell>
          <cell r="V136">
            <v>158.4</v>
          </cell>
          <cell r="Y136">
            <v>0</v>
          </cell>
          <cell r="AB136" t="str">
            <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t="str">
            <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t="str">
            <v/>
          </cell>
          <cell r="CL136" t="str">
            <v/>
          </cell>
          <cell r="CM136" t="str">
            <v/>
          </cell>
          <cell r="CN136" t="str">
            <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t="str">
            <v/>
          </cell>
          <cell r="L137" t="str">
            <v/>
          </cell>
          <cell r="M137" t="str">
            <v/>
          </cell>
          <cell r="N137">
            <v>0</v>
          </cell>
          <cell r="O137" t="str">
            <v/>
          </cell>
          <cell r="P137">
            <v>0</v>
          </cell>
          <cell r="Q137">
            <v>9.4503499999999997E-3</v>
          </cell>
          <cell r="R137">
            <v>1.8149999999999999E-2</v>
          </cell>
          <cell r="S137">
            <v>2.7600349999999999E-2</v>
          </cell>
          <cell r="U137">
            <v>47</v>
          </cell>
          <cell r="V137">
            <v>158.4</v>
          </cell>
          <cell r="Y137">
            <v>0</v>
          </cell>
          <cell r="AB137" t="str">
            <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t="str">
            <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t="str">
            <v/>
          </cell>
          <cell r="CL137" t="str">
            <v/>
          </cell>
          <cell r="CM137" t="str">
            <v/>
          </cell>
          <cell r="CN137" t="str">
            <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t="str">
            <v/>
          </cell>
          <cell r="L138" t="str">
            <v/>
          </cell>
          <cell r="M138" t="str">
            <v/>
          </cell>
          <cell r="N138">
            <v>0</v>
          </cell>
          <cell r="O138" t="str">
            <v/>
          </cell>
          <cell r="P138">
            <v>0</v>
          </cell>
          <cell r="Q138">
            <v>1.3765969999999999E-2</v>
          </cell>
          <cell r="R138">
            <v>2.7600349999999999E-2</v>
          </cell>
          <cell r="S138">
            <v>4.1366319999999998E-2</v>
          </cell>
          <cell r="U138">
            <v>54</v>
          </cell>
          <cell r="V138">
            <v>158.4</v>
          </cell>
          <cell r="Y138">
            <v>0</v>
          </cell>
          <cell r="AB138" t="str">
            <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t="str">
            <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t="str">
            <v/>
          </cell>
          <cell r="CL138" t="str">
            <v/>
          </cell>
          <cell r="CM138" t="str">
            <v/>
          </cell>
          <cell r="CN138" t="str">
            <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t="str">
            <v/>
          </cell>
          <cell r="L139" t="str">
            <v/>
          </cell>
          <cell r="M139" t="str">
            <v/>
          </cell>
          <cell r="N139">
            <v>0</v>
          </cell>
          <cell r="O139" t="str">
            <v/>
          </cell>
          <cell r="P139">
            <v>0</v>
          </cell>
          <cell r="Q139">
            <v>1.0321240000000001E-2</v>
          </cell>
          <cell r="R139">
            <v>4.1366319999999998E-2</v>
          </cell>
          <cell r="S139">
            <v>5.168756E-2</v>
          </cell>
          <cell r="U139">
            <v>58</v>
          </cell>
          <cell r="V139">
            <v>158.4</v>
          </cell>
          <cell r="Y139">
            <v>0</v>
          </cell>
          <cell r="AB139" t="str">
            <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t="str">
            <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t="str">
            <v/>
          </cell>
          <cell r="CL139" t="str">
            <v/>
          </cell>
          <cell r="CM139" t="str">
            <v/>
          </cell>
          <cell r="CN139" t="str">
            <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t="str">
            <v/>
          </cell>
          <cell r="L140" t="str">
            <v/>
          </cell>
          <cell r="M140" t="str">
            <v/>
          </cell>
          <cell r="N140">
            <v>0</v>
          </cell>
          <cell r="O140" t="str">
            <v/>
          </cell>
          <cell r="P140">
            <v>0</v>
          </cell>
          <cell r="Q140">
            <v>7.4929300000000001E-3</v>
          </cell>
          <cell r="R140">
            <v>5.168756E-2</v>
          </cell>
          <cell r="S140">
            <v>5.9180490000000002E-2</v>
          </cell>
          <cell r="U140">
            <v>65</v>
          </cell>
          <cell r="V140">
            <v>158.4</v>
          </cell>
          <cell r="Y140">
            <v>0</v>
          </cell>
          <cell r="AB140" t="str">
            <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t="str">
            <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t="str">
            <v/>
          </cell>
          <cell r="CL140" t="str">
            <v/>
          </cell>
          <cell r="CM140" t="str">
            <v/>
          </cell>
          <cell r="CN140" t="str">
            <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t="str">
            <v/>
          </cell>
          <cell r="L141" t="str">
            <v/>
          </cell>
          <cell r="M141" t="str">
            <v/>
          </cell>
          <cell r="N141">
            <v>0</v>
          </cell>
          <cell r="O141" t="str">
            <v/>
          </cell>
          <cell r="P141">
            <v>0</v>
          </cell>
          <cell r="Q141">
            <v>1.016511E-2</v>
          </cell>
          <cell r="R141">
            <v>5.9180490000000002E-2</v>
          </cell>
          <cell r="S141">
            <v>6.9345600000000007E-2</v>
          </cell>
          <cell r="U141">
            <v>75</v>
          </cell>
          <cell r="V141">
            <v>158.4</v>
          </cell>
          <cell r="Y141">
            <v>0</v>
          </cell>
          <cell r="AB141" t="str">
            <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t="str">
            <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t="str">
            <v/>
          </cell>
          <cell r="CL141" t="str">
            <v/>
          </cell>
          <cell r="CM141" t="str">
            <v/>
          </cell>
          <cell r="CN141" t="str">
            <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t="str">
            <v/>
          </cell>
          <cell r="L142" t="str">
            <v/>
          </cell>
          <cell r="M142" t="str">
            <v/>
          </cell>
          <cell r="N142">
            <v>0</v>
          </cell>
          <cell r="O142" t="str">
            <v/>
          </cell>
          <cell r="P142">
            <v>0</v>
          </cell>
          <cell r="Q142">
            <v>4.4381300000000002E-3</v>
          </cell>
          <cell r="R142">
            <v>6.9345600000000007E-2</v>
          </cell>
          <cell r="S142">
            <v>7.3783730000000006E-2</v>
          </cell>
          <cell r="U142">
            <v>75</v>
          </cell>
          <cell r="V142">
            <v>158.4</v>
          </cell>
          <cell r="Y142">
            <v>0</v>
          </cell>
          <cell r="AB142" t="str">
            <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t="str">
            <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t="str">
            <v/>
          </cell>
          <cell r="CL142" t="str">
            <v/>
          </cell>
          <cell r="CM142" t="str">
            <v/>
          </cell>
          <cell r="CN142" t="str">
            <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t="str">
            <v/>
          </cell>
          <cell r="L143" t="str">
            <v/>
          </cell>
          <cell r="M143" t="str">
            <v/>
          </cell>
          <cell r="N143">
            <v>0</v>
          </cell>
          <cell r="O143" t="str">
            <v/>
          </cell>
          <cell r="P143">
            <v>0</v>
          </cell>
          <cell r="Q143">
            <v>1.720236E-2</v>
          </cell>
          <cell r="R143">
            <v>7.3783730000000006E-2</v>
          </cell>
          <cell r="S143">
            <v>9.0986090000000006E-2</v>
          </cell>
          <cell r="U143">
            <v>95</v>
          </cell>
          <cell r="V143">
            <v>158.4</v>
          </cell>
          <cell r="AB143" t="str">
            <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t="str">
            <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t="str">
            <v/>
          </cell>
          <cell r="CL143" t="str">
            <v/>
          </cell>
          <cell r="CM143" t="str">
            <v/>
          </cell>
          <cell r="CN143" t="str">
            <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t="str">
            <v/>
          </cell>
          <cell r="L144" t="str">
            <v/>
          </cell>
          <cell r="M144" t="str">
            <v/>
          </cell>
          <cell r="N144">
            <v>0</v>
          </cell>
          <cell r="O144" t="str">
            <v/>
          </cell>
          <cell r="P144">
            <v>0</v>
          </cell>
          <cell r="Q144">
            <v>1.4443719999999998E-2</v>
          </cell>
          <cell r="R144">
            <v>9.0986090000000006E-2</v>
          </cell>
          <cell r="S144">
            <v>0.10542981</v>
          </cell>
          <cell r="U144">
            <v>114</v>
          </cell>
          <cell r="V144">
            <v>158.4</v>
          </cell>
          <cell r="AB144" t="str">
            <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t="str">
            <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t="str">
            <v/>
          </cell>
          <cell r="CL144" t="str">
            <v/>
          </cell>
          <cell r="CM144" t="str">
            <v/>
          </cell>
          <cell r="CN144" t="str">
            <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t="str">
            <v/>
          </cell>
          <cell r="L145" t="str">
            <v/>
          </cell>
          <cell r="M145" t="str">
            <v/>
          </cell>
          <cell r="N145">
            <v>0</v>
          </cell>
          <cell r="O145" t="str">
            <v/>
          </cell>
          <cell r="P145">
            <v>0</v>
          </cell>
          <cell r="Q145">
            <v>2.0928469999999998E-2</v>
          </cell>
          <cell r="R145">
            <v>0.10542981</v>
          </cell>
          <cell r="S145">
            <v>0.12635827999999999</v>
          </cell>
          <cell r="U145">
            <v>140</v>
          </cell>
          <cell r="V145">
            <v>158.4</v>
          </cell>
          <cell r="AB145" t="str">
            <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t="str">
            <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t="str">
            <v/>
          </cell>
          <cell r="CL145" t="str">
            <v/>
          </cell>
          <cell r="CM145" t="str">
            <v/>
          </cell>
          <cell r="CN145" t="str">
            <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t="str">
            <v/>
          </cell>
          <cell r="L146" t="str">
            <v/>
          </cell>
          <cell r="M146" t="str">
            <v/>
          </cell>
          <cell r="N146">
            <v>0</v>
          </cell>
          <cell r="O146" t="str">
            <v/>
          </cell>
          <cell r="P146">
            <v>0</v>
          </cell>
          <cell r="Q146">
            <v>8.6777199999999999E-3</v>
          </cell>
          <cell r="R146">
            <v>0.12635827999999999</v>
          </cell>
          <cell r="S146">
            <v>0.13503599999999999</v>
          </cell>
          <cell r="U146">
            <v>148</v>
          </cell>
          <cell r="V146">
            <v>158.4</v>
          </cell>
          <cell r="AB146" t="str">
            <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t="str">
            <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t="str">
            <v/>
          </cell>
          <cell r="CL146" t="str">
            <v/>
          </cell>
          <cell r="CM146" t="str">
            <v/>
          </cell>
          <cell r="CN146" t="str">
            <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t="str">
            <v/>
          </cell>
          <cell r="L147" t="str">
            <v/>
          </cell>
          <cell r="M147" t="str">
            <v/>
          </cell>
          <cell r="N147">
            <v>0</v>
          </cell>
          <cell r="O147" t="str">
            <v/>
          </cell>
          <cell r="P147">
            <v>0</v>
          </cell>
          <cell r="Q147">
            <v>0</v>
          </cell>
          <cell r="R147">
            <v>0.13503599999999999</v>
          </cell>
          <cell r="S147">
            <v>0.13503599999999999</v>
          </cell>
          <cell r="U147">
            <v>148</v>
          </cell>
          <cell r="V147">
            <v>158.4</v>
          </cell>
          <cell r="AB147" t="str">
            <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t="str">
            <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t="str">
            <v/>
          </cell>
          <cell r="CL147" t="str">
            <v/>
          </cell>
          <cell r="CM147" t="str">
            <v/>
          </cell>
          <cell r="CN147" t="str">
            <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t="str">
            <v/>
          </cell>
          <cell r="L148" t="str">
            <v/>
          </cell>
          <cell r="M148" t="str">
            <v/>
          </cell>
          <cell r="N148">
            <v>0</v>
          </cell>
          <cell r="O148" t="str">
            <v/>
          </cell>
          <cell r="P148">
            <v>0</v>
          </cell>
          <cell r="Q148">
            <v>0</v>
          </cell>
          <cell r="R148">
            <v>0.13503599999999999</v>
          </cell>
          <cell r="S148">
            <v>0.13503599999999999</v>
          </cell>
          <cell r="U148">
            <v>148</v>
          </cell>
          <cell r="V148">
            <v>158.4</v>
          </cell>
          <cell r="AB148" t="str">
            <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t="str">
            <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t="str">
            <v/>
          </cell>
          <cell r="CL148" t="str">
            <v/>
          </cell>
          <cell r="CM148" t="str">
            <v/>
          </cell>
          <cell r="CN148" t="str">
            <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t="str">
            <v/>
          </cell>
          <cell r="L149" t="str">
            <v/>
          </cell>
          <cell r="M149" t="str">
            <v/>
          </cell>
          <cell r="N149">
            <v>0</v>
          </cell>
          <cell r="O149" t="str">
            <v/>
          </cell>
          <cell r="P149">
            <v>0</v>
          </cell>
          <cell r="Q149">
            <v>4.3419159999999998E-2</v>
          </cell>
          <cell r="R149">
            <v>0.13503599999999999</v>
          </cell>
          <cell r="S149">
            <v>0.17845516</v>
          </cell>
          <cell r="U149">
            <v>187</v>
          </cell>
          <cell r="V149">
            <v>158.4</v>
          </cell>
          <cell r="AB149" t="str">
            <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t="str">
            <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t="str">
            <v/>
          </cell>
          <cell r="CL149" t="str">
            <v/>
          </cell>
          <cell r="CM149" t="str">
            <v/>
          </cell>
          <cell r="CN149" t="str">
            <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t="str">
            <v/>
          </cell>
          <cell r="L150" t="str">
            <v/>
          </cell>
          <cell r="M150" t="str">
            <v/>
          </cell>
          <cell r="N150">
            <v>0</v>
          </cell>
          <cell r="O150" t="str">
            <v/>
          </cell>
          <cell r="P150">
            <v>0</v>
          </cell>
          <cell r="R150">
            <v>0.17845516</v>
          </cell>
          <cell r="S150">
            <v>0.17845516</v>
          </cell>
          <cell r="U150">
            <v>201</v>
          </cell>
          <cell r="V150">
            <v>158.4</v>
          </cell>
          <cell r="AB150" t="str">
            <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t="str">
            <v/>
          </cell>
          <cell r="BD150" t="str">
            <v/>
          </cell>
          <cell r="BE150" t="str">
            <v/>
          </cell>
          <cell r="BF150" t="str">
            <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t="str">
            <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t="str">
            <v/>
          </cell>
          <cell r="CL150" t="str">
            <v/>
          </cell>
          <cell r="CM150" t="str">
            <v/>
          </cell>
          <cell r="CN150" t="str">
            <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t="str">
            <v/>
          </cell>
          <cell r="AC151" t="str">
            <v/>
          </cell>
          <cell r="AD151" t="str">
            <v/>
          </cell>
        </row>
        <row r="152">
          <cell r="A152" t="str">
            <v>Alc. Simpl.margen derecha BA</v>
          </cell>
          <cell r="O152" t="str">
            <v/>
          </cell>
          <cell r="AC152" t="str">
            <v/>
          </cell>
        </row>
        <row r="153">
          <cell r="O153" t="str">
            <v/>
          </cell>
          <cell r="AC153" t="str">
            <v/>
          </cell>
          <cell r="AD153" t="str">
            <v/>
          </cell>
        </row>
        <row r="154">
          <cell r="A154">
            <v>84</v>
          </cell>
          <cell r="B154" t="str">
            <v>CBA1</v>
          </cell>
          <cell r="C154" t="str">
            <v>CBA2</v>
          </cell>
          <cell r="D154">
            <v>3.3433499999999998E-2</v>
          </cell>
          <cell r="F154">
            <v>3.3433499999999998E-2</v>
          </cell>
          <cell r="G154">
            <v>2.33</v>
          </cell>
          <cell r="H154">
            <v>2</v>
          </cell>
          <cell r="I154">
            <v>0.5</v>
          </cell>
          <cell r="J154">
            <v>25</v>
          </cell>
          <cell r="K154" t="str">
            <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t="str">
            <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t="str">
            <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t="str">
            <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t="str">
            <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t="str">
            <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t="str">
            <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t="str">
            <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t="str">
            <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t="str">
            <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t="str">
            <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t="str">
            <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t="str">
            <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t="str">
            <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t="str">
            <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t="str">
            <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t="str">
            <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t="str">
            <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t="str">
            <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t="str">
            <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t="str">
            <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t="str">
            <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t="str">
            <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t="str">
            <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t="str">
            <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t="str">
            <v/>
          </cell>
          <cell r="AC162" t="str">
            <v/>
          </cell>
          <cell r="AD162" t="str">
            <v/>
          </cell>
          <cell r="AE162" t="str">
            <v/>
          </cell>
          <cell r="AF162" t="str">
            <v/>
          </cell>
          <cell r="AG162" t="str">
            <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t="str">
            <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t="str">
            <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t="str">
            <v/>
          </cell>
          <cell r="K163" t="str">
            <v/>
          </cell>
          <cell r="L163" t="str">
            <v/>
          </cell>
          <cell r="M163" t="str">
            <v/>
          </cell>
          <cell r="N163">
            <v>0</v>
          </cell>
          <cell r="O163" t="str">
            <v/>
          </cell>
          <cell r="P163" t="str">
            <v/>
          </cell>
          <cell r="Q163">
            <v>0</v>
          </cell>
          <cell r="S163">
            <v>1.344671605</v>
          </cell>
          <cell r="U163">
            <v>234</v>
          </cell>
          <cell r="V163">
            <v>158.4</v>
          </cell>
          <cell r="AB163" t="str">
            <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t="str">
            <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t="str">
            <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t="str">
            <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t="str">
            <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t="str">
            <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t="str">
            <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t="str">
            <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t="str">
            <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t="str">
            <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t="str">
            <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t="str">
            <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t="str">
            <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0.28216934204101562</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t="str">
            <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t="str">
            <v/>
          </cell>
          <cell r="CP167">
            <v>3</v>
          </cell>
          <cell r="CQ167">
            <v>3</v>
          </cell>
          <cell r="DV167" t="str">
            <v>250 mm</v>
          </cell>
          <cell r="DW167">
            <v>13.370000000000001</v>
          </cell>
          <cell r="DX167" t="str">
            <v>1</v>
          </cell>
          <cell r="DY167" t="str">
            <v>CS</v>
          </cell>
          <cell r="DZ167">
            <v>708.87000000000023</v>
          </cell>
          <cell r="EA167">
            <v>706.4000000000002</v>
          </cell>
        </row>
        <row r="168">
          <cell r="O168" t="str">
            <v/>
          </cell>
          <cell r="AC168" t="str">
            <v/>
          </cell>
          <cell r="AD168" t="str">
            <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t="str">
            <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t="str">
            <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t="str">
            <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t="str">
            <v/>
          </cell>
          <cell r="CP169">
            <v>3</v>
          </cell>
          <cell r="CQ169">
            <v>3</v>
          </cell>
          <cell r="DV169" t="str">
            <v>200 mm</v>
          </cell>
          <cell r="DW169">
            <v>25.44</v>
          </cell>
          <cell r="DX169" t="str">
            <v>1</v>
          </cell>
          <cell r="DY169" t="str">
            <v>CS</v>
          </cell>
          <cell r="DZ169">
            <v>707.7</v>
          </cell>
          <cell r="EA169">
            <v>705.2</v>
          </cell>
        </row>
        <row r="170">
          <cell r="O170" t="str">
            <v/>
          </cell>
          <cell r="AC170" t="str">
            <v/>
          </cell>
          <cell r="AD170" t="str">
            <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t="str">
            <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t="str">
            <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t="str">
            <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t="str">
            <v/>
          </cell>
          <cell r="CP171">
            <v>3</v>
          </cell>
          <cell r="CQ171">
            <v>3</v>
          </cell>
          <cell r="DV171" t="str">
            <v>200 mm</v>
          </cell>
          <cell r="DW171">
            <v>23.650000000000002</v>
          </cell>
          <cell r="DX171" t="str">
            <v>1</v>
          </cell>
          <cell r="DY171" t="str">
            <v>CS</v>
          </cell>
          <cell r="DZ171">
            <v>707.4</v>
          </cell>
          <cell r="EA171">
            <v>704.69999999999993</v>
          </cell>
        </row>
        <row r="172">
          <cell r="O172" t="str">
            <v/>
          </cell>
          <cell r="AC172" t="str">
            <v/>
          </cell>
          <cell r="AD172" t="str">
            <v/>
          </cell>
        </row>
        <row r="173">
          <cell r="A173" t="str">
            <v>alc. Simp. AC Margen norte BB</v>
          </cell>
          <cell r="O173" t="str">
            <v/>
          </cell>
          <cell r="AC173" t="str">
            <v/>
          </cell>
        </row>
        <row r="174">
          <cell r="O174" t="str">
            <v/>
          </cell>
          <cell r="AC174" t="str">
            <v/>
          </cell>
          <cell r="AD174" t="str">
            <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t="str">
            <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t="str">
            <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0.15829849243164062</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t="str">
            <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t="str">
            <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t="str">
            <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t="str">
            <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t="str">
            <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t="str">
            <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t="str">
            <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t="str">
            <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t="str">
            <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t="str">
            <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t="str">
            <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t="str">
            <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t="str">
            <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t="str">
            <v/>
          </cell>
          <cell r="CP179">
            <v>3</v>
          </cell>
          <cell r="CQ179">
            <v>3</v>
          </cell>
          <cell r="DV179" t="str">
            <v>250 mm</v>
          </cell>
          <cell r="DW179">
            <v>30.43</v>
          </cell>
          <cell r="DX179" t="str">
            <v>1</v>
          </cell>
          <cell r="DY179" t="str">
            <v>CS</v>
          </cell>
          <cell r="DZ179">
            <v>695.99</v>
          </cell>
          <cell r="EA179">
            <v>691.73</v>
          </cell>
        </row>
        <row r="180">
          <cell r="O180" t="str">
            <v/>
          </cell>
          <cell r="AC180" t="str">
            <v/>
          </cell>
          <cell r="AD180" t="str">
            <v/>
          </cell>
        </row>
        <row r="181">
          <cell r="A181" t="str">
            <v>alc. Simp. AC margen sur BB</v>
          </cell>
          <cell r="O181" t="str">
            <v/>
          </cell>
          <cell r="AC181" t="str">
            <v/>
          </cell>
        </row>
        <row r="182">
          <cell r="O182" t="str">
            <v/>
          </cell>
          <cell r="AC182" t="str">
            <v/>
          </cell>
          <cell r="AD182" t="str">
            <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t="str">
            <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t="str">
            <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t="str">
            <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t="str">
            <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t="str">
            <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t="str">
            <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t="str">
            <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t="str">
            <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t="str">
            <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t="str">
            <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t="str">
            <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0.30316543579101562</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t="str">
            <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t="str">
            <v/>
          </cell>
          <cell r="CP186">
            <v>3</v>
          </cell>
          <cell r="CQ186">
            <v>3</v>
          </cell>
          <cell r="DV186" t="str">
            <v>250 mm</v>
          </cell>
          <cell r="DW186">
            <v>31.84</v>
          </cell>
          <cell r="DX186" t="str">
            <v>1</v>
          </cell>
          <cell r="DY186" t="str">
            <v>CS</v>
          </cell>
          <cell r="DZ186">
            <v>695.90000000000009</v>
          </cell>
          <cell r="EA186">
            <v>691.29000000000008</v>
          </cell>
        </row>
        <row r="187">
          <cell r="AD187" t="str">
            <v/>
          </cell>
        </row>
        <row r="188">
          <cell r="A188" t="str">
            <v>Alc. Simp.A.C margen izq.BA</v>
          </cell>
        </row>
        <row r="189">
          <cell r="AD189" t="str">
            <v/>
          </cell>
        </row>
        <row r="190">
          <cell r="A190">
            <v>109</v>
          </cell>
          <cell r="B190" t="str">
            <v>CBA19</v>
          </cell>
          <cell r="C190" t="str">
            <v>CBA20</v>
          </cell>
          <cell r="D190">
            <v>4.5907999999999997E-2</v>
          </cell>
          <cell r="F190">
            <v>4.5907999999999997E-2</v>
          </cell>
          <cell r="G190">
            <v>2.33</v>
          </cell>
          <cell r="H190">
            <v>2</v>
          </cell>
          <cell r="I190">
            <v>0.5</v>
          </cell>
          <cell r="J190">
            <v>25</v>
          </cell>
          <cell r="K190" t="str">
            <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t="str">
            <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t="str">
            <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t="str">
            <v/>
          </cell>
          <cell r="CO190" t="str">
            <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t="str">
            <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t="str">
            <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t="str">
            <v/>
          </cell>
          <cell r="CO191" t="str">
            <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t="str">
            <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t="str">
            <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t="str">
            <v/>
          </cell>
          <cell r="CO192" t="str">
            <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t="str">
            <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t="str">
            <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t="str">
            <v/>
          </cell>
          <cell r="CO193" t="str">
            <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t="str">
            <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t="str">
            <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t="str">
            <v/>
          </cell>
          <cell r="CO194" t="str">
            <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t="str">
            <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t="str">
            <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t="str">
            <v/>
          </cell>
          <cell r="CO195" t="str">
            <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t="str">
            <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t="str">
            <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t="str">
            <v/>
          </cell>
          <cell r="CO196" t="str">
            <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t="str">
            <v/>
          </cell>
          <cell r="AC197" t="str">
            <v/>
          </cell>
          <cell r="AD197" t="str">
            <v/>
          </cell>
          <cell r="AE197" t="str">
            <v/>
          </cell>
          <cell r="AF197" t="str">
            <v/>
          </cell>
          <cell r="AG197" t="str">
            <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t="str">
            <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t="str">
            <v/>
          </cell>
          <cell r="CO197" t="str">
            <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t="str">
            <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0.22529983520507812</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t="str">
            <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t="str">
            <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t="str">
            <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t="str">
            <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t="str">
            <v/>
          </cell>
          <cell r="CO199" t="str">
            <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t="str">
            <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t="str">
            <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t="str">
            <v/>
          </cell>
          <cell r="CO200" t="str">
            <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t="str">
            <v/>
          </cell>
          <cell r="AC201" t="str">
            <v/>
          </cell>
          <cell r="AD201" t="str">
            <v/>
          </cell>
          <cell r="AE201" t="str">
            <v/>
          </cell>
          <cell r="AF201" t="str">
            <v/>
          </cell>
          <cell r="AG201" t="str">
            <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t="str">
            <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t="str">
            <v/>
          </cell>
          <cell r="CO201" t="str">
            <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t="str">
            <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t="str">
            <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t="str">
            <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t="str">
            <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t="str">
            <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t="str">
            <v/>
          </cell>
          <cell r="CP203">
            <v>3</v>
          </cell>
          <cell r="CQ203">
            <v>3</v>
          </cell>
          <cell r="DV203" t="str">
            <v>250 mm</v>
          </cell>
          <cell r="DW203">
            <v>13.63</v>
          </cell>
          <cell r="DX203" t="str">
            <v>1</v>
          </cell>
          <cell r="DY203" t="str">
            <v>CS</v>
          </cell>
          <cell r="DZ203">
            <v>709.22</v>
          </cell>
          <cell r="EA203">
            <v>706.49</v>
          </cell>
        </row>
        <row r="204">
          <cell r="AD204" t="str">
            <v/>
          </cell>
        </row>
        <row r="205">
          <cell r="A205" t="str">
            <v>COLECTOR Nº 1 ZONA NORTE</v>
          </cell>
        </row>
        <row r="206">
          <cell r="AD206" t="str">
            <v/>
          </cell>
          <cell r="BU206" t="str">
            <v/>
          </cell>
        </row>
        <row r="207">
          <cell r="A207">
            <v>121</v>
          </cell>
          <cell r="B207" t="str">
            <v>C50'</v>
          </cell>
          <cell r="C207" t="str">
            <v>C50A'</v>
          </cell>
          <cell r="D207">
            <v>0.18367322999999999</v>
          </cell>
          <cell r="F207">
            <v>0.18367322999999999</v>
          </cell>
          <cell r="G207">
            <v>2.33</v>
          </cell>
          <cell r="H207">
            <v>2</v>
          </cell>
          <cell r="I207">
            <v>0.5</v>
          </cell>
          <cell r="J207">
            <v>25</v>
          </cell>
          <cell r="K207" t="str">
            <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t="str">
            <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t="str">
            <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t="str">
            <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t="str">
            <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0.45749282836914062</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t="str">
            <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t="str">
            <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t="str">
            <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t="str">
            <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t="str">
            <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t="str">
            <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t="str">
            <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t="str">
            <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t="str">
            <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t="str">
            <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t="str">
            <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t="str">
            <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t="str">
            <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t="str">
            <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t="str">
            <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t="str">
            <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t="str">
            <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t="str">
            <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t="str">
            <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t="str">
            <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t="str">
            <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t="str">
            <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t="str">
            <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t="str">
            <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t="str">
            <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t="str">
            <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t="str">
            <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t="str">
            <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t="str">
            <v/>
          </cell>
          <cell r="CL217" t="str">
            <v/>
          </cell>
          <cell r="CM217" t="str">
            <v/>
          </cell>
          <cell r="CN217" t="str">
            <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t="str">
            <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t="str">
            <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t="str">
            <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t="str">
            <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t="str">
            <v/>
          </cell>
          <cell r="BB219" t="str">
            <v/>
          </cell>
          <cell r="BC219" t="str">
            <v/>
          </cell>
          <cell r="BD219" t="str">
            <v/>
          </cell>
          <cell r="BE219" t="str">
            <v/>
          </cell>
          <cell r="BF219" t="str">
            <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t="str">
            <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t="str">
            <v/>
          </cell>
          <cell r="AC220" t="str">
            <v/>
          </cell>
          <cell r="AD220" t="str">
            <v/>
          </cell>
          <cell r="AE220" t="str">
            <v/>
          </cell>
          <cell r="AF220" t="str">
            <v/>
          </cell>
          <cell r="AG220" t="str">
            <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t="str">
            <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t="str">
            <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t="str">
            <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t="str">
            <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t="str">
            <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t="str">
            <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t="str">
            <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t="str">
            <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t="str">
            <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t="str">
            <v/>
          </cell>
          <cell r="BB223" t="str">
            <v/>
          </cell>
          <cell r="BC223" t="str">
            <v/>
          </cell>
          <cell r="BD223" t="str">
            <v/>
          </cell>
          <cell r="BE223" t="str">
            <v/>
          </cell>
          <cell r="BF223" t="str">
            <v/>
          </cell>
          <cell r="BG223">
            <v>1.1921007290690495</v>
          </cell>
          <cell r="BH223">
            <v>3.9999999999999991</v>
          </cell>
          <cell r="BI223">
            <v>1.2</v>
          </cell>
          <cell r="BJ223" t="str">
            <v/>
          </cell>
          <cell r="BK223" t="str">
            <v/>
          </cell>
          <cell r="BL223" t="str">
            <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t="str">
            <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t="str">
            <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t="str">
            <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t="str">
            <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t="str">
            <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t="str">
            <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t="str">
            <v/>
          </cell>
          <cell r="CL225" t="str">
            <v/>
          </cell>
          <cell r="CM225" t="str">
            <v/>
          </cell>
          <cell r="CN225" t="str">
            <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t="str">
            <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t="str">
            <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t="str">
            <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t="str">
            <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t="str">
            <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t="str">
            <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t="str">
            <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t="str">
            <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t="str">
            <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t="str">
            <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t="str">
            <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t="str">
            <v/>
          </cell>
          <cell r="CL229" t="str">
            <v/>
          </cell>
          <cell r="CM229" t="str">
            <v/>
          </cell>
          <cell r="CN229" t="str">
            <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t="str">
            <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t="str">
            <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t="str">
            <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t="str">
            <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t="str">
            <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t="str">
            <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t="str">
            <v/>
          </cell>
          <cell r="K232" t="str">
            <v/>
          </cell>
          <cell r="L232" t="str">
            <v/>
          </cell>
          <cell r="M232" t="str">
            <v/>
          </cell>
          <cell r="N232">
            <v>0</v>
          </cell>
          <cell r="O232" t="str">
            <v/>
          </cell>
          <cell r="P232" t="str">
            <v/>
          </cell>
          <cell r="Q232">
            <v>0</v>
          </cell>
          <cell r="R232">
            <v>0</v>
          </cell>
          <cell r="S232">
            <v>5.7860149749999987</v>
          </cell>
          <cell r="U232">
            <v>2190</v>
          </cell>
          <cell r="V232">
            <v>158.4</v>
          </cell>
          <cell r="Y232">
            <v>0</v>
          </cell>
          <cell r="AB232" t="str">
            <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t="str">
            <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t="str">
            <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t="str">
            <v/>
          </cell>
          <cell r="AC233" t="str">
            <v/>
          </cell>
          <cell r="AD233" t="str">
            <v/>
          </cell>
          <cell r="AE233" t="str">
            <v/>
          </cell>
          <cell r="AF233" t="str">
            <v/>
          </cell>
          <cell r="AG233" t="str">
            <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t="str">
            <v/>
          </cell>
          <cell r="BB233" t="str">
            <v/>
          </cell>
          <cell r="BC233" t="str">
            <v/>
          </cell>
          <cell r="BD233" t="str">
            <v/>
          </cell>
          <cell r="BE233" t="str">
            <v/>
          </cell>
          <cell r="BF233" t="str">
            <v/>
          </cell>
          <cell r="BG233">
            <v>3.2677557264939012</v>
          </cell>
          <cell r="BH233">
            <v>5.2863436123348011</v>
          </cell>
          <cell r="BI233">
            <v>1.2</v>
          </cell>
          <cell r="BJ233" t="str">
            <v/>
          </cell>
          <cell r="BK233" t="str">
            <v/>
          </cell>
          <cell r="BL233" t="str">
            <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t="str">
            <v/>
          </cell>
          <cell r="CL233" t="str">
            <v/>
          </cell>
          <cell r="CM233" t="str">
            <v/>
          </cell>
          <cell r="CN233" t="str">
            <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t="str">
            <v/>
          </cell>
          <cell r="K234" t="str">
            <v/>
          </cell>
          <cell r="L234" t="str">
            <v/>
          </cell>
          <cell r="M234" t="str">
            <v/>
          </cell>
          <cell r="N234">
            <v>0</v>
          </cell>
          <cell r="O234" t="str">
            <v/>
          </cell>
          <cell r="P234" t="str">
            <v/>
          </cell>
          <cell r="Q234">
            <v>0</v>
          </cell>
          <cell r="R234">
            <v>0</v>
          </cell>
          <cell r="S234">
            <v>5.7860149749999987</v>
          </cell>
          <cell r="U234">
            <v>2190</v>
          </cell>
          <cell r="V234">
            <v>158.4</v>
          </cell>
          <cell r="Y234">
            <v>0</v>
          </cell>
          <cell r="AB234" t="str">
            <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0.22984695434570312</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t="str">
            <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t="str">
            <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t="str">
            <v/>
          </cell>
          <cell r="K235" t="str">
            <v/>
          </cell>
          <cell r="L235" t="str">
            <v/>
          </cell>
          <cell r="M235" t="str">
            <v/>
          </cell>
          <cell r="N235">
            <v>0</v>
          </cell>
          <cell r="O235" t="str">
            <v/>
          </cell>
          <cell r="P235" t="str">
            <v/>
          </cell>
          <cell r="Q235">
            <v>0</v>
          </cell>
          <cell r="R235">
            <v>0</v>
          </cell>
          <cell r="S235">
            <v>5.7860149749999987</v>
          </cell>
          <cell r="U235">
            <v>2190</v>
          </cell>
          <cell r="V235">
            <v>158.4</v>
          </cell>
          <cell r="Y235">
            <v>0</v>
          </cell>
          <cell r="AB235" t="str">
            <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t="str">
            <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t="str">
            <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t="str">
            <v/>
          </cell>
          <cell r="K236" t="str">
            <v/>
          </cell>
          <cell r="L236" t="str">
            <v/>
          </cell>
          <cell r="M236" t="str">
            <v/>
          </cell>
          <cell r="N236">
            <v>0</v>
          </cell>
          <cell r="O236" t="str">
            <v/>
          </cell>
          <cell r="P236" t="str">
            <v/>
          </cell>
          <cell r="Q236">
            <v>0</v>
          </cell>
          <cell r="R236">
            <v>0</v>
          </cell>
          <cell r="S236">
            <v>5.7860149749999987</v>
          </cell>
          <cell r="U236">
            <v>2190</v>
          </cell>
          <cell r="V236">
            <v>158.4</v>
          </cell>
          <cell r="Y236">
            <v>0</v>
          </cell>
          <cell r="AB236" t="str">
            <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t="str">
            <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t="str">
            <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t="str">
            <v/>
          </cell>
          <cell r="K237" t="str">
            <v/>
          </cell>
          <cell r="L237" t="str">
            <v/>
          </cell>
          <cell r="M237" t="str">
            <v/>
          </cell>
          <cell r="N237">
            <v>0</v>
          </cell>
          <cell r="O237" t="str">
            <v/>
          </cell>
          <cell r="P237" t="str">
            <v/>
          </cell>
          <cell r="Q237">
            <v>0</v>
          </cell>
          <cell r="R237">
            <v>0</v>
          </cell>
          <cell r="S237">
            <v>5.7860149749999987</v>
          </cell>
          <cell r="U237">
            <v>2190</v>
          </cell>
          <cell r="V237">
            <v>158.4</v>
          </cell>
          <cell r="Y237">
            <v>0</v>
          </cell>
          <cell r="AB237" t="str">
            <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t="str">
            <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t="str">
            <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t="str">
            <v/>
          </cell>
          <cell r="K238" t="str">
            <v/>
          </cell>
          <cell r="L238" t="str">
            <v/>
          </cell>
          <cell r="M238" t="str">
            <v/>
          </cell>
          <cell r="N238">
            <v>0</v>
          </cell>
          <cell r="O238" t="str">
            <v/>
          </cell>
          <cell r="P238" t="str">
            <v/>
          </cell>
          <cell r="Q238">
            <v>0</v>
          </cell>
          <cell r="R238">
            <v>0</v>
          </cell>
          <cell r="S238">
            <v>5.7860149749999987</v>
          </cell>
          <cell r="U238">
            <v>2190</v>
          </cell>
          <cell r="V238">
            <v>158.4</v>
          </cell>
          <cell r="Y238">
            <v>0</v>
          </cell>
          <cell r="AB238" t="str">
            <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t="str">
            <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t="str">
            <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t="str">
            <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t="str">
            <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t="str">
            <v/>
          </cell>
          <cell r="CP239">
            <v>3</v>
          </cell>
          <cell r="CQ239">
            <v>3</v>
          </cell>
          <cell r="DV239" t="str">
            <v>250 mm</v>
          </cell>
          <cell r="DW239">
            <v>59.64</v>
          </cell>
          <cell r="DX239" t="str">
            <v>1</v>
          </cell>
          <cell r="DY239" t="str">
            <v>CS</v>
          </cell>
          <cell r="DZ239">
            <v>669.36</v>
          </cell>
          <cell r="EA239">
            <v>665.55000000000007</v>
          </cell>
        </row>
        <row r="240">
          <cell r="AD240" t="str">
            <v/>
          </cell>
        </row>
        <row r="241">
          <cell r="A241" t="str">
            <v>COLECTOR Nº 2  AC CALLE 9</v>
          </cell>
        </row>
        <row r="242">
          <cell r="AD242" t="str">
            <v/>
          </cell>
          <cell r="BU242" t="str">
            <v/>
          </cell>
        </row>
        <row r="243">
          <cell r="A243">
            <v>149</v>
          </cell>
          <cell r="B243" t="str">
            <v>C79</v>
          </cell>
          <cell r="C243" t="str">
            <v>C81</v>
          </cell>
          <cell r="D243">
            <v>5.7403999999999997E-2</v>
          </cell>
          <cell r="F243">
            <v>5.7403999999999997E-2</v>
          </cell>
          <cell r="G243">
            <v>2.33</v>
          </cell>
          <cell r="H243">
            <v>2</v>
          </cell>
          <cell r="I243">
            <v>0.5</v>
          </cell>
          <cell r="J243">
            <v>25</v>
          </cell>
          <cell r="K243" t="str">
            <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t="str">
            <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t="str">
            <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t="str">
            <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t="str">
            <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t="str">
            <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t="str">
            <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t="str">
            <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0.52133560180664062</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t="str">
            <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t="str">
            <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t="str">
            <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t="str">
            <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t="str">
            <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t="str">
            <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t="str">
            <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t="str">
            <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t="str">
            <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t="str">
            <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t="str">
            <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t="str">
            <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t="str">
            <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t="str">
            <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t="str">
            <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t="str">
            <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t="str">
            <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t="str">
            <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t="str">
            <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t="str">
            <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t="str">
            <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t="str">
            <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t="str">
            <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t="str">
            <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t="str">
            <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t="str">
            <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t="str">
            <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t="str">
            <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t="str">
            <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t="str">
            <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t="str">
            <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t="str">
            <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t="str">
            <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t="str">
            <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t="str">
            <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0.16283035278320312</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t="str">
            <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t="str">
            <v/>
          </cell>
          <cell r="CP257">
            <v>3</v>
          </cell>
          <cell r="CQ257">
            <v>3</v>
          </cell>
          <cell r="DV257" t="str">
            <v>250 mm</v>
          </cell>
          <cell r="DW257">
            <v>90.95</v>
          </cell>
          <cell r="DX257" t="str">
            <v>1</v>
          </cell>
          <cell r="DY257" t="str">
            <v>CS</v>
          </cell>
          <cell r="DZ257">
            <v>676.0200000000001</v>
          </cell>
          <cell r="EA257">
            <v>669.47000000000014</v>
          </cell>
        </row>
        <row r="258">
          <cell r="AD258" t="str">
            <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Base piedra_1"/>
      <sheetName val="APU Base piedra_2"/>
      <sheetName val="Modificacion SPRB."/>
    </sheetNames>
    <sheetDataSet>
      <sheetData sheetId="0"/>
      <sheetData sheetId="1" refreshError="1"/>
      <sheetData sheetId="2"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ASSUMPTIONS"/>
      <sheetName val="W_REV"/>
      <sheetName val="W_OPEX"/>
      <sheetName val="TARIFAS"/>
      <sheetName val="Tabla"/>
      <sheetName val="cantidades pH3"/>
      <sheetName val="Flujo de Caja"/>
      <sheetName val="Personalizar"/>
      <sheetName val="7417STI0"/>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Version FIRMA"/>
      <sheetName val="Presupuesto VF"/>
      <sheetName val="Presupuesto x Años"/>
      <sheetName val="Presupuesto Oficial DAB"/>
      <sheetName val="Presupuesto Oficial 2011"/>
      <sheetName val="APU CAU-2010"/>
      <sheetName val="APU CAU-2011"/>
      <sheetName val="APU CAU-2012"/>
      <sheetName val="Análisis de Salario 2011-2012"/>
      <sheetName val="Dotación"/>
      <sheetName val="Hoja1"/>
    </sheetNames>
    <sheetDataSet>
      <sheetData sheetId="0"/>
      <sheetData sheetId="1" refreshError="1"/>
      <sheetData sheetId="2"/>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sheetName val="factor prest"/>
      <sheetName val="COST ADM AIU"/>
      <sheetName val="MEMORIA DE CANTIDADES"/>
      <sheetName val="CRONOGRAMA"/>
      <sheetName val="VIAS UNION PENEYA 2015 EXCELL"/>
    </sheetNames>
    <sheetDataSet>
      <sheetData sheetId="0"/>
      <sheetData sheetId="1"/>
      <sheetData sheetId="2"/>
      <sheetData sheetId="3"/>
      <sheetData sheetId="4"/>
      <sheetData sheetId="5"/>
      <sheetData sheetId="6"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 val="Hoja1"/>
      <sheetName val="Circuitos"/>
      <sheetName val="TARIFAS"/>
    </sheetNames>
    <sheetDataSet>
      <sheetData sheetId="0" refreshError="1">
        <row r="49">
          <cell r="D49">
            <v>13600</v>
          </cell>
        </row>
        <row r="62">
          <cell r="D62">
            <v>100300</v>
          </cell>
        </row>
        <row r="73">
          <cell r="D73">
            <v>23800</v>
          </cell>
        </row>
      </sheetData>
      <sheetData sheetId="1" refreshError="1"/>
      <sheetData sheetId="2"/>
      <sheetData sheetId="3" refreshError="1"/>
      <sheetData sheetId="4"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
      <sheetName val="APU"/>
      <sheetName val="Subproductos"/>
      <sheetName val="UNIT"/>
      <sheetName val="UNITARIO RAMPA"/>
      <sheetName val="UNIT-ADICIONALES"/>
      <sheetName val="PREC"/>
      <sheetName val="PROPUESTA TOTAL"/>
      <sheetName val="basuras-baños y aseo"/>
      <sheetName val="PRESUPUESTO RAMPA"/>
      <sheetName val="PRESUPUESTO OFICIAL"/>
      <sheetName val="CUAD"/>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 val="FMI042"/>
      <sheetName val="PIA (2)"/>
      <sheetName val="Hoja1"/>
      <sheetName val="PRESUPUESTO"/>
      <sheetName val="PROGRAMACION"/>
      <sheetName val="RENDIMEINTOS"/>
      <sheetName val="MANO DE OBRA "/>
      <sheetName val="310.1"/>
      <sheetName val="311P.1"/>
      <sheetName val="220.1"/>
      <sheetName val="210.2.2"/>
      <sheetName val="210.2.4"/>
      <sheetName val="900.2"/>
      <sheetName val="900.P"/>
      <sheetName val="201.7"/>
      <sheetName val="600.1"/>
      <sheetName val="630.6"/>
      <sheetName val="640.1"/>
      <sheetName val="630.4"/>
      <sheetName val="630.4 (PLACA)"/>
      <sheetName val="630.7 PLACA HUELLA"/>
      <sheetName val="630.7"/>
      <sheetName val="801.6"/>
      <sheetName val="320.1"/>
      <sheetName val="433 P"/>
      <sheetName val="651P2.1"/>
      <sheetName val="671.1"/>
      <sheetName val="801.1"/>
      <sheetName val="681.1"/>
      <sheetName val="201P.1"/>
      <sheetName val="600.4"/>
      <sheetName val="610.1"/>
      <sheetName val="500.1P"/>
      <sheetName val="642P2.1"/>
      <sheetName val="632P.1"/>
      <sheetName val="465.1"/>
      <sheetName val="610,1"/>
      <sheetName val="433,P"/>
      <sheetName val="7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CUADR,MO,EQUIP,BASIC"/>
      <sheetName val="LIST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sheetData sheetId="3"/>
      <sheetData sheetId="4"/>
      <sheetData sheetId="5"/>
      <sheetData sheetId="6">
        <row r="22">
          <cell r="D22">
            <v>0</v>
          </cell>
        </row>
      </sheetData>
      <sheetData sheetId="7"/>
      <sheetData sheetId="8"/>
      <sheetData sheetId="9"/>
      <sheetData sheetId="10"/>
      <sheetData sheetId="11" refreshError="1"/>
      <sheetData sheetId="12" refreshError="1"/>
      <sheetData sheetId="13" refreshError="1"/>
      <sheetData sheetId="14" refreshError="1"/>
      <sheetData sheetId="15">
        <row r="12">
          <cell r="D12">
            <v>12000</v>
          </cell>
        </row>
      </sheetData>
      <sheetData sheetId="16" refreshError="1"/>
      <sheetData sheetId="17" refreshError="1"/>
      <sheetData sheetId="18">
        <row r="22">
          <cell r="D22">
            <v>0</v>
          </cell>
        </row>
      </sheetData>
      <sheetData sheetId="19"/>
      <sheetData sheetId="20"/>
      <sheetData sheetId="21"/>
      <sheetData sheetId="22"/>
      <sheetData sheetId="23"/>
      <sheetData sheetId="24"/>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 750"/>
      <sheetName val="59y22%"/>
      <sheetName val=" DESAR Y NO DESAR"/>
      <sheetName val="con 500"/>
      <sheetName val="con400 y posibles"/>
      <sheetName val="RC39,40,41,42"/>
      <sheetName val="GRAF.PRONOS"/>
    </sheetNames>
    <sheetDataSet>
      <sheetData sheetId="0"/>
      <sheetData sheetId="1" refreshError="1"/>
      <sheetData sheetId="2"/>
      <sheetData sheetId="3"/>
      <sheetData sheetId="4"/>
      <sheetData sheetId="5" refreshError="1"/>
      <sheetData sheetId="6"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ESTADO FINANCIERO"/>
      <sheetName val="BASE DATOS"/>
      <sheetName val="EQUI"/>
      <sheetName val="MH"/>
      <sheetName val="estado red"/>
      <sheetName val="OCTUBRE"/>
      <sheetName val="TARIFAS"/>
      <sheetName val="Sheet1"/>
      <sheetName val="PrecRec"/>
      <sheetName val="PESOS"/>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heet1"/>
      <sheetName val="CZNStudy"/>
      <sheetName val="CdelCOriginal"/>
      <sheetName val="CdelCNew"/>
      <sheetName val="NEW DATABASE"/>
      <sheetName val="Viabilidad"/>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iseño"/>
      <sheetName val="Design"/>
      <sheetName val="cotas "/>
    </sheetNames>
    <sheetDataSet>
      <sheetData sheetId="0" refreshError="1"/>
      <sheetData sheetId="1" refreshError="1"/>
      <sheetData sheetId="2"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Hoja2"/>
      <sheetName val="TABLA"/>
      <sheetName val="Base de Diseño"/>
      <sheetName val="DISEÑO"/>
      <sheetName val="RESUMEN"/>
      <sheetName val="PTO COL OCC CRA 4"/>
      <sheetName val="PTO COL OCC CRA 7"/>
      <sheetName val="PTO COL CENTRAL"/>
      <sheetName val="PTO COL NORTE"/>
      <sheetName val="PTO INTERCEPTOR"/>
      <sheetName val="PTO REDES SECUNDARIAS"/>
      <sheetName val="PTO REDES AGUAS LLUVIAS"/>
      <sheetName val="PTO TOTAL"/>
      <sheetName val="Programa Mantenimiento"/>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RMAS y DATOS"/>
      <sheetName val="DATOS INICIALES"/>
      <sheetName val="DATOS DE ENTRADA"/>
      <sheetName val="FORMATO"/>
    </sheetNames>
    <sheetDataSet>
      <sheetData sheetId="0" refreshError="1"/>
      <sheetData sheetId="1" refreshError="1"/>
      <sheetData sheetId="2" refreshError="1"/>
      <sheetData sheetId="3"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mitment Index"/>
      <sheetName val="sheet1"/>
      <sheetName val="Data"/>
      <sheetName val="LISTAS"/>
      <sheetName val="Budget"/>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8"/>
      <sheetName val="37"/>
      <sheetName val="39"/>
      <sheetName val="40"/>
      <sheetName val="41"/>
      <sheetName val="42"/>
      <sheetName val="43"/>
      <sheetName val="44"/>
      <sheetName val="45"/>
      <sheetName val="46"/>
      <sheetName val="47"/>
      <sheetName val="49"/>
      <sheetName val="48"/>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8"/>
      <sheetName val="86"/>
      <sheetName val="87"/>
      <sheetName val="89"/>
      <sheetName val="90"/>
      <sheetName val="92"/>
      <sheetName val="91"/>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2"/>
      <sheetName val="111"/>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sheetData sheetId="1"/>
      <sheetData sheetId="2"/>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Datos (No eliminar)"/>
      <sheetName val="SOLICITUD_N1"/>
      <sheetName val="_NIVEL_DE_CRITICIDAD1"/>
      <sheetName val="REQUISITOS_MINIMOS1"/>
      <sheetName val="_FACTORES_DE_EVALUACION1"/>
      <sheetName val="ANALISIS_TIPO_DE_RIESGO1"/>
      <sheetName val="MATRIZ_RIESGO_Y_EXPOSICION1"/>
    </sheetNames>
    <sheetDataSet>
      <sheetData sheetId="0">
        <row r="1">
          <cell r="A1" t="str">
            <v>Despreciable N</v>
          </cell>
          <cell r="B1" t="str">
            <v>ECP - PRESIDENCIA</v>
          </cell>
        </row>
        <row r="2">
          <cell r="B2" t="str">
            <v>OCI - OFICINA DE CONTROL INTERNO</v>
          </cell>
        </row>
        <row r="3">
          <cell r="B3" t="str">
            <v>OCI - CPN - COORDINACIÓN PROCESOS NEGOCIO</v>
          </cell>
        </row>
        <row r="4">
          <cell r="B4" t="str">
            <v>OCI - CPS - COORDINACIÓN PROCESOS SOPORTE</v>
          </cell>
        </row>
        <row r="5">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general"/>
      <sheetName val="SOPORTE ELECTRICO TOTAL"/>
      <sheetName val="ACTA DE MODIFICACION 6"/>
      <sheetName val="PPTO"/>
      <sheetName val="PREELIMINARES"/>
      <sheetName val="BLOQUE A"/>
      <sheetName val="BLOQUE B"/>
      <sheetName val="BLOQUE C"/>
      <sheetName val="BLOQUE D"/>
      <sheetName val="BLOQUE E"/>
      <sheetName val="BLOQUE F "/>
      <sheetName val="RAMPA DISCAPACITADOS"/>
      <sheetName val="PORTERIA"/>
      <sheetName val="CONECTOR I"/>
      <sheetName val="CONECTOR J"/>
      <sheetName val="CONECTOR K"/>
      <sheetName val="CONECTOR L"/>
      <sheetName val="CONECTOR M"/>
      <sheetName val="CONECTOR N"/>
      <sheetName val="CONECTOR O"/>
      <sheetName val="CONECTOR P"/>
      <sheetName val="CONECTOR Q"/>
      <sheetName val="CARCAMO"/>
      <sheetName val="REJILLA C Y SOPORTES"/>
      <sheetName val="CARCAMOS VARIABLES"/>
      <sheetName val="URBANISMO"/>
      <sheetName val="ELECTRICO"/>
      <sheetName val="TANQUE RESERVA URBANISMO"/>
      <sheetName val="BALANCE G Y H Y OBRAS ANEXAS"/>
      <sheetName val="BALANCE POR BLOQUES"/>
      <sheetName val="CONSOLIDADO POR BLOQUES"/>
      <sheetName val="CANTIDADES HIDROSANITARIAS"/>
      <sheetName val="HIDROSANITARIAS BLOQUE A"/>
      <sheetName val="HIDROSANITARIAS BLOQUE B"/>
      <sheetName val="HIDROSANITARIAS BLOQUE C"/>
      <sheetName val="HIDROSANITARIAS BLOQUE D"/>
      <sheetName val="HIDROSANITARIAS BLOQUE 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 val="Circuitos"/>
      <sheetName val="Informacion"/>
      <sheetName val="REF - Listas"/>
      <sheetName val="2008 Capital Budget"/>
      <sheetName val="5094-2003"/>
      <sheetName val="tramo 1"/>
      <sheetName val="Hoja1"/>
      <sheetName val="AUXILIARES"/>
      <sheetName val="INSUMOS"/>
      <sheetName val="MANO DE OBRA"/>
      <sheetName val="ITEMS RESUMIDOS"/>
      <sheetName val="MAQUINARIA"/>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2)"/>
      <sheetName val="ACTA MODIFICATORIA 1"/>
      <sheetName val="ACTA FIJACION"/>
      <sheetName val="MODELO"/>
      <sheetName val="N.P.A.1"/>
      <sheetName val="NP. A.2"/>
      <sheetName val="NP A3"/>
      <sheetName val="NP A4"/>
      <sheetName val="NP A5"/>
      <sheetName val="NP A6"/>
      <sheetName val="NP A7"/>
      <sheetName val="NPB1"/>
      <sheetName val="NP B2"/>
      <sheetName val="NP B3"/>
      <sheetName val="NP B4"/>
      <sheetName val="NP B5"/>
      <sheetName val="NP B6"/>
      <sheetName val="NP B7"/>
      <sheetName val="NP B8"/>
      <sheetName val="NP B9"/>
      <sheetName val="NPB 10"/>
      <sheetName val="NPB 11"/>
      <sheetName val="NPB 12"/>
      <sheetName val="NPB 13"/>
      <sheetName val="PBC 1"/>
      <sheetName val="PBC 2"/>
      <sheetName val="PBC 3"/>
      <sheetName val="NPC 4"/>
      <sheetName val="NPC 5"/>
      <sheetName val="NPC 6"/>
      <sheetName val="NPC 7"/>
      <sheetName val="NPC 8"/>
      <sheetName val="NPD 1"/>
      <sheetName val="NPD 2"/>
      <sheetName val="NPD 3"/>
      <sheetName val="NPD 4"/>
      <sheetName val="NPD 5"/>
      <sheetName val="NPD 6"/>
      <sheetName val="NPD 7"/>
      <sheetName val="NPD 8"/>
      <sheetName val="NPD 9"/>
      <sheetName val="NPD 10"/>
      <sheetName val="NPD 11"/>
      <sheetName val="NPD 12"/>
      <sheetName val="NPD 13"/>
      <sheetName val="NPD 14"/>
      <sheetName val="NPD 15"/>
      <sheetName val="NPD 16"/>
      <sheetName val="NPD 17"/>
      <sheetName val="NPD 18"/>
      <sheetName val="NPD 19"/>
      <sheetName val="NPD 20"/>
      <sheetName val="NPD 21"/>
      <sheetName val="NPD 22"/>
      <sheetName val="MATERIALES "/>
      <sheetName val="MANO DE OBRA"/>
      <sheetName val="EQUIPOS"/>
      <sheetName val="TRANSPORTE"/>
      <sheetName val="DATOS"/>
      <sheetName val="LISTADO"/>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refreshError="1"/>
      <sheetData sheetId="59"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0.18960952758789062</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sheetData sheetId="2"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 AULAS"/>
      <sheetName val="mat"/>
      <sheetName val="CUAD"/>
      <sheetName val="Cronog. 2008"/>
      <sheetName val="PRES. AULAS"/>
      <sheetName val="PRES. MOBILIARIO"/>
      <sheetName val="Cantidades"/>
    </sheetNames>
    <sheetDataSet>
      <sheetData sheetId="0" refreshError="1"/>
      <sheetData sheetId="1"/>
      <sheetData sheetId="2"/>
      <sheetData sheetId="3"/>
      <sheetData sheetId="4"/>
      <sheetData sheetId="5"/>
      <sheetData sheetId="6"/>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de cantidades"/>
      <sheetName val="Hierro"/>
      <sheetName val="concreto"/>
      <sheetName val="datos entrada "/>
    </sheetNames>
    <sheetDataSet>
      <sheetData sheetId="0" refreshError="1"/>
      <sheetData sheetId="1" refreshError="1"/>
      <sheetData sheetId="2" refreshError="1"/>
      <sheetData sheetId="3"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Cronograma"/>
      <sheetName val="RESUMEN_EVALUACION1"/>
      <sheetName val="ASPECTOS_TECNICOS1"/>
      <sheetName val="MENOR_VALOR_11"/>
      <sheetName val="MEDIA_GEOMETRICA1"/>
      <sheetName val="CAPACIDAD_FINANCIERA1"/>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sheetData sheetId="14">
        <row r="12">
          <cell r="O12" t="str">
            <v>AÑO</v>
          </cell>
        </row>
      </sheetData>
      <sheetData sheetId="15"/>
      <sheetData sheetId="16">
        <row r="8">
          <cell r="J8">
            <v>136500000</v>
          </cell>
        </row>
      </sheetData>
      <sheetData sheetId="17"/>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Resultados"/>
      <sheetName val="REVISIONES"/>
      <sheetName val="Datos"/>
      <sheetName val="Cuadrillas"/>
      <sheetName val="Jornal"/>
      <sheetName val="Macro1"/>
      <sheetName val="Banderas"/>
      <sheetName val="INSUMOS"/>
      <sheetName val="Insum"/>
      <sheetName val="criterio"/>
      <sheetName val="DATOS EPANET"/>
      <sheetName val="AUXILIARES"/>
      <sheetName val="MANO DE OBRA"/>
      <sheetName val="ITEMS RESUMIDOS"/>
      <sheetName val="MAQUINARI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PMT"/>
      <sheetName val="Presupuesto PAGA"/>
      <sheetName val="Presupuesto PGIO"/>
      <sheetName val="PRESUPUESTO DEL PROYECTO"/>
      <sheetName val="PRESUPUESTO DE OBRA "/>
      <sheetName val="PRESUPUESTO INTERVENTORIA"/>
      <sheetName val="PRODUCTO PRESUPUESTO INTERVENTO"/>
      <sheetName val="PLAN DE CARGAS"/>
      <sheetName val="AIU (2)"/>
      <sheetName val="FP &gt; 2SMMLV"/>
      <sheetName val="FP &lt; 2SMMLV"/>
      <sheetName val="POLIZA"/>
      <sheetName val="Cap 1"/>
      <sheetName val="Cap 2"/>
      <sheetName val="Cap 3"/>
      <sheetName val="Cap 4"/>
      <sheetName val="COTIZACIONES"/>
      <sheetName val="1.01"/>
      <sheetName val="1.02"/>
      <sheetName val="2.01"/>
      <sheetName val="2.02"/>
      <sheetName val="2.03"/>
      <sheetName val="2.04"/>
      <sheetName val="2.05"/>
      <sheetName val="3.01"/>
      <sheetName val="3.02"/>
      <sheetName val="3.03"/>
      <sheetName val="3.04"/>
      <sheetName val="3.05"/>
      <sheetName val="3.06"/>
      <sheetName val="3.07"/>
      <sheetName val="4.01"/>
      <sheetName val="4.02"/>
      <sheetName val="4.03"/>
      <sheetName val="4.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 val="NUEVOS_DATOS"/>
      <sheetName val="DATOS_CONTRATO"/>
      <sheetName val="REPORTE-TIEMPO__"/>
      <sheetName val="CARTA_TERM_CTO"/>
      <sheetName val="EXAMEN_RETIRO"/>
      <sheetName val="INF-AFILIACION_(1)"/>
      <sheetName val="LISTA_BANCOS"/>
      <sheetName val="NUEVOS_DATOS1"/>
      <sheetName val="DATOS_CONTRATO1"/>
      <sheetName val="REPORTE-TIEMPO__1"/>
      <sheetName val="CARTA_TERM_CTO1"/>
      <sheetName val="EXAMEN_RETIRO1"/>
      <sheetName val="INF-AFILIACION_(1)1"/>
      <sheetName val="LISTA_BANCOS1"/>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UPUESTO"/>
      <sheetName val="UNITARIOS"/>
      <sheetName val="Hoja2"/>
    </sheetNames>
    <sheetDataSet>
      <sheetData sheetId="0"/>
      <sheetData sheetId="1"/>
      <sheetData sheetId="2"/>
      <sheetData sheetId="3"/>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IU.xls"/>
      <sheetName val="A. P. U."/>
      <sheetName val="PRESUPUESTO"/>
      <sheetName val="ELEMENTOS DE BIOSEGURIDAD"/>
      <sheetName val=" PLACA HUELLA"/>
      <sheetName val="632.1P"/>
      <sheetName val="items"/>
      <sheetName val="BASES"/>
      <sheetName val="OBRAS SES"/>
    </sheetNames>
    <definedNames>
      <definedName name="absc"/>
    </defined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K\a  aaInformación GRUPO 4\A 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F1-2"/>
      <sheetName val="10-F1"/>
      <sheetName val="10-F3"/>
      <sheetName val="10-F4"/>
      <sheetName val="10-F5 -3"/>
      <sheetName val="13-F1-3"/>
      <sheetName val="IN05-F2-v1"/>
      <sheetName val="10-F4(2)"/>
      <sheetName val="--- (2)"/>
      <sheetName val="---"/>
      <sheetName val="10-F2-3"/>
      <sheetName val="10-F3-4"/>
      <sheetName val="10-F4 -4"/>
      <sheetName val="Hoja1"/>
      <sheetName val="Hoja2"/>
      <sheetName val="Hoja3"/>
    </sheetNames>
    <sheetDataSet>
      <sheetData sheetId="0" refreshError="1"/>
      <sheetData sheetId="1"/>
      <sheetData sheetId="2" refreshError="1"/>
      <sheetData sheetId="3" refreshError="1"/>
      <sheetData sheetId="4"/>
      <sheetData sheetId="5" refreshError="1"/>
      <sheetData sheetId="6"/>
      <sheetData sheetId="7"/>
      <sheetData sheetId="8" refreshError="1"/>
      <sheetData sheetId="9" refreshError="1"/>
      <sheetData sheetId="10" refreshError="1"/>
      <sheetData sheetId="11" refreshError="1"/>
      <sheetData sheetId="12"/>
      <sheetData sheetId="13" refreshError="1"/>
      <sheetData sheetId="14" refreshError="1"/>
      <sheetData sheetId="15"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PVC"/>
      <sheetName val="PPTO ALC"/>
      <sheetName val="REVISADA"/>
      <sheetName val="ACOMETIDAS"/>
      <sheetName val="CANTIDAD"/>
      <sheetName val="CALCULO CANTIDADES LLANO VARGAS"/>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CDItem"/>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HH_T__AMI1"/>
      <sheetName val="HH_T_Montajes1"/>
      <sheetName val="CURVA_TM1"/>
      <sheetName val="CURVA_HH_AMI1"/>
      <sheetName val="CURVA_HH_TOT1"/>
      <sheetName val="Info_Ejec1"/>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sheetData sheetId="16"/>
      <sheetData sheetId="17"/>
      <sheetData sheetId="18"/>
      <sheetData sheetId="19"/>
      <sheetData sheetId="20">
        <row r="3">
          <cell r="B3" t="str">
            <v>INFORME EJECUTIVO</v>
          </cell>
        </row>
      </sheetData>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pacidad M3"/>
      <sheetName val="Contrato"/>
      <sheetName val="PVC"/>
      <sheetName val="Cuadrillas"/>
      <sheetName val="GPI 526"/>
      <sheetName val="SKJ452"/>
      <sheetName val="ITA878"/>
      <sheetName val="AEA-944"/>
      <sheetName val="DUB-823"/>
      <sheetName val="XXJ617"/>
      <sheetName val="SNG_855"/>
      <sheetName val="VEA 374"/>
      <sheetName val="HFB024"/>
      <sheetName val="PAJ825"/>
      <sheetName val="SO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sheetName val="JORNALES"/>
      <sheetName val="MO"/>
      <sheetName val="Equipo"/>
      <sheetName val="Cantidades CHAMBÚ"/>
      <sheetName val="Cantidades VILLA NUEVA"/>
      <sheetName val="Materiales"/>
      <sheetName val="BÁSICOS"/>
      <sheetName val="CÁLCULO A.U.I."/>
      <sheetName val="CÁLCULO A.U.I. (2)"/>
      <sheetName val="P.M.A."/>
      <sheetName val="APU P.M.A."/>
      <sheetName val="CÁLCULO A.U.I. (3)"/>
      <sheetName val="BIOSEGURIDAD"/>
      <sheetName val="Presupuesto TOTAL"/>
      <sheetName val="Presupuesto CHAMBÚ"/>
      <sheetName val="PRESUPUESTO VILLA NUEVA"/>
      <sheetName val="CRONOGRAMA TOTAL"/>
      <sheetName val="CRONOGRAMA CHAMBÚ"/>
      <sheetName val="CRONOGRAMA VILLA NUEVA"/>
      <sheetName val="1.1"/>
      <sheetName val="1.2"/>
      <sheetName val="1.3"/>
      <sheetName val="1.4"/>
      <sheetName val="1.5"/>
      <sheetName val="1.6"/>
      <sheetName val="2.1"/>
      <sheetName val="2.2"/>
      <sheetName val="2.3"/>
      <sheetName val="2.4 "/>
      <sheetName val="2.5"/>
      <sheetName val="2.6"/>
      <sheetName val="3.1"/>
      <sheetName val="3.2"/>
      <sheetName val="3.3"/>
      <sheetName val="3.4"/>
      <sheetName val="3.5"/>
      <sheetName val="4.1"/>
      <sheetName val="4.2"/>
      <sheetName val="5.1"/>
      <sheetName val="5.2"/>
      <sheetName val="5.3"/>
      <sheetName val="6.1"/>
      <sheetName val="7.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 sheetId="27"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sheetData sheetId="1"/>
      <sheetData sheetId="2"/>
      <sheetData sheetId="3"/>
      <sheetData sheetId="4"/>
      <sheetData sheetId="5"/>
      <sheetData sheetId="6"/>
      <sheetData sheetId="7"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TRSECO (2)"/>
      <sheetName val="MANTDINDAL (2)"/>
      <sheetName val="EXPLICACION"/>
      <sheetName val="PORCENTAJES"/>
      <sheetName val="RESGRAL"/>
      <sheetName val="MANTDINDAL"/>
      <sheetName val="MANTRSECO"/>
      <sheetName val="SIDETRACK"/>
      <sheetName val="PF1"/>
      <sheetName val="LIBROSA"/>
      <sheetName val="VIVERO"/>
      <sheetName val="VIAGG"/>
      <sheetName val="STARTUP"/>
      <sheetName val="precios"/>
      <sheetName val="obra"/>
      <sheetName val="EQUIPO"/>
      <sheetName val="PERSONAL"/>
      <sheetName val="RESUMEN"/>
      <sheetName val="CORTE DE OBRA No 08"/>
      <sheetName val="Form5 _Pág_ 2"/>
      <sheetName val="Form5 _Pág_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PPTO-14-02-13--"/>
      <sheetName val="1.01"/>
      <sheetName val="1.02"/>
      <sheetName val="1.03"/>
      <sheetName val="1.04"/>
      <sheetName val="1.05"/>
      <sheetName val="2.01"/>
      <sheetName val="2.02"/>
      <sheetName val="2.03"/>
      <sheetName val="2.04"/>
      <sheetName val="2.05"/>
      <sheetName val="3.01"/>
      <sheetName val="3.02"/>
      <sheetName val="2500 PSI"/>
      <sheetName val="3000PSI"/>
      <sheetName val="3.05"/>
      <sheetName val="3.06"/>
      <sheetName val="PPTO--TOTAL--18-02-13-"/>
      <sheetName val="MEMORIAS--TOTAL"/>
      <sheetName val="PPTO-2500 MILLON--18-02-13-"/>
      <sheetName val="MEMORIAS--2500 millon"/>
      <sheetName val="MATERI"/>
      <sheetName val="M.DE.O"/>
      <sheetName val="EQ"/>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APU (2)"/>
      <sheetName val="APU"/>
      <sheetName val="MAT"/>
      <sheetName val="EQU"/>
      <sheetName val="MO"/>
      <sheetName val="SUB PRE"/>
      <sheetName val="AIU"/>
      <sheetName val="5094-2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s>
    <sheetDataSet>
      <sheetData sheetId="0"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UNITARIOS"/>
      <sheetName val="MATERIAL"/>
      <sheetName val="EQUIPO"/>
      <sheetName val="TRANSPORTE"/>
      <sheetName val="MANO OBRA"/>
      <sheetName val="MEMORIAS"/>
      <sheetName val="A. P. U."/>
      <sheetName val="MANO_OBRA"/>
      <sheetName val="MANO_OBRA1"/>
      <sheetName val="MANO_OBRA2"/>
    </sheetNames>
    <sheetDataSet>
      <sheetData sheetId="0"/>
      <sheetData sheetId="1"/>
      <sheetData sheetId="2"/>
      <sheetData sheetId="3"/>
      <sheetData sheetId="4"/>
      <sheetData sheetId="5"/>
      <sheetData sheetId="6"/>
      <sheetData sheetId="7" refreshError="1"/>
      <sheetData sheetId="8"/>
      <sheetData sheetId="9"/>
      <sheetData sheetId="10"/>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PTO FASE 1 "/>
      <sheetName val="EQUIPOS "/>
      <sheetName val="MATERIALES"/>
      <sheetName val="MANO DE OBRA"/>
      <sheetName val="PPTO FINAL ETAPA 1 ALT 1"/>
      <sheetName val="1.PRELIMINARES"/>
      <sheetName val="2.MOV TIERRA"/>
      <sheetName val="3. SUMINISTRO TUBERIAS "/>
      <sheetName val="3. INSTALACION TUBERIAS "/>
      <sheetName val="4.ESTRUCTURAS"/>
      <sheetName val="5. VARIOS"/>
      <sheetName val="PMT - PMA"/>
      <sheetName val="PPTO FASE 1  (2)"/>
      <sheetName val="ITEMS PPTO ALTERNATIVA 1"/>
      <sheetName val="Presupuesto Interventoria"/>
      <sheetName val="Factor multiplicador"/>
      <sheetName val="Desglose AIU"/>
      <sheetName val="Desglose AIU Sumin"/>
      <sheetName val="PPTO FINAL ALT 1"/>
      <sheetName val="DESGLOSE AIU OBRA"/>
      <sheetName val="DESGLOSE AIU SUMINISTROS"/>
      <sheetName val="INTER-OBRA"/>
      <sheetName val="INTER-SUMIN"/>
      <sheetName val="FM"/>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cala"/>
      <sheetName val="Evolución"/>
      <sheetName val="TARIF2002"/>
      <sheetName val="Produccion"/>
      <sheetName val="Transporte"/>
      <sheetName val="Z mantto"/>
      <sheetName val="Aviso 1"/>
      <sheetName val="Aviso 2"/>
      <sheetName val="Factor A"/>
      <sheetName val="San Andrés"/>
      <sheetName val="desglose"/>
      <sheetName val="LISTAS"/>
      <sheetName val="Sheet1"/>
      <sheetName val="precios2002"/>
      <sheetName val="GPI 526"/>
      <sheetName val="SKJ452"/>
      <sheetName val="ITA878"/>
      <sheetName val="AEA-944"/>
      <sheetName val="DUB-823"/>
      <sheetName val="XXJ617"/>
      <sheetName val="SNG_855"/>
      <sheetName val="VEA 374"/>
      <sheetName val="HFB024"/>
      <sheetName val="PAJ825"/>
      <sheetName val="BASES"/>
      <sheetName val="CDItem"/>
      <sheetName val="Datos"/>
      <sheetName val="Excavación Mat. Común Estacione"/>
      <sheetName val="Hoja1"/>
      <sheetName val="Equipo_Trans "/>
      <sheetName val="NARIÑO"/>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RSOS"/>
      <sheetName val="Ingeniería"/>
      <sheetName val="RATE COST"/>
      <sheetName val="Migración R530"/>
      <sheetName val="Migración R600"/>
      <sheetName val="MigraciónR600"/>
    </sheetNames>
    <sheetDataSet>
      <sheetData sheetId="0"/>
      <sheetData sheetId="1"/>
      <sheetData sheetId="2"/>
      <sheetData sheetId="3"/>
      <sheetData sheetId="4" refreshError="1"/>
      <sheetData sheetId="5"/>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cioMaterial"/>
      <sheetName val="Estructuras"/>
      <sheetName val="ResumenMaterial"/>
      <sheetName val="Análisis Unit"/>
      <sheetName val="Hoja1"/>
      <sheetName val="CUMPLIMIENTO"/>
    </sheetNames>
    <sheetDataSet>
      <sheetData sheetId="0">
        <row r="12">
          <cell r="A12">
            <v>10008</v>
          </cell>
        </row>
      </sheetData>
      <sheetData sheetId="1" refreshError="1"/>
      <sheetData sheetId="2">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3"/>
      <sheetData sheetId="4" refreshError="1"/>
      <sheetData sheetId="5" refreshError="1"/>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dades"/>
    </sheetNames>
    <sheetDataSet>
      <sheetData sheetId="0"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rdidas"/>
      <sheetName val="Curva-sistema"/>
      <sheetName val="Curva.bomba"/>
      <sheetName val="Datos-Gráfica-Apartada"/>
      <sheetName val="Gráf.-Apartada-01"/>
      <sheetName val="Datos Garavito"/>
      <sheetName val="Gráfica Garavito"/>
      <sheetName val="Linea de Impulsion"/>
      <sheetName val="items"/>
      <sheetName val="ESTADO VÍA-CRIT.TECNICO"/>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M y E "/>
      <sheetName val="relacion facturas"/>
      <sheetName val="MATERIALES  SEPARADOS "/>
      <sheetName val="NOMINA "/>
      <sheetName val="ELEMENTOS SEPARADOS "/>
      <sheetName val="Estado Resume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porte"/>
      <sheetName val="Datos"/>
      <sheetName val="Reporte (2)"/>
      <sheetName val="Reporte (3)"/>
      <sheetName val="Absisado vía"/>
      <sheetName val="Hoja3"/>
    </sheetNames>
    <sheetDataSet>
      <sheetData sheetId="0"/>
      <sheetData sheetId="1"/>
      <sheetData sheetId="2"/>
      <sheetData sheetId="3"/>
      <sheetData sheetId="4"/>
      <sheetData sheetId="5"/>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0"/>
      <sheetName val="PPTO1"/>
      <sheetName val="Factor Prestacional"/>
      <sheetName val="Mano Obra &amp; F.P."/>
      <sheetName val="Concretos&amp;Morteros"/>
      <sheetName val="INSUMOS"/>
      <sheetName val="Apu's"/>
      <sheetName val="PPTO OFICIAL"/>
      <sheetName val="Apu's Sanit"/>
      <sheetName val="Apu's HID Y RCI"/>
      <sheetName val="PPTO2"/>
      <sheetName val="PRESUPUESTO"/>
      <sheetName val="PPTO3"/>
    </sheetNames>
    <sheetDataSet>
      <sheetData sheetId="0" refreshError="1"/>
      <sheetData sheetId="1" refreshError="1"/>
      <sheetData sheetId="2"/>
      <sheetData sheetId="3"/>
      <sheetData sheetId="4"/>
      <sheetData sheetId="5"/>
      <sheetData sheetId="6"/>
      <sheetData sheetId="7" refreshError="1"/>
      <sheetData sheetId="8"/>
      <sheetData sheetId="9" refreshError="1"/>
      <sheetData sheetId="10" refreshError="1"/>
      <sheetData sheetId="11" refreshError="1"/>
      <sheetData sheetId="12" refreshError="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sheetData sheetId="2"/>
      <sheetData sheetId="3"/>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CORREGIDO"/>
      <sheetName val="APU CORREGIDO NUEVOS"/>
      <sheetName val="listado precios"/>
      <sheetName val="analisis cuadrilla"/>
      <sheetName val="Presupuesto obra"/>
      <sheetName val="EQUI"/>
      <sheetName val="MAT"/>
      <sheetName val="PRES"/>
    </sheetNames>
    <sheetDataSet>
      <sheetData sheetId="0"/>
      <sheetData sheetId="1"/>
      <sheetData sheetId="2" refreshError="1"/>
      <sheetData sheetId="3" refreshError="1"/>
      <sheetData sheetId="4"/>
      <sheetData sheetId="5" refreshError="1"/>
      <sheetData sheetId="6" refreshError="1"/>
      <sheetData sheetId="7" refreshError="1"/>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FACTOR PRESTACIONAL 2008"/>
      <sheetName val="SALARIO CELADOR 2008"/>
      <sheetName val="TARIFAS DIARIO OFICIAL 2008"/>
      <sheetName val="COSTOS OFICINA"/>
      <sheetName val="COSTOS CAMPAMENTO"/>
      <sheetName val="LISTA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IVIDADES"/>
      <sheetName val="M y E "/>
      <sheetName val="APU LIMP CANALES"/>
      <sheetName val="APU BASICO"/>
      <sheetName val="DEMOLICIÓN CTO MARTILLO"/>
      <sheetName val="DEMOLICIÓN H.M"/>
      <sheetName val="Demolicion bordillos "/>
      <sheetName val="LOC Y REP"/>
      <sheetName val="DESMONTE"/>
      <sheetName val="DESCAPOTE"/>
      <sheetName val="DESCAPOTE (2)"/>
      <sheetName val="DESCAPOTE MANUAL"/>
      <sheetName val="EMPRAD"/>
      <sheetName val="EXPL MAT"/>
      <sheetName val="ENTIBADO"/>
      <sheetName val="ENTIBADO (2)"/>
      <sheetName val="EXC MANUAL"/>
      <sheetName val="EXC MANUAL (HUM)"/>
      <sheetName val="EXC A MAQ  RETRO"/>
      <sheetName val="EXC A MAQ  RETRO (2)"/>
      <sheetName val="EXC A MAQ  BULDOZER"/>
      <sheetName val="EXC A MAQ  RETRO PALADRAGA  HUM"/>
      <sheetName val="RELL SEL"/>
      <sheetName val="RELL SEL EN PIEDRA CHINA"/>
      <sheetName val="PIEDRA RAJON"/>
      <sheetName val="RELL EXCA"/>
      <sheetName val="RELL SEL (2)"/>
      <sheetName val="RELL SEL (3)"/>
      <sheetName val="RELL SEL (4)"/>
      <sheetName val="RELL SEL (5)"/>
      <sheetName val="RELL DEL SITIO A MAQUINA"/>
      <sheetName val="RELL DEL SITIO A MAQUINA (canal"/>
      <sheetName val="JARILLONES"/>
      <sheetName val="JARILLONES (2)"/>
      <sheetName val="PERFILADO"/>
      <sheetName val="ACARREO"/>
      <sheetName val="RETIRO &lt; 10"/>
      <sheetName val="RETIRO &gt;10 - 20"/>
      <sheetName val="RETIRO &gt;20"/>
      <sheetName val="RETIRO &lt; 10 (2)"/>
      <sheetName val="RETIRO &gt;10 - 20 (2)"/>
      <sheetName val="RETIRO &gt;20 (2)"/>
      <sheetName val="CINTA PVC"/>
      <sheetName val="CONC 1500 "/>
      <sheetName val="solado 2000"/>
      <sheetName val="conc 2500"/>
      <sheetName val="CONC 3000 IMP par canal"/>
      <sheetName val="CONC 3000 IMP fondo canal"/>
      <sheetName val="CONC 3000  anclaje"/>
      <sheetName val="CONC 3000  ZAPATA"/>
      <sheetName val="CONC 3000  COLUMNAS"/>
      <sheetName val="CONC ANDEN"/>
      <sheetName val="BORDILLO"/>
      <sheetName val="ALISTADO"/>
      <sheetName val="PAÑETE"/>
      <sheetName val="PAÑETE IMP 1.3"/>
      <sheetName val="PAÑETE IMP 1.4"/>
      <sheetName val="PINTURA VINILO"/>
      <sheetName val="PINTURA CORAZA"/>
      <sheetName val="PISO INDUSTRIAL"/>
      <sheetName val="CONC.BOX COULVERTS CAJON Y ALET"/>
      <sheetName val="viga en concreto"/>
      <sheetName val="zocalo y viga cinta"/>
      <sheetName val="VIGA CINTA ML"/>
      <sheetName val="placa contrapiso"/>
      <sheetName val="PLACA REFORZADA"/>
      <sheetName val="MURO EST"/>
      <sheetName val="SOBRECIMIENTO"/>
      <sheetName val="ACERO 60"/>
      <sheetName val="ACERO 37"/>
      <sheetName val="CONC CICLOPEO"/>
      <sheetName val="CONC CICLOPEO (2)"/>
      <sheetName val="CONC CICLOPEO (3)"/>
      <sheetName val="GEOTEXTIL"/>
      <sheetName val="GEOTEXTIL_2"/>
      <sheetName val="alambre de púas"/>
      <sheetName val="EXC MANUAL para tee"/>
      <sheetName val="TUBERIA 1&quot;"/>
      <sheetName val="TUBERIA 1'2&quot;"/>
      <sheetName val="TUBERIA 1 1'2&quot; "/>
      <sheetName val="TUBERIA 1 1'4&quot;"/>
      <sheetName val="TUBERIA 2 1'2&quot;  "/>
      <sheetName val="TUBERIA 2 &quot;"/>
      <sheetName val="TUBERIA 2 &quot; PARA DREN CANAL"/>
      <sheetName val="TUBERIA 2 &quot; (2)"/>
      <sheetName val="TUBERIA 1 1.2&quot; SAN"/>
      <sheetName val="TUBERIA 3-4"/>
      <sheetName val="TUBERIA 4"/>
      <sheetName val="TUBERIA 8"/>
      <sheetName val="TUBERIA PEAD 3&quo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Análisis_de_precios"/>
      <sheetName val="Remo__derr_"/>
      <sheetName val="Limp__mec__Alcant_"/>
      <sheetName val="Res-Accide-10"/>
      <sheetName val="Equipo"/>
      <sheetName val="materiales"/>
      <sheetName val="otros"/>
      <sheetName val="Hoja1"/>
      <sheetName val="COSTOS OFICINA"/>
      <sheetName val="COSTOS CAMPAMENTO"/>
      <sheetName val="Insum"/>
      <sheetName val="Presupuesto remoción de derrumb"/>
      <sheetName val="Presup Av 1o de mayo con 73a "/>
      <sheetName val="Tablas"/>
      <sheetName val="320.1"/>
      <sheetName val="330.2"/>
      <sheetName val="700.1"/>
      <sheetName val="SKJ452"/>
      <sheetName val="ITA878"/>
      <sheetName val="AEA-944"/>
      <sheetName val="DUB-823"/>
      <sheetName val="GPI 526"/>
      <sheetName val="XXJ617"/>
      <sheetName val="SNG_855"/>
      <sheetName val="VEA 374"/>
      <sheetName val="HFB024"/>
      <sheetName val="PAJ825"/>
      <sheetName val="Circuitos"/>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ompo C"/>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ow r="52">
          <cell r="H52">
            <v>0</v>
          </cell>
        </row>
      </sheetData>
      <sheetData sheetId="33">
        <row r="52">
          <cell r="H52">
            <v>0</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s>
    <sheetDataSet>
      <sheetData sheetId="0"/>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sheetNames>
    <sheetDataSet>
      <sheetData sheetId="0" refreshError="1"/>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REDUCIDO"/>
    </sheetNames>
    <sheetDataSet>
      <sheetData sheetId="0" refreshError="1"/>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NDIMIENTOS"/>
    </sheetNames>
    <sheetDataSet>
      <sheetData sheetId="0" refreshError="1"/>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sheetData sheetId="1" refreshError="1"/>
      <sheetData sheetId="2" refreshError="1"/>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Hoja1"/>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AIU"/>
      <sheetName val="Equipo"/>
      <sheetName val="Materiales"/>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INDICE"/>
      <sheetName val="Otros"/>
      <sheetName val="201,2"/>
      <sheetName val="200,2"/>
      <sheetName val="201,12"/>
      <sheetName val="210.1"/>
      <sheetName val="210.2"/>
      <sheetName val="210.3"/>
      <sheetName val="211"/>
      <sheetName val="220.1"/>
      <sheetName val="221.1"/>
      <sheetName val="221.2"/>
      <sheetName val="230.1"/>
      <sheetName val="230.2"/>
      <sheetName val="231.1"/>
      <sheetName val="310.1"/>
      <sheetName val="311.1"/>
      <sheetName val="600.1"/>
      <sheetName val="600.2"/>
      <sheetName val="600.3"/>
      <sheetName val="600.4"/>
      <sheetName val="600.4 P"/>
      <sheetName val="600.5"/>
      <sheetName val="600.5 P"/>
      <sheetName val="610.1"/>
      <sheetName val="610.2"/>
      <sheetName val="630.3"/>
      <sheetName val="630.4"/>
      <sheetName val="630.5"/>
      <sheetName val="630.6"/>
      <sheetName val="630.7"/>
      <sheetName val="640.1"/>
      <sheetName val="640.2"/>
      <sheetName val="661.1 TIPO I"/>
      <sheetName val="671.1"/>
      <sheetName val="681,1"/>
      <sheetName val="801.1"/>
      <sheetName val="801.2"/>
      <sheetName val="801.3"/>
      <sheetName val="801.4"/>
      <sheetName val="801.5"/>
      <sheetName val="801.6"/>
      <sheetName val="801.7"/>
      <sheetName val="900.1"/>
      <sheetName val="900.2"/>
      <sheetName val="900.3"/>
      <sheetName val="630P"/>
      <sheetName val="632.1"/>
      <sheetName val="642.1"/>
      <sheetName val="642.2"/>
      <sheetName val="621,1"/>
      <sheetName val="Hoja2"/>
      <sheetName val="PORTADA"/>
      <sheetName val="200,1"/>
      <sheetName val="201,1"/>
      <sheetName val="201,3"/>
      <sheetName val="201,4"/>
      <sheetName val="201,5"/>
      <sheetName val="201,6"/>
      <sheetName val="201,7"/>
      <sheetName val="201,8"/>
      <sheetName val="201,9"/>
      <sheetName val="201,10"/>
      <sheetName val="201,11"/>
      <sheetName val="201,13"/>
      <sheetName val="232,1"/>
      <sheetName val="234.1"/>
      <sheetName val="312.1"/>
      <sheetName val="312.2"/>
      <sheetName val="320.1"/>
      <sheetName val="320.2"/>
      <sheetName val="330.1"/>
      <sheetName val="330.2"/>
      <sheetName val="340.1"/>
      <sheetName val="340.2"/>
      <sheetName val="341.1"/>
      <sheetName val="340.3"/>
      <sheetName val="341.2"/>
      <sheetName val="342.1"/>
      <sheetName val="410.1"/>
      <sheetName val="410.2"/>
      <sheetName val="411.1"/>
      <sheetName val="411.2"/>
      <sheetName val="411.3"/>
      <sheetName val="414.1"/>
      <sheetName val="414.2"/>
      <sheetName val="414.3"/>
      <sheetName val="414.4"/>
      <sheetName val="415"/>
      <sheetName val="416,2P"/>
      <sheetName val="420.1"/>
      <sheetName val="421.1"/>
      <sheetName val="421.2"/>
      <sheetName val="421.3"/>
      <sheetName val="421.4"/>
      <sheetName val="430.1"/>
      <sheetName val="430.2"/>
      <sheetName val="431.1"/>
      <sheetName val="431.2"/>
      <sheetName val="432,1"/>
      <sheetName val="432,2"/>
      <sheetName val="440.1"/>
      <sheetName val="441.1"/>
      <sheetName val="450.1"/>
      <sheetName val="450.1P"/>
      <sheetName val="450.2"/>
      <sheetName val="450.2P"/>
      <sheetName val="450.3"/>
      <sheetName val="450.3P"/>
      <sheetName val="450.9"/>
      <sheetName val="451.1"/>
      <sheetName val="451. 1P"/>
      <sheetName val="452.1"/>
      <sheetName val="452.1P"/>
      <sheetName val="453"/>
      <sheetName val="460.1"/>
      <sheetName val="460,2"/>
      <sheetName val="461.1"/>
      <sheetName val="461.2"/>
      <sheetName val="462.1.1"/>
      <sheetName val="462.1.2"/>
      <sheetName val="462.1.3"/>
      <sheetName val="464.1"/>
      <sheetName val="465,1"/>
      <sheetName val="466,1"/>
      <sheetName val="466,2"/>
      <sheetName val="500"/>
      <sheetName val="510"/>
      <sheetName val="621.1"/>
      <sheetName val="621.2"/>
      <sheetName val="621.5"/>
      <sheetName val="622.1"/>
      <sheetName val="INSUMO D"/>
      <sheetName val="632,1"/>
      <sheetName val="640.3"/>
      <sheetName val="641.1"/>
      <sheetName val="650.2"/>
      <sheetName val="650.3"/>
      <sheetName val="650.4"/>
      <sheetName val="660.2"/>
      <sheetName val="662.1"/>
      <sheetName val="670.1"/>
      <sheetName val="670.2"/>
      <sheetName val="672.1"/>
      <sheetName val="673.3"/>
      <sheetName val="682,1"/>
      <sheetName val="700.1"/>
      <sheetName val="700.3"/>
      <sheetName val="701"/>
      <sheetName val="710.1"/>
      <sheetName val="710.2"/>
      <sheetName val="710.3"/>
      <sheetName val="710.4"/>
      <sheetName val="710.5"/>
      <sheetName val="720.1"/>
      <sheetName val="730.1"/>
      <sheetName val="730,1P"/>
      <sheetName val="730.2"/>
      <sheetName val="740"/>
      <sheetName val="800.1"/>
      <sheetName val="800.2"/>
      <sheetName val="810.1"/>
      <sheetName val="810.2"/>
      <sheetName val="812.1"/>
      <sheetName val="Comentarios"/>
      <sheetName val="DATOS DE ENTRADA"/>
      <sheetName val="APU BASICOS"/>
      <sheetName val="CANTIDADES Y PRECIOS"/>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RESUPUESTO INICIAL"/>
      <sheetName val="PRESUPUESTO MODIFICADO"/>
      <sheetName val="ADICIONAL INTERVENTORIA"/>
      <sheetName val="CUENTA  (9)"/>
      <sheetName val="CUENTA  (10)"/>
      <sheetName val="CUENTA  (11)"/>
      <sheetName val="GASTOS DIAN"/>
      <sheetName val="GASTOS DIAN (2)"/>
      <sheetName val="GASTOS DIAN (3)"/>
      <sheetName val="Ppto EL COPEY"/>
      <sheetName val="APU "/>
      <sheetName val="bocatoma"/>
      <sheetName val="MO"/>
      <sheetName val="ANALISIS DE PRECIOS BASICOS"/>
      <sheetName val="PRESUPUESTO GENERAL"/>
      <sheetName val="P. MATERIAL A.C.T CER"/>
      <sheetName val="ANALISIS DE PRECIOS UNITARIOS"/>
      <sheetName val="P. TOTALES"/>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210.2.4"/>
      <sheetName val="201.7"/>
      <sheetName val="311P.1"/>
      <sheetName val="BDATOS"/>
      <sheetName val="V.R. 13 AL 26 MAR"/>
      <sheetName val="B.A. 13 AL 26 MAR"/>
      <sheetName val="L.M 10 AL 23 DE ABRIL"/>
      <sheetName val="V.R 10 AL 23 ABRIL"/>
      <sheetName val="J.CRUZ 10AL23 ABRIL"/>
      <sheetName val="J. BUELVAS 1-15 FEB"/>
      <sheetName val="Estado Resumen"/>
      <sheetName val="TORTA"/>
      <sheetName val="Resum_Pav"/>
      <sheetName val="INVENT.ALC-CUNETAS 90BLB"/>
      <sheetName val="PUENTES Y PONTONES"/>
      <sheetName val="SEÑAL VERTICAL90BLB"/>
      <sheetName val="SEÑAL HORIZONTAL90BLB"/>
      <sheetName val="Tabla"/>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450.2P  Vía 9003"/>
      <sheetName val="632.1P "/>
      <sheetName val="673.2"/>
      <sheetName val="201.15"/>
      <sheetName val="610.1P"/>
      <sheetName val="465.1"/>
      <sheetName val="630.4 Vía 9003"/>
      <sheetName val="630.6 Vía 7801"/>
      <sheetName val="640.1.2"/>
      <sheetName val="673.1"/>
      <sheetName val="VínculoExternoRecuperado1"/>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500.1"/>
      <sheetName val="511.1P"/>
      <sheetName val="511.2P"/>
      <sheetName val="672.2P"/>
      <sheetName val="672.3P"/>
      <sheetName val="672.4P"/>
      <sheetName val="672.5P"/>
      <sheetName val="672.6P"/>
      <sheetName val="672.7P"/>
      <sheetName val="610.1.1"/>
      <sheetName val="610.1.2P"/>
      <sheetName val="610.1.3P"/>
      <sheetName val="621.3"/>
      <sheetName val="621.4"/>
      <sheetName val="630.1"/>
      <sheetName val="630.2"/>
      <sheetName val="642.4"/>
      <sheetName val="642.5"/>
      <sheetName val="642.6"/>
      <sheetName val="642.7"/>
      <sheetName val="642.8"/>
      <sheetName val="642.3"/>
      <sheetName val="642.9"/>
      <sheetName val="642.10"/>
      <sheetName val="650.1"/>
      <sheetName val="674.1"/>
      <sheetName val="674.1P"/>
      <sheetName val="674.2P"/>
      <sheetName val="674.3P"/>
      <sheetName val="674.4P"/>
      <sheetName val="661.1"/>
      <sheetName val="671.2"/>
      <sheetName val="681.1"/>
      <sheetName val="673.4"/>
      <sheetName val="673.5"/>
      <sheetName val="673.6"/>
      <sheetName val="671.3"/>
      <sheetName val="700.1.1"/>
      <sheetName val="731.1"/>
      <sheetName val="810.3P"/>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FNC"/>
      <sheetName val="INDICE ALFABETICO"/>
      <sheetName val="EQUIP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20.1P"/>
      <sheetName val="225P"/>
      <sheetName val="232.1"/>
      <sheetName val="311P1"/>
      <sheetName val="311P2"/>
      <sheetName val="311P3"/>
      <sheetName val="343P"/>
      <sheetName val="411P"/>
      <sheetName val="414.5"/>
      <sheetName val="415.1"/>
      <sheetName val="420.2"/>
      <sheetName val="432.1"/>
      <sheetName val="432.2"/>
      <sheetName val="433.1"/>
      <sheetName val="433.2"/>
      <sheetName val="433.3"/>
      <sheetName val="433.4"/>
      <sheetName val="433.5"/>
      <sheetName val="433.6"/>
      <sheetName val="433.7"/>
      <sheetName val="433.8"/>
      <sheetName val="440.1P"/>
      <sheetName val="440.2"/>
      <sheetName val="440.2P"/>
      <sheetName val="440.3"/>
      <sheetName val="440.3P"/>
      <sheetName val="440.4"/>
      <sheetName val="440.4P"/>
      <sheetName val="441.1P"/>
      <sheetName val="441.2"/>
      <sheetName val="441.2P"/>
      <sheetName val="441.3"/>
      <sheetName val="441.3P"/>
      <sheetName val="441.4P"/>
      <sheetName val="450.9P"/>
      <sheetName val="451.1P"/>
      <sheetName val="451.2"/>
      <sheetName val="451.2P"/>
      <sheetName val="451.3"/>
      <sheetName val="451.3P"/>
      <sheetName val="451.4P"/>
      <sheetName val="452.2"/>
      <sheetName val="452.2P"/>
      <sheetName val="452.3"/>
      <sheetName val="452.3P"/>
      <sheetName val="452.4"/>
      <sheetName val="452.4P"/>
      <sheetName val="453.1"/>
      <sheetName val="460.1(5 CM)"/>
      <sheetName val="460.1 (10 CM)"/>
      <sheetName val="460.1P"/>
      <sheetName val="461.2P"/>
      <sheetName val="462.1.1P"/>
      <sheetName val="462.1.2P"/>
      <sheetName val="462.1.3P"/>
      <sheetName val="462.1.4P"/>
      <sheetName val="462.1.4"/>
      <sheetName val="462.2P"/>
      <sheetName val="464.2"/>
      <sheetName val="464.3"/>
      <sheetName val="466.1"/>
      <sheetName val="501.1"/>
      <sheetName val="510.1"/>
      <sheetName val="510P1"/>
      <sheetName val="510P2"/>
      <sheetName val="510P3"/>
      <sheetName val="600.4P"/>
      <sheetName val="600.5P"/>
      <sheetName val="620.1"/>
      <sheetName val="620.2"/>
      <sheetName val="620.3"/>
      <sheetName val="620P"/>
      <sheetName val="621.1P7"/>
      <sheetName val="621.5P2"/>
      <sheetName val="621P"/>
      <sheetName val="622.2"/>
      <sheetName val="622.3"/>
      <sheetName val="622.4"/>
      <sheetName val="622.5"/>
      <sheetName val="623P"/>
      <sheetName val="623P1"/>
      <sheetName val="630.1.2P"/>
      <sheetName val="630.1P"/>
      <sheetName val="630.2P"/>
      <sheetName val="630.3P"/>
      <sheetName val="630.4 "/>
      <sheetName val="632P"/>
      <sheetName val="632.P2"/>
      <sheetName val="633P"/>
      <sheetName val="640.1.1"/>
      <sheetName val="640.1.3"/>
      <sheetName val="640.2P"/>
      <sheetName val="642P1 JUNTAS"/>
      <sheetName val="642P2 JUNTAS"/>
      <sheetName val="642P3 JUNTAS"/>
      <sheetName val="650.3P"/>
      <sheetName val="660.1"/>
      <sheetName val="660.3"/>
      <sheetName val="661.1.1 TIPO I"/>
      <sheetName val="661.1.2 TIPO II"/>
      <sheetName val="661.2.1 TIPO I"/>
      <sheetName val="661P"/>
      <sheetName val="662.2"/>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30.3"/>
      <sheetName val="740.1"/>
      <sheetName val="800.3P"/>
      <sheetName val="800.4P"/>
      <sheetName val="800P"/>
      <sheetName val="810.2P"/>
      <sheetName val="810.3"/>
      <sheetName val="811.1"/>
      <sheetName val="811P"/>
      <sheetName val="815P"/>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20"/>
      <sheetName val="310"/>
      <sheetName val="311"/>
      <sheetName val="341.1P"/>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60"/>
      <sheetName val="460P"/>
      <sheetName val="462.1P"/>
      <sheetName val="462.3P"/>
      <sheetName val="462.4P"/>
      <sheetName val="462.5"/>
      <sheetName val="500P"/>
      <sheetName val="510P5"/>
      <sheetName val="621.5P"/>
      <sheetName val="621.6"/>
      <sheetName val="621,7"/>
      <sheetName val="630.P"/>
      <sheetName val="631P BOLSACRETO"/>
      <sheetName val="632"/>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2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3"/>
      <sheetName val="a  aaInformación"/>
      <sheetName val="A MInformes M"/>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DISEÑO HIDROSANITARIO"/>
      <sheetName val="DISEÑO ELECTRICO"/>
      <sheetName val="OBRA EJECUTADA"/>
      <sheetName val="OBRA EJECUTADA POR CANCELAR"/>
      <sheetName val="OBRA A EJECUTAR"/>
      <sheetName val="BALANCE 1P INICIAL"/>
      <sheetName val="BALANCE 1P FINAL"/>
      <sheetName val="MAT"/>
      <sheetName val="MDEO"/>
      <sheetName val="C-M-H"/>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CCIDENTES DE 1995 - 1996.xls"/>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Grupo 3 "/>
      <sheetName val="Grupo 2."/>
      <sheetName val="Informe semanal 22"/>
      <sheetName val="Lista chequeo"/>
      <sheetName val="Acta de Comité de Obra"/>
      <sheetName val="Acta de Comité de Obra 12"/>
      <sheetName val="resumen carcel x 16.7%"/>
      <sheetName val="resumen carcel "/>
      <sheetName val="resumen carcel con baño x 16.7%"/>
      <sheetName val="resumen carcel con baño"/>
      <sheetName val="Unitario "/>
      <sheetName val="Materiales "/>
      <sheetName val="Auxiliares "/>
      <sheetName val="Análisis de cuadrillas"/>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RESUM.ACCID"/>
      <sheetName val="RESUM.ACCID (2)"/>
      <sheetName val="FACTORES"/>
      <sheetName val="AC2-AG96"/>
      <sheetName val="Formulario N° 4"/>
      <sheetName val="G.G"/>
      <sheetName val="TIEMPO-TRAB"/>
      <sheetName val="COLILLAS"/>
      <sheetName val="CONSO-PERSONA"/>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DO"/>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 val="Form8_bombas"/>
      <sheetName val="Form8_h2"/>
      <sheetName val="Form8_lubricacion"/>
      <sheetName val="Form8_regeneracion"/>
      <sheetName val="tub"/>
      <sheetName val="val"/>
      <sheetName val="tub_lub"/>
      <sheetName val="pintura"/>
      <sheetName val="partidas_cant_tub_final_04"/>
      <sheetName val="Tablas"/>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Salario"/>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modelo"/>
      <sheetName val="precios"/>
      <sheetName val="LISTA"/>
      <sheetName val="Programacion"/>
      <sheetName val="PUC"/>
      <sheetName val="PAGOS"/>
      <sheetName val="Flujo Caja"/>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5"/>
      <sheetName val="6.1"/>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5"/>
      <sheetName val="3.6"/>
      <sheetName val="3.7"/>
      <sheetName val="7.8"/>
      <sheetName val="7.9"/>
      <sheetName val="7.10"/>
      <sheetName val="7.11"/>
      <sheetName val="Presup"/>
      <sheetName val="Prog"/>
      <sheetName val="F Fdos"/>
      <sheetName val="Presup(2)"/>
      <sheetName val="Presupuesto GABO"/>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CUADRILLA"/>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SUMOS (2)"/>
      <sheetName val="ITEM"/>
      <sheetName val="VR-PROP MOD 1"/>
      <sheetName val="FORMULA"/>
      <sheetName val="PRECIO"/>
      <sheetName val="I M"/>
      <sheetName val="SOÑANDO"/>
      <sheetName val="EV 424 CON 5 (2)"/>
      <sheetName val="Precios no oficial"/>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cios 08-arquit en proceso"/>
      <sheetName val="unit2008-ARQUIT EN PROCESO"/>
      <sheetName val="Precios 08-vias"/>
      <sheetName val="unit2008-VIAS"/>
      <sheetName val="Costo Real 2008"/>
      <sheetName val="ACEROS 60000 PSI"/>
      <sheetName val="RENDI"/>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3 ACTA COMPROMISO"/>
      <sheetName val="APu1"/>
      <sheetName val="APu2"/>
      <sheetName val="APu3"/>
      <sheetName val="APu4"/>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PROPUESTA"/>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forme (2)"/>
      <sheetName val="AZU3sadeven"/>
      <sheetName val="HHp3"/>
      <sheetName val="AvanceP3"/>
      <sheetName val="horas lluvia"/>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OFERTA"/>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Base_de_Diseño"/>
      <sheetName val="Ppto_total"/>
      <sheetName val="Resumen_tubería"/>
      <sheetName val="Tabla_4_1_Distrito_Nº1"/>
      <sheetName val="Tabla_4_2_Distrito_Nº2"/>
      <sheetName val="Tabal_4_3_Resumén_distritos"/>
      <sheetName val="Tabla_4_4_Sistemas"/>
      <sheetName val="Ppto_alcantarillado"/>
      <sheetName val="CUADRO PRODUCTOS "/>
      <sheetName val="OBRA TOT (2)"/>
      <sheetName val="INTERV."/>
      <sheetName val="Cronograma2020"/>
      <sheetName val="PO Y CRONOGRAMA EJE CAFETERO RE"/>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Mark &amp; Trad"/>
      <sheetName val="NM &amp; LNG"/>
      <sheetName val="Power"/>
      <sheetName val="R&amp;A"/>
      <sheetName val="GBC"/>
      <sheetName val="Stream Overview"/>
      <sheetName val="Others"/>
      <sheetName val="Ruhrgas"/>
      <sheetName val="GPR Total Excl RUHR"/>
      <sheetName val="Old G&amp;P"/>
      <sheetName val="GPR Total"/>
      <sheetName val="Data feed for G&amp;P results"/>
      <sheetName val="IST Split"/>
      <sheetName val="Total Fixed Costs"/>
      <sheetName val="P&amp;O Costs"/>
      <sheetName val="Variable Costs"/>
      <sheetName val="Other Cash Fixed Costs"/>
      <sheetName val="Total Cash Costs"/>
      <sheetName val="RCOP"/>
      <sheetName val="Net Income"/>
      <sheetName val="Movement Working Capital"/>
      <sheetName val="Closing Working Capital"/>
      <sheetName val="Capital Employed"/>
      <sheetName val="Gas Sales"/>
      <sheetName val="Power Sales"/>
      <sheetName val="FRS 19 Adjustment"/>
      <sheetName val="GapInput"/>
      <sheetName val="G&amp;P Results"/>
      <sheetName val="Ralph GFO"/>
      <sheetName val="Gas 2"/>
      <sheetName val="GFO Sheet 2002"/>
      <sheetName val="Variance 2002"/>
      <sheetName val="GFO Sheet 2001"/>
      <sheetName val="WC &amp; Cash Sum"/>
      <sheetName val="Cash Options"/>
      <sheetName val="Working Capital Analysis"/>
      <sheetName val="Performance Contract"/>
      <sheetName val="BU Deltas vs Prior GFO"/>
      <sheetName val="1Q02 to 1Q02 Comparison"/>
      <sheetName val="2002 to 2002 Comparison"/>
      <sheetName val="FRS3 2002 less 2001"/>
      <sheetName val="Year 2000"/>
      <sheetName val="1Q01"/>
      <sheetName val="2Q01"/>
      <sheetName val="3Q01"/>
      <sheetName val="4Q01"/>
      <sheetName val="Year 2001"/>
      <sheetName val="Plan 2002"/>
      <sheetName val="1Q02"/>
      <sheetName val="2Q02"/>
      <sheetName val="3Q02"/>
      <sheetName val="4Q02"/>
      <sheetName val="Year 2002"/>
      <sheetName val="Year 2003"/>
      <sheetName val="GFO Zero 2002"/>
      <sheetName val="Prior GFO 1Q02"/>
      <sheetName val="Prior GFO 2002"/>
      <sheetName val="Hyperion Link Sheet"/>
      <sheetName val="2002 SRU Mid cycle"/>
      <sheetName val="2002 BU Mid Cycle"/>
      <sheetName val="Overviews Bridge"/>
      <sheetName val="Overview Explanation"/>
      <sheetName val="Overview Summary by Quarter"/>
      <sheetName val="JAM Overview Summary"/>
      <sheetName val="Overview Summary"/>
      <sheetName val="2002 IST Split"/>
      <sheetName val="2002 Total Fixed Costs"/>
      <sheetName val="2002 P&amp;O Costs"/>
      <sheetName val="2002 Variable Costs"/>
      <sheetName val="2002 Other Cash Fixed Costs"/>
      <sheetName val="2002 Total Cash Costs"/>
      <sheetName val="2002 RCOP"/>
      <sheetName val="2002 Net Income"/>
      <sheetName val="2002 Capex"/>
      <sheetName val="2002 Movement Working Capital"/>
      <sheetName val="2002 Cash Flow"/>
      <sheetName val="2002 Closing Working Capital"/>
      <sheetName val="2002 Capital Employed"/>
      <sheetName val="2002 SRU"/>
      <sheetName val="2002 BU"/>
      <sheetName val="2002 Metrics"/>
      <sheetName val="Tax 2002"/>
      <sheetName val="QSR Slides"/>
      <sheetName val="Revex for Group"/>
      <sheetName val="Header Data"/>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INF-SEM-INT-17 A"/>
      <sheetName val="CONTRATO CON SGI LTDA"/>
      <sheetName val="Obra Eléctrica"/>
      <sheetName val="Obra Civil"/>
      <sheetName val="Hist. Avances"/>
      <sheetName val="SalariosUSO"/>
      <sheetName val="Dominios"/>
      <sheetName val="P3-Actual"/>
      <sheetName val="P3-Target"/>
      <sheetName val="RESUMEN SEMANA 3"/>
      <sheetName val="RESUMEN SEMANA 1"/>
      <sheetName val="E Mco Guarumo 1"/>
      <sheetName val="E Mco Guarumo 1R"/>
      <sheetName val="Inter O.C. Hadas- 1 2008"/>
      <sheetName val="Inter O.C. Hadas- 1 2007"/>
      <sheetName val="Inter O.C. Hadas- 1 07-11-07"/>
      <sheetName val="Prestaciones"/>
      <sheetName val="POLIZAS"/>
      <sheetName val="TABLA DE RENDIMIENTOS"/>
      <sheetName val="DemAnden"/>
      <sheetName val="DemAsf"/>
      <sheetName val="DemBya"/>
      <sheetName val="Relleno"/>
      <sheetName val="Imprimacion CRR 1"/>
      <sheetName val="Imprimación CRL 1"/>
      <sheetName val="Rodadura"/>
      <sheetName val="Concreto"/>
      <sheetName val="Juntas"/>
      <sheetName val="Bordillossitio"/>
      <sheetName val="Bordillospref"/>
      <sheetName val="Andenes"/>
      <sheetName val="Mortero"/>
      <sheetName val="MuroConcreto"/>
      <sheetName val="Acero Juntas"/>
      <sheetName val="Piedra"/>
      <sheetName val="Siembra"/>
      <sheetName val="tuberia de drenaje 4&quot;"/>
      <sheetName val="Tubería de 10&quot; a sumidero"/>
      <sheetName val="Tubería de 12&quot; a sumidero"/>
      <sheetName val="Tubería de 14&quot; a sumidero"/>
      <sheetName val="Sumidero"/>
      <sheetName val="Pozo"/>
      <sheetName val="CONCRETO 4000psi"/>
      <sheetName val="CONCRETO 210 basico"/>
      <sheetName val="CONCRETO 2500 basico"/>
      <sheetName val="Mortero Basico 12"/>
      <sheetName val="Mortero13"/>
      <sheetName val="BHA"/>
      <sheetName val="Template"/>
      <sheetName val="Slide 1"/>
      <sheetName val="Slide 2"/>
      <sheetName val="Slide 3"/>
      <sheetName val="Slide 4"/>
      <sheetName val="Blank"/>
      <sheetName val="Worksheet 1"/>
      <sheetName val="Worksheet 2"/>
      <sheetName val="Worksheet 3"/>
      <sheetName val="Worksheet 4"/>
      <sheetName val="BHA Report"/>
      <sheetName val="Bit Summary"/>
      <sheetName val="Final"/>
      <sheetName val="Time vs Depth"/>
      <sheetName val="Dividers"/>
      <sheetName val="DD-CS"/>
      <sheetName val="BHA Cal"/>
      <sheetName val="bha#2,17½HS"/>
      <sheetName val="bha#3,12¼HS"/>
      <sheetName val="bha#5,8½HS"/>
      <sheetName val="BHA#4,12.25&quot;"/>
      <sheetName val="BHA#5,12.25"/>
      <sheetName val="MOVIMIENTO DE TIERRAS"/>
      <sheetName val="PRESUPUESTO ARRAYAN 2"/>
      <sheetName val="MEMORIAS DE CALCULO"/>
      <sheetName val="Obras arte Via"/>
      <sheetName val="OBRAS Concreto Loc"/>
      <sheetName val="Piscinas"/>
      <sheetName val="PROYECCION INCIDENCIA"/>
      <sheetName val="INTERVENTORIA CIVILES"/>
      <sheetName val="RECUPERACION AMBIENTAL"/>
      <sheetName val="INTERVENTORIA RECUPERACION"/>
      <sheetName val="CUADRO RESUMEN "/>
      <sheetName val="Estimado F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PresupLodos"/>
      <sheetName val="DSD"/>
      <sheetName val="PPTO CBE"/>
      <sheetName val="Resumen Ppto CBE"/>
      <sheetName val="PPTO VIAS CGO"/>
      <sheetName val="Resumen Ppto CGO"/>
      <sheetName val="PPTO PROTECCION RIBERA"/>
      <sheetName val="Analisis Deterministico"/>
      <sheetName val="SOLICITUD"/>
      <sheetName val=" NIVEL DE CRITICIDAD"/>
      <sheetName val="REQUISITOS MINIMOS"/>
      <sheetName val="FACTORES DE EVALUACION"/>
      <sheetName val="EVALUACION DEL RIESGO"/>
      <sheetName val="MATRIZ RIESGO Y EXPOSICION"/>
      <sheetName val="FACTOR J"/>
      <sheetName val="Stakeholders"/>
      <sheetName val="Resumen Invlc R&amp;R"/>
      <sheetName val="Roles y resp"/>
      <sheetName val="Presupuesto Detallado"/>
      <sheetName val="Análisis determinístico"/>
      <sheetName val="Memorias de cálculo"/>
      <sheetName val="Riesgos"/>
      <sheetName val="WBS"/>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ANEXO4SISTINYECC2004"/>
      <sheetName val="LIQ_NOM"/>
      <sheetName val="NOMINA_1"/>
      <sheetName val="ESTIMADO TK"/>
      <sheetName val="COMPRA BOMBA"/>
      <sheetName val="Estrategia de Contratacion 2008"/>
      <sheetName val="RACI"/>
      <sheetName val="M. COMUNICACIONES "/>
      <sheetName val="Presupuesto Alt1"/>
      <sheetName val="Presupuesto Alt2"/>
      <sheetName val="bombas"/>
      <sheetName val="instru. campo Alt1"/>
      <sheetName val="instru. campo Alt2"/>
      <sheetName val="RTU"/>
      <sheetName val="Montajes"/>
      <sheetName val="Pta compacta"/>
      <sheetName val="ponderación"/>
      <sheetName val="Iny Carrizo Acido 9988"/>
      <sheetName val="Programa"/>
      <sheetName val="BRUTA-INY"/>
      <sheetName val="POZOS"/>
      <sheetName val="RES EQV"/>
      <sheetName val="RES GAS"/>
      <sheetName val="RES GASOL"/>
      <sheetName val="RES LPG"/>
      <sheetName val="RES PET"/>
      <sheetName val="TABLERO"/>
      <sheetName val="A I Ry ET1"/>
      <sheetName val="BRUTA_INY"/>
      <sheetName val="Tiempo Vs Prof."/>
      <sheetName val="cuadro gral. 2"/>
      <sheetName val="Unitarios"/>
      <sheetName val="medelo"/>
      <sheetName val="medelo (2)"/>
      <sheetName val="PowerDrive Xtra-X5"/>
      <sheetName val="motor_flow"/>
      <sheetName val="pd_flow_distribution"/>
      <sheetName val="motor_dimensions"/>
      <sheetName val="NOV_dimensions"/>
      <sheetName val="Performance"/>
      <sheetName val="time"/>
      <sheetName val="cost"/>
      <sheetName val="INTRO"/>
      <sheetName val="Camco"/>
      <sheetName val="Sedco"/>
      <sheetName val="Dowell"/>
      <sheetName val="Wireline"/>
      <sheetName val="Anadrill"/>
      <sheetName val="Completion tangibles"/>
      <sheetName val="BJ"/>
      <sheetName val="Breakdown"/>
      <sheetName val="Timings"/>
      <sheetName val="AFE"/>
      <sheetName val="comments"/>
      <sheetName val="NPV assumptions"/>
      <sheetName val="NPV Base case"/>
      <sheetName val="Low case"/>
      <sheetName val="High case"/>
      <sheetName val="AFE FORM"/>
      <sheetName val="Drl&amp;ComplTDC"/>
      <sheetName val="DryholeTDC"/>
      <sheetName val="Drl&amp;ComplCst"/>
      <sheetName val="Dryholecost"/>
      <sheetName val="Resume Programme"/>
      <sheetName val="Detailed TDC"/>
      <sheetName val="Abandon sketch"/>
      <sheetName val="Completion Schematic "/>
      <sheetName val="WELL STATUS DIAGRAM"/>
      <sheetName val="Slide Sheet"/>
      <sheetName val="PV"/>
      <sheetName val="VS"/>
      <sheetName val="Costo Octub 26 - Nov 25 - 2007"/>
      <sheetName val="DEPTH Vs TIME (CHART)"/>
      <sheetName val="MR_Mayo_26"/>
      <sheetName val="Drill Sheet"/>
      <sheetName val="Drill Sheet (26)"/>
      <sheetName val="Costos Mayo"/>
      <sheetName val="Ian....Project Status"/>
      <sheetName val="Pressure Operations"/>
      <sheetName val="Vehicles Checklist"/>
      <sheetName val="Wellsite Crew Inspection"/>
      <sheetName val="Wellsite Unit Audit"/>
      <sheetName val="Electronics Lab"/>
      <sheetName val="Mechanics Shop"/>
      <sheetName val="M &amp; S Management"/>
      <sheetName val="Location Organization"/>
      <sheetName val="Personnel Organization"/>
      <sheetName val="SQ and LQC"/>
      <sheetName val="Drilling Engineering Centre"/>
      <sheetName val="Drill Bits"/>
      <sheetName val="Realtime &amp; Extenders"/>
      <sheetName val="RAB6,8,GVR"/>
      <sheetName val="ANA IT and D2000 !"/>
      <sheetName val="Costos "/>
      <sheetName val="Drilling Parameter_MAY 12"/>
      <sheetName val="Septiembre 15-2006"/>
      <sheetName val="BHA# 4_12.25 PD"/>
      <sheetName val="Orito-124_Sep_2006"/>
      <sheetName val="Costos_Nov &amp; Dic_2007  "/>
      <sheetName val="Costos_Nov &amp; Dic_2007 "/>
      <sheetName val="Palmar 3 - Costos Julio"/>
      <sheetName val="Jul (7)"/>
      <sheetName val="Slide Sheet Fintal BHA4"/>
      <sheetName val="Costos Jul(7)"/>
      <sheetName val="OSC Contents"/>
      <sheetName val="Well Data Div. 1 "/>
      <sheetName val="Well Information"/>
      <sheetName val="Definitive Surveys"/>
      <sheetName val="Standard Report"/>
      <sheetName val="Geodetic Report"/>
      <sheetName val="Graphics"/>
      <sheetName val="Vertical View"/>
      <sheetName val="BHA Div. 5"/>
      <sheetName val="BHA 12.25&quot;"/>
      <sheetName val="BHA#4 "/>
      <sheetName val="BHA#4 - Performance  "/>
      <sheetName val="SlideSheet BHA#4 "/>
      <sheetName val="BHA#4_PD Hydraulic"/>
      <sheetName val="BHA#4_HYdraulic"/>
      <sheetName val="BHA # 4  MWD Comments (1)"/>
      <sheetName val="BHA #4  MWD Comments (2)"/>
      <sheetName val="BHA #4  MWD Comments (3)"/>
      <sheetName val="BHA#7 "/>
      <sheetName val="BHA#7 - Performance "/>
      <sheetName val="SlideSheet BHA#7"/>
      <sheetName val="BHA#7 Hydraulics"/>
      <sheetName val="BHA#7 PD Hydraulics"/>
      <sheetName val="BHA # 7  MWD Comments (1)"/>
      <sheetName val="BHA #7  MWD Comments (2)"/>
      <sheetName val="BHA #7  MWD Comments (3)"/>
      <sheetName val="Lessons Learned_12.25&quot;"/>
      <sheetName val="BHA 8.5&quot;"/>
      <sheetName val="BHA#8 - Performance"/>
      <sheetName val="BHA#8 - Slide Sheet"/>
      <sheetName val="BHA#8_Hydraulics"/>
      <sheetName val="BHA #8  MWD Comments (1)"/>
      <sheetName val="BHA #8  MWD Comments (2)"/>
      <sheetName val="BHA #8  MWD Comments (3)"/>
      <sheetName val="Lessons Learned_8.5&quot;"/>
      <sheetName val="KPI's"/>
      <sheetName val="T-Plots (ft)"/>
      <sheetName val="Graphs 1 - Well Performance"/>
      <sheetName val="Graphs 2 - DD performance"/>
      <sheetName val="Reporte Diarios Div. 10"/>
      <sheetName val="MR Agosto (11)"/>
      <sheetName val="MR Agosto (12)"/>
      <sheetName val="MR Agosto (13)"/>
      <sheetName val="MR Agosto (14)"/>
      <sheetName val="MR Agosto (15)"/>
      <sheetName val="MR Agosto (16)"/>
      <sheetName val="MR Agosto (17)"/>
      <sheetName val="MR Agosto (18)"/>
      <sheetName val="MR Agosto (19)"/>
      <sheetName val="MR Agosto (20)"/>
      <sheetName val="MR Agosto (21)"/>
      <sheetName val="MR Agosto (22)"/>
      <sheetName val="MR Agosto (23)"/>
      <sheetName val="MR Agosto (24)"/>
      <sheetName val="MR Agosto (25)"/>
      <sheetName val="MR Agosto (27)"/>
      <sheetName val="MR Agosto (28)"/>
      <sheetName val="MR Agosto (29)"/>
      <sheetName val="MR Agosto (30)"/>
      <sheetName val="MR_Sept (28)"/>
      <sheetName val="SlideSheet"/>
      <sheetName val="Time vs Depth Chart(IPM)"/>
      <sheetName val="Costos Sept 08"/>
      <sheetName val="Septiembre  21,2004"/>
      <sheetName val="original_sist"/>
      <sheetName val="resumen_final"/>
      <sheetName val="Constantes"/>
      <sheetName val="Diseno ESP"/>
      <sheetName val="154 SN 3600 MECHANICAL STATUS"/>
      <sheetName val="Sept1"/>
      <sheetName val="BHA6"/>
      <sheetName val="TablaBH6"/>
      <sheetName val="TablaBH6a"/>
      <sheetName val="HR"/>
      <sheetName val="Tally9.58"/>
      <sheetName val="9.625 CSG LN-5"/>
      <sheetName val="Sept2"/>
      <sheetName val="REPORTE EJECUTIVO"/>
      <sheetName val="COSTO VS PROF."/>
      <sheetName val="DATOS "/>
      <sheetName val="BHA No1 "/>
      <sheetName val="BHA No. 1"/>
      <sheetName val="Ofs STD 001"/>
      <sheetName val="Ofs STD 002"/>
      <sheetName val="Ofs STD 003"/>
      <sheetName val="Ofs STD 004"/>
      <sheetName val="Ofs STD 005"/>
      <sheetName val="Ofs STD 006"/>
      <sheetName val="Ofs STD 007"/>
      <sheetName val="Ofs STD 008"/>
      <sheetName val="Ofs STD 009"/>
      <sheetName val="Ofs STD 010"/>
      <sheetName val="Ofs STD 011"/>
      <sheetName val="Ofs STD 012"/>
      <sheetName val="Ofs STD 013"/>
      <sheetName val="Appendix S 013 (A)"/>
      <sheetName val="Appendix S 013 (B)"/>
      <sheetName val="Ofs STD 014"/>
      <sheetName val="Ofs STD 015)"/>
      <sheetName val="Ofs STD 016"/>
      <sheetName val="Ofs STD 017"/>
      <sheetName val="Ofs STD 018"/>
      <sheetName val="Ofs STD 019"/>
      <sheetName val="Graph "/>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POZO TESORO 47"/>
      <sheetName val="COSTOS VS PROFUNDIDAD"/>
      <sheetName val="GRÁFICO DIRECCIONAL"/>
      <sheetName val="COSTO DIA 20"/>
      <sheetName val="SECUENCIA DE EVENTOS  "/>
      <sheetName val="SECUENCIA DE EVENTOS CSB002"/>
      <sheetName val="SECUENCIA DE EVENTOS CSB003"/>
      <sheetName val="PARAMETROS BOMBA CASABE SUR 001"/>
      <sheetName val="PARAMETROS BOMBA CASABE SUR 002"/>
      <sheetName val="PARAMETROS BOMBA CASABE SUR 003"/>
      <sheetName val="PARAMETROS BOMBA CASABE SUR 004"/>
      <sheetName val="HISTORICO CASABE SUR 001"/>
      <sheetName val="HISTORICO CASABE SUR 002"/>
      <sheetName val="HISTORICO CASABE SUR 003"/>
      <sheetName val="RESUMEN  1200"/>
      <sheetName val="AFORO TK 114"/>
      <sheetName val="AFORO TK  21"/>
      <sheetName val="AFORO TK  22"/>
      <sheetName val="AFORO TK  18"/>
      <sheetName val="REPORTE DST"/>
      <sheetName val="HISTORICO CASABE SUR 004"/>
      <sheetName val="CBE_PRO"/>
      <sheetName val="AFORO TK  17"/>
      <sheetName val="CBE_PRO2"/>
      <sheetName val="DATA SEP GENERAL"/>
      <sheetName val="AFORO TK 113"/>
      <sheetName val="DATA SEP PRUEBA"/>
      <sheetName val="BALANCE TANQUES SEP GRAL"/>
      <sheetName val="REPORTE SEP GRAL Y 48 CSG 001 "/>
      <sheetName val="BALANCE 00 SEP GENERAL"/>
      <sheetName val="RESUMEN  00 "/>
      <sheetName val="BALANCE TANQUES SEP PRUEBA"/>
      <sheetName val="REPORTE SEP PRUEBA"/>
      <sheetName val="BALANCE 00 SEP PRUEBA"/>
      <sheetName val="AFORO GAUGE TANK B."/>
      <sheetName val="AFORO GAUGE TANK A. "/>
      <sheetName val="PANEL"/>
      <sheetName val="detallado"/>
      <sheetName val="RelacionPyG"/>
      <sheetName val="Errores"/>
      <sheetName val="ReporteFases"/>
      <sheetName val="DatosReporte"/>
      <sheetName val="ReporteConjunto"/>
      <sheetName val="ReporteCantidad"/>
      <sheetName val="Tips Bases"/>
      <sheetName val="LISAMA (2)"/>
      <sheetName val="Id involucr"/>
      <sheetName val="Consolidado Alcance"/>
      <sheetName val="Ppto Motores"/>
      <sheetName val="Ppto Variadores"/>
      <sheetName val="Análisis determínistico"/>
      <sheetName val="Anexo. Matriz RAM"/>
      <sheetName val="OBRA TOTAL"/>
      <sheetName val="TABLA SALARIOS"/>
      <sheetName val="TABLA EQUIPOS"/>
      <sheetName val="TABLA MATERIALES"/>
      <sheetName val="PTTO 2001"/>
      <sheetName val="BASE 01"/>
      <sheetName val="RESUMEN CONFIS"/>
      <sheetName val="DESMONT EQ"/>
      <sheetName val="MONT"/>
      <sheetName val="DUC"/>
      <sheetName val="TAC"/>
      <sheetName val="AISL"/>
      <sheetName val="TABLE"/>
      <sheetName val="TPVC"/>
      <sheetName val="TCU"/>
      <sheetName val="ACOM"/>
      <sheetName val="VALV"/>
      <sheetName val="MAN"/>
      <sheetName val="TUBPORJUNTA"/>
      <sheetName val="CHAQUETA"/>
      <sheetName val="AISL TUB"/>
      <sheetName val="Instrucciones "/>
      <sheetName val="Identificación"/>
      <sheetName val="Estrategia"/>
      <sheetName val="Madurez"/>
      <sheetName val="ProdPrecios"/>
      <sheetName val="Vigencia 2001"/>
      <sheetName val="Bases de Datos"/>
      <sheetName val="Riesgo"/>
      <sheetName val="Documento Resúmen"/>
      <sheetName val="Ficha Técnica"/>
      <sheetName val="DPC"/>
      <sheetName val="FORMA KPL-APR"/>
      <sheetName val="TD"/>
      <sheetName val="Consolidado "/>
      <sheetName val="ECP CONS"/>
      <sheetName val="Pozo CE1"/>
      <sheetName val="ECP CE1"/>
      <sheetName val="Pozo CH 13"/>
      <sheetName val="ECP CHI 13"/>
      <sheetName val="pozo 3"/>
      <sheetName val="ECP Pozo 3"/>
      <sheetName val="pozo 4"/>
      <sheetName val="ECP pozo 4"/>
      <sheetName val="pozo 5"/>
      <sheetName val="ECP pozo 5"/>
      <sheetName val="pozo 6 "/>
      <sheetName val="ECP pozo  6"/>
      <sheetName val="pozo 7"/>
      <sheetName val="ECP pozo XX 7"/>
      <sheetName val="pozo 8"/>
      <sheetName val="ECP pozo 8"/>
      <sheetName val="pozo 9"/>
      <sheetName val="ECP pozo XX 9"/>
      <sheetName val="pozo 10"/>
      <sheetName val="ECP pozo XX 10"/>
      <sheetName val="% Peso "/>
      <sheetName val="PrestacionesyAIU"/>
      <sheetName val="DOTACIONES"/>
      <sheetName val="ManodeObra"/>
      <sheetName val="ResumenHYE"/>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GCB2000"/>
      <sheetName val="Modelo Financiero Determ. "/>
      <sheetName val="AFORO TK 18"/>
      <sheetName val="AFORO ALQ C 102"/>
      <sheetName val="AFORO ALQ C  030"/>
      <sheetName val="AFORO TK 17"/>
      <sheetName val="BALANCE DE TANQUES CASABE SUR "/>
      <sheetName val="BALANCE DE ACEITE CASABE SUR"/>
      <sheetName val="PCP"/>
      <sheetName val="DATOS DE INYECCION CASABE SUR "/>
      <sheetName val="LIQUIDACION DE TK PRUEBAS "/>
      <sheetName val="PRUEBAS DE PRODUCCION"/>
      <sheetName val="DATOS SEPARADOR"/>
      <sheetName val="DATOS PCP"/>
      <sheetName val="BALANCE TANQUES CASABE SUR"/>
      <sheetName val="BALANCE ACEITE CASABE SUR"/>
      <sheetName val="MOD-DEV.XLS"/>
      <sheetName val="MOD-DEV.XLM"/>
      <sheetName val="MOD_DEV_XLS"/>
      <sheetName val="MOD_DEV_XLM"/>
      <sheetName val="Mod-Dev6.Xlw"/>
      <sheetName val="Parámetros Formato"/>
      <sheetName val="MOD-DEV_XLS"/>
      <sheetName val="MOD-DEV_XLM"/>
      <sheetName val="Mod-Dev6_Xlw"/>
      <sheetName val="Parámetros_Formato"/>
      <sheetName val="Bases_de_Datos"/>
      <sheetName val="PRDNAL96"/>
      <sheetName val="Instrucciones_"/>
      <sheetName val="VPN-_ECP"/>
      <sheetName val="nombres"/>
      <sheetName val="MOD-DEV_XLS1"/>
      <sheetName val="MOD-DEV_XLM1"/>
      <sheetName val="Mod-Dev6_Xlw1"/>
      <sheetName val="Parámetros_Formato1"/>
      <sheetName val="Result"/>
      <sheetName val="Units"/>
      <sheetName val="PieGraph"/>
      <sheetName val="Section"/>
      <sheetName val="LineGraph"/>
      <sheetName val="HydSettings"/>
      <sheetName val="LineGraphData"/>
      <sheetName val="Relpersonal"/>
      <sheetName val="Integrales"/>
      <sheetName val="unitarios vep"/>
      <sheetName val="pres_oferta"/>
      <sheetName val="unitarios cuad"/>
      <sheetName val="pres_oferta cuad"/>
      <sheetName val="unitarios bunker"/>
      <sheetName val="pres_oferta bunker"/>
      <sheetName val="unitarios diques"/>
      <sheetName val="pres_oferta diques"/>
      <sheetName val="unitarios rio"/>
      <sheetName val="pres_oferta rio"/>
      <sheetName val="cotizacion"/>
      <sheetName val="C.INDIRECTOS"/>
      <sheetName val=" ANEXO No. 4"/>
      <sheetName val="Reporte de actividades"/>
      <sheetName val="FORMATO ESTADO MECANICO"/>
      <sheetName val="FORMATO AFE"/>
      <sheetName val="DETALLE PRESUPUESTO"/>
      <sheetName val="COMAN, WELL SITE, IMF"/>
      <sheetName val="CAPATACES"/>
      <sheetName val="PATIEROS - RECOGEMUESTRAS"/>
      <sheetName val="R SEMANAL"/>
      <sheetName val="Curvas &quot;S&quot;"/>
      <sheetName val="Ejec"/>
      <sheetName val="Proy"/>
      <sheetName val="Meta"/>
      <sheetName val="A#1-Carta"/>
      <sheetName val="A#2-Forma Presupuesto"/>
      <sheetName val="A#3-Form Unitarios"/>
      <sheetName val="A#4-Espec Técn Generales"/>
      <sheetName val="A#5-Espec Técni ITEMS"/>
      <sheetName val="A#6-Carac Técnicas"/>
      <sheetName val="A#7-Planos Fotos"/>
      <sheetName val="A#8-Formato Personal"/>
      <sheetName val="A#9-Formato Equipos"/>
      <sheetName val="A#10-Tabla Salarial"/>
      <sheetName val="unitario perfora"/>
      <sheetName val="RKCLU D"/>
      <sheetName val="RKCLU Z"/>
      <sheetName val="RKCLU AC"/>
      <sheetName val="RKCLU AD"/>
      <sheetName val="BASE RACK"/>
      <sheetName val="C-RACK"/>
      <sheetName val="C-LÍNEAS"/>
      <sheetName val="CIVIL"/>
      <sheetName val="MECANICOS"/>
      <sheetName val="ELECTRICOS"/>
      <sheetName val="INSTRUM"/>
      <sheetName val="BLS"/>
      <sheetName val="1,9"/>
      <sheetName val="1,11"/>
      <sheetName val="1,12"/>
      <sheetName val="1,13"/>
      <sheetName val="1,14"/>
      <sheetName val="1,15"/>
      <sheetName val="1,16"/>
      <sheetName val="1,17"/>
      <sheetName val="1,18"/>
      <sheetName val="1,19"/>
      <sheetName val="2,1,1"/>
      <sheetName val="2,2,1"/>
      <sheetName val="2,2,2"/>
      <sheetName val="2,3,1"/>
      <sheetName val="2,3,2"/>
      <sheetName val="2,3,3"/>
      <sheetName val="2,4,1,1"/>
      <sheetName val="2,4,2,2"/>
      <sheetName val="2,4,1"/>
      <sheetName val="2,4,2"/>
      <sheetName val="2,4,3"/>
      <sheetName val="2,4,4"/>
      <sheetName val="2,4,5"/>
      <sheetName val="2,4,6"/>
      <sheetName val="2,4,7"/>
      <sheetName val="2,4,8"/>
      <sheetName val="3,1,1"/>
      <sheetName val="3,1,2"/>
      <sheetName val="3,1,3"/>
      <sheetName val="3,1,4"/>
      <sheetName val="3,1,5"/>
      <sheetName val="3,1,6"/>
      <sheetName val="3,1,7"/>
      <sheetName val="3,1,8"/>
      <sheetName val="3,1,9"/>
      <sheetName val="3,1,10"/>
      <sheetName val="3,1,11"/>
      <sheetName val="3,2,1"/>
      <sheetName val="3,2,2"/>
      <sheetName val="3,2,3"/>
      <sheetName val="3,2,4"/>
      <sheetName val="3,2,5"/>
      <sheetName val="3,2,6"/>
      <sheetName val="3,2,7"/>
      <sheetName val="3,2,8"/>
      <sheetName val="3,2,9"/>
      <sheetName val="3,2,10"/>
      <sheetName val="3,2,11"/>
      <sheetName val="3,2,12"/>
      <sheetName val="3,2,13"/>
      <sheetName val="3,2,14"/>
      <sheetName val="3,2,15"/>
      <sheetName val="3,2,16"/>
      <sheetName val="3,2,17"/>
      <sheetName val="3,2,18"/>
      <sheetName val="3,2,19"/>
      <sheetName val="3,2,20"/>
      <sheetName val="3,2,21"/>
      <sheetName val="3,2,22"/>
      <sheetName val="3,2,23"/>
      <sheetName val="3,2,24"/>
      <sheetName val="3,2,25"/>
      <sheetName val="3,2,26"/>
      <sheetName val="3,2,27"/>
      <sheetName val="3,2,28"/>
      <sheetName val="3,2,29"/>
      <sheetName val="3,2,30"/>
      <sheetName val="3,2,31"/>
      <sheetName val="3,2,32"/>
      <sheetName val="3,2,33"/>
      <sheetName val="3,2,34"/>
      <sheetName val="3,2,35"/>
      <sheetName val="3,2,36"/>
      <sheetName val="3,2,37"/>
      <sheetName val="3,2,38"/>
      <sheetName val="3,2,39"/>
      <sheetName val="3,2,40"/>
      <sheetName val="3,2,41"/>
      <sheetName val="3,2,42"/>
      <sheetName val="3,2,43"/>
      <sheetName val="3,2,44"/>
      <sheetName val="3,2,45"/>
      <sheetName val="3,2,46"/>
      <sheetName val="3,2,47"/>
      <sheetName val="3,2,48"/>
      <sheetName val="3,2,49"/>
      <sheetName val="4,1,1,1"/>
      <sheetName val="4,1,1"/>
      <sheetName val="4,1,2"/>
      <sheetName val="4,1,3"/>
      <sheetName val="4,1,4"/>
      <sheetName val="4,1,5"/>
      <sheetName val="4,1,6"/>
      <sheetName val="4,1,7"/>
      <sheetName val="4,2,1,1"/>
      <sheetName val="4,2,2,1"/>
      <sheetName val="4,2,3,1"/>
      <sheetName val="4,2,1"/>
      <sheetName val="4,2,2"/>
      <sheetName val="4,2,3"/>
      <sheetName val="4,2,4"/>
      <sheetName val="4,2,5"/>
      <sheetName val="4,2,6"/>
      <sheetName val="4,2,7"/>
      <sheetName val="4,2,8"/>
      <sheetName val="4,2,9"/>
      <sheetName val="4,2,10"/>
      <sheetName val="4,2,11"/>
      <sheetName val="4,2,12"/>
      <sheetName val="4,2,13"/>
      <sheetName val="4,2,14"/>
      <sheetName val="4,3,1"/>
      <sheetName val="4,3,2"/>
      <sheetName val="4,3,3"/>
      <sheetName val="4,3,4"/>
      <sheetName val="4,4,1"/>
      <sheetName val="4,4,2"/>
      <sheetName val="4,4,3"/>
      <sheetName val="4,4,4"/>
      <sheetName val="4,4,5"/>
      <sheetName val="4,4,6"/>
      <sheetName val="9,6"/>
      <sheetName val="9,7"/>
      <sheetName val="9,8"/>
      <sheetName val="9,9"/>
      <sheetName val="10,1,1"/>
      <sheetName val="10,1,2"/>
      <sheetName val="10,1,3"/>
      <sheetName val="10,2,2"/>
      <sheetName val="10,2,3"/>
      <sheetName val="10,2,4"/>
      <sheetName val="10,2,5"/>
      <sheetName val="10,2,6"/>
      <sheetName val="11,1,1"/>
      <sheetName val="Main"/>
      <sheetName val="Input"/>
      <sheetName val="LoanCalc"/>
      <sheetName val="CorpTax"/>
      <sheetName val="Export"/>
      <sheetName val="Import"/>
      <sheetName val="Yspack"/>
      <sheetName val="4-AGO-04"/>
      <sheetName val="ELECTROMECANICAS"/>
      <sheetName val="Movilizaciones"/>
      <sheetName val="LINEA T-37"/>
      <sheetName val="LINEA T-77"/>
      <sheetName val="LINEA T-174"/>
      <sheetName val="LINEA 35"/>
      <sheetName val="CUADRO OFERTA (2)"/>
      <sheetName val="resumen-ALT. 2 F. I  ULTIMO"/>
      <sheetName val="resumen-ALT.2 F. II "/>
      <sheetName val="CON 750"/>
      <sheetName val="59y22%"/>
      <sheetName val=" DESAR Y NO DESAR"/>
      <sheetName val="con 500"/>
      <sheetName val="con400 y posibles"/>
      <sheetName val="RC39,40,41,42"/>
      <sheetName val="GRAF.PRONOS"/>
      <sheetName val="real"/>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DIAMETROS"/>
      <sheetName val="Salario_Basico_OXY"/>
      <sheetName val="Oficina_Caricare"/>
      <sheetName val="Oficina_Cñl"/>
      <sheetName val="AVANTEL"/>
      <sheetName val="Gamma"/>
      <sheetName val="Laboratorio"/>
      <sheetName val="Estacion Top"/>
      <sheetName val="GPS_Sbmtrc"/>
      <sheetName val="Instru &amp; Electr"/>
      <sheetName val="Recubrimiento"/>
      <sheetName val="UT"/>
      <sheetName val="MT"/>
      <sheetName val="Tiquetes"/>
      <sheetName val="Process"/>
      <sheetName val="Aloj-Alim"/>
      <sheetName val="Analisis FM"/>
      <sheetName val="Admon-Secre-HES"/>
      <sheetName val="Financ Retenciones"/>
      <sheetName val="Costo Computadores"/>
      <sheetName val="Presupuesto nuevo formato"/>
      <sheetName val="UAS-2"/>
      <sheetName val="Arrendamiento"/>
      <sheetName val="1201- Dot Personal"/>
      <sheetName val="6001"/>
      <sheetName val="6002"/>
      <sheetName val="2503- Valorización"/>
      <sheetName val="2509-Der Not"/>
      <sheetName val="2121"/>
      <sheetName val="2125"/>
      <sheetName val="2130"/>
      <sheetName val="2140"/>
      <sheetName val="Activos totales"/>
      <sheetName val="soporte Activos"/>
      <sheetName val="TABLA 2 (2)"/>
      <sheetName val="TABLA 3 (2)"/>
      <sheetName val="TABLA 5 BP"/>
      <sheetName val="TABLA 6"/>
      <sheetName val="COMPARATIVO TARIFAS"/>
      <sheetName val="TABLA 5 PTS"/>
      <sheetName val="CTO SOMBRILLA PTS 2004"/>
      <sheetName val="LEGAL PERSONAL PROF."/>
      <sheetName val="GASTOSBP99"/>
      <sheetName val="TOTAL HORAS 2000"/>
      <sheetName val="TABLA 4A (2)"/>
      <sheetName val="Lists"/>
      <sheetName val="counters"/>
      <sheetName val="Tbg Tally"/>
      <sheetName val="Reverse Tally"/>
      <sheetName val="PSM Monthly"/>
      <sheetName val="SENSI"/>
      <sheetName val="GASTOS US$ cas"/>
      <sheetName val="C.E cas"/>
      <sheetName val="INV $ cas"/>
      <sheetName val="LAG"/>
      <sheetName val="LISTA DE PRECIOS"/>
      <sheetName val="Listados"/>
      <sheetName val="LIC.INTERVENT."/>
      <sheetName val="BCol"/>
      <sheetName val="P-PDT-004-01"/>
      <sheetName val="October 2003"/>
      <sheetName val="Relpersonal "/>
      <sheetName val="Cuadro de obra"/>
      <sheetName val="Interv.vías"/>
      <sheetName val="Dia.director"/>
      <sheetName val="Dia.residente"/>
      <sheetName val="Dia.sp.vial"/>
      <sheetName val="Día.Sup.civil"/>
      <sheetName val="Día carro"/>
      <sheetName val="Día equipos"/>
      <sheetName val="Puntos"/>
      <sheetName val="7422CW00"/>
      <sheetName val="CURVA S"/>
      <sheetName val="mto.electr."/>
      <sheetName val="Com-MEC"/>
      <sheetName val="Curva &quot;S&quot; General"/>
      <sheetName val="steel"/>
      <sheetName val="1. MODELO 60KB"/>
      <sheetName val="civ_roma"/>
      <sheetName val="JOB LOG LUPATECH"/>
      <sheetName val="Limpieza de pozo 22-03-2012 "/>
      <sheetName val="BFPD-BSW-MSCFD"/>
      <sheetName val="BFPD-BSW-MSCFD DIARIO"/>
      <sheetName val="CHP - THP - CLORUROS"/>
      <sheetName val="TABLA PRUEBA "/>
      <sheetName val="GRAFICO"/>
      <sheetName val="BALANCE TK 25-11-11"/>
      <sheetName val="BALANCE TK 24-11-11"/>
      <sheetName val="PROMEDIO"/>
      <sheetName val="1ra ETAPA LEVAN N2"/>
      <sheetName val="Gráf 1ra ETAPA LEVAN N2"/>
      <sheetName val="2da ETAPA LEVAN N2"/>
      <sheetName val="Gráf 2da ETAPA LEVAN N2"/>
      <sheetName val="Prueba de Produccion  (2)"/>
      <sheetName val="Gráf PRUEBA PRODUCCION (2)"/>
      <sheetName val="Prueba de Produccion "/>
      <sheetName val="Gráf PRUEBA PRODUCCION"/>
      <sheetName val="DESVIACIONES"/>
      <sheetName val="OVERFLUSH"/>
      <sheetName val="PILDORA"/>
      <sheetName val="PREFLUSH"/>
      <sheetName val="COSTOS ESTIMADOS"/>
      <sheetName val="TALLY TBG. SPECIAL"/>
      <sheetName val="TALLY DP"/>
      <sheetName val="POR"/>
      <sheetName val="AFORO TK"/>
      <sheetName val="PROMEDIOS"/>
      <sheetName val=" NO IMPRIMIR"/>
      <sheetName val="Model Excel"/>
      <sheetName val="Vigencia_2001"/>
      <sheetName val="Documento_Resúmen"/>
      <sheetName val="Ficha_Técnica"/>
      <sheetName val="FORMA_KPL-APR"/>
      <sheetName val="Model_Excel"/>
      <sheetName val="Instrucciones_1"/>
      <sheetName val="Vigencia_20011"/>
      <sheetName val="Bases_de_Datos1"/>
      <sheetName val="Documento_Resúmen1"/>
      <sheetName val="Ficha_Técnica1"/>
      <sheetName val="FORMA_KPL-APR1"/>
      <sheetName val="Model_Excel1"/>
      <sheetName val="Instrucciones_2"/>
      <sheetName val="Vigencia_20012"/>
      <sheetName val="Bases_de_Datos2"/>
      <sheetName val="Documento_Resúmen2"/>
      <sheetName val="Ficha_Técnica2"/>
      <sheetName val="FORMA_KPL-APR2"/>
      <sheetName val="Model_Excel2"/>
      <sheetName val="Instrucciones_3"/>
      <sheetName val="CJI3"/>
      <sheetName val="AUXILIAR"/>
      <sheetName val="Vigencia_20013"/>
      <sheetName val="Bases_de_Datos3"/>
      <sheetName val="Documento_Resúmen3"/>
      <sheetName val="Ficha_Técnica3"/>
      <sheetName val="FORMA_KPL-APR3"/>
      <sheetName val="API - 21827"/>
      <sheetName val="COL 21169"/>
      <sheetName val="REVISIONES"/>
      <sheetName val="Principal"/>
      <sheetName val="Saldos"/>
      <sheetName val="Saldos PEP"/>
      <sheetName val="Plantilla1"/>
      <sheetName val="Saldos1"/>
      <sheetName val="OARP"/>
      <sheetName val="DATOS DE RAMON"/>
      <sheetName val="RESINV"/>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etalle MO GRAL"/>
      <sheetName val="S_ALR"/>
      <sheetName val="VALIDACIÓN"/>
      <sheetName val="INST"/>
      <sheetName val="formmul"/>
      <sheetName val="cargos reportan"/>
      <sheetName val="calculo KPI ASA-STOP"/>
      <sheetName val="Grafica Personal"/>
      <sheetName val="Gráficas"/>
      <sheetName val="HSE &amp; HR"/>
      <sheetName val="Oil-Gas &amp; Agua"/>
      <sheetName val="Asas"/>
      <sheetName val="Cumplimiento"/>
      <sheetName val="asistencia"/>
      <sheetName val="Eficiencias &amp; pérdidas"/>
      <sheetName val="Down Time"/>
      <sheetName val="Perdidas"/>
      <sheetName val="Plan_NoPlan_Ovh"/>
      <sheetName val="2006 Anexo Pérdidas"/>
      <sheetName val="Pérdidas Cusiana"/>
      <sheetName val="Pérdidas LTT"/>
      <sheetName val="Pérdidas Cupiagua"/>
      <sheetName val="CAN-01"/>
      <sheetName val="CAN-02"/>
      <sheetName val="CAN-03"/>
      <sheetName val="RESUMEN 1"/>
      <sheetName val="ACUM CAN-01"/>
      <sheetName val="ACUM CAN-02"/>
      <sheetName val="ACUM CAN-03"/>
      <sheetName val="1.1. CONDICIONES OPERACION"/>
      <sheetName val="1.2. Equipos Instalados"/>
      <sheetName val="1.3.CAPACIDAD DE PRODUCCION"/>
      <sheetName val="JAG-02"/>
      <sheetName val="JAG-06"/>
      <sheetName val="BEN-02"/>
      <sheetName val="BEN-04"/>
      <sheetName val="BEN-05"/>
      <sheetName val="BEN-06"/>
      <sheetName val="BEN-07"/>
      <sheetName val="BEN-08"/>
      <sheetName val="1.5 Equipo Superficie"/>
      <sheetName val="1.6 PREDICTIVOS"/>
      <sheetName val="1.7 Configuración VSD's"/>
      <sheetName val="1.8 Carga en Componentes"/>
      <sheetName val="1.9.RECOMENDACIONES"/>
      <sheetName val="Jaguar 2. Well Performance"/>
      <sheetName val="Jaguar 6. Well Performance "/>
      <sheetName val="Bengala 2. Well Performance"/>
      <sheetName val="Bengala 4. Well Performance "/>
      <sheetName val="Bengala 5. Well Performance "/>
      <sheetName val="Bengala 6. Well Performance"/>
      <sheetName val="Bengala 7. Well Performance "/>
      <sheetName val="Bengala 8. Well Performance"/>
      <sheetName val="2.1 Run Life"/>
      <sheetName val="2.2 MTBF"/>
      <sheetName val="2.3 Tear Down"/>
      <sheetName val="P&amp;V View"/>
      <sheetName val="Geodetic Report (2)"/>
      <sheetName val="TICKET YR 89"/>
      <sheetName val="Info. Run"/>
      <sheetName val="Job Act Run"/>
      <sheetName val="Pre Arranque"/>
      <sheetName val="ARRANQUE VSD"/>
      <sheetName val="Check List Equipo"/>
      <sheetName val="Herramienta"/>
      <sheetName val="Prueba Phoenix Pull"/>
      <sheetName val="Data Phoenix"/>
      <sheetName val="MEGADAS (2)"/>
      <sheetName val="LY-11"/>
      <sheetName val="CL-25"/>
      <sheetName val="LY-35"/>
      <sheetName val="LY-67"/>
      <sheetName val="CL-02"/>
      <sheetName val="Dimensionamiento"/>
      <sheetName val="Progress"/>
      <sheetName val="Costs"/>
      <sheetName val="Costs Vs Depth"/>
      <sheetName val="NPT"/>
      <sheetName val="Estado Mecanico"/>
      <sheetName val="Fisicoquímicos"/>
      <sheetName val="Paraf&amp;Asphal"/>
      <sheetName val="SEG-BSW"/>
      <sheetName val="R-Tubing"/>
      <sheetName val="Rep-Line pipe"/>
      <sheetName val="EQUIPO EN POZO"/>
      <sheetName val="RUN"/>
      <sheetName val="ESQUEMA RB327H"/>
      <sheetName val="MEGADAS"/>
      <sheetName val="JOB ACT "/>
      <sheetName val=" Tiquete R327H"/>
      <sheetName val="KIT DE INSTALACION"/>
      <sheetName val="WELL PERFOMANCE"/>
      <sheetName val="DATA STARTING"/>
      <sheetName val="Job Act 1"/>
      <sheetName val="PULL"/>
      <sheetName val="EQUIPO DE FONDO"/>
      <sheetName val="EQUIPO DE SUPERFICIE"/>
      <sheetName val="EQUIPO DE BACK UP"/>
      <sheetName val="MATERIAS DE BACK UP"/>
      <sheetName val="HERRAMIENTA DE SERVICIO"/>
      <sheetName val="CAJAS VACIAS"/>
      <sheetName val="FORM ACTA EQUIPOS ESP"/>
      <sheetName val="RTE INSTALACION"/>
      <sheetName val="DATOS SENSOR"/>
      <sheetName val="ARRANQUE"/>
      <sheetName val="MONITOREO"/>
      <sheetName val="EVALUACION"/>
      <sheetName val="TICKETS DE PERSONAL"/>
      <sheetName val="TICKETS DE EQUIPOS"/>
      <sheetName val="TICKET DE MATERIALES"/>
      <sheetName val="REPORTE DE INSTALACION"/>
      <sheetName val="DATOS DE SENSOR"/>
      <sheetName val="EVALUACION CLIENTE"/>
      <sheetName val="REPORTE PULLING"/>
      <sheetName val="DATOS DEL SENSOR "/>
      <sheetName val="REPORTE DE ACTIVIDADES (1)"/>
      <sheetName val="TICKETS DE SERVICIO (1)"/>
      <sheetName val="TICKETS DE SERVICIO (2)"/>
      <sheetName val="TICKETS DE SERVICIO (3)"/>
      <sheetName val="TICKETS DE SERVICIO (4)"/>
      <sheetName val="RESUMEN CAN-01"/>
      <sheetName val="RESUMEN CAN-02"/>
      <sheetName val="RESUMEN CAN-3ST"/>
      <sheetName val="RESUMEN CAN-04"/>
      <sheetName val="REPORTE STA ANA"/>
      <sheetName val="INFORME OPERACIONAL"/>
      <sheetName val="REPORTE C. ECP"/>
      <sheetName val="DESP-ARGOSY"/>
      <sheetName val="CONTROL CONTA"/>
      <sheetName val="LIQUIDACION"/>
      <sheetName val="RESUM-OPERAC."/>
      <sheetName val="RECIBO QUIL- MANS."/>
      <sheetName val="INF-MEN-DESP-ECP."/>
      <sheetName val="C. CONTROL"/>
      <sheetName val="CONTADOR 1"/>
      <sheetName val="CONTROLCONTA"/>
      <sheetName val="R.OPERATIVO"/>
      <sheetName val="CORRIDA1"/>
      <sheetName val="C.CONTROL1"/>
      <sheetName val="QUILILY-MANSOYA"/>
      <sheetName val="TK VS CONTA"/>
      <sheetName val="CORRIDA2"/>
      <sheetName val="CONTADOR 2"/>
      <sheetName val="Stream1"/>
      <sheetName val="CALIDAD PF1"/>
      <sheetName val="Reporte PF1"/>
      <sheetName val="CTSH y VCF"/>
      <sheetName val="Reporte PF2"/>
      <sheetName val="INFORME DIARIO"/>
      <sheetName val="201 E"/>
      <sheetName val="201 F"/>
      <sheetName val="CarroTk PF1"/>
      <sheetName val="201 C"/>
      <sheetName val="CALIDAD PF2"/>
      <sheetName val="EXISTENCIAS"/>
      <sheetName val="CarroTk PF 2"/>
      <sheetName val="CarroTk PF2"/>
      <sheetName val="Recibo Rubiales CTK"/>
      <sheetName val="Recibo Liviano Nafta CTK"/>
      <sheetName val="Recibo Liviano CTK"/>
      <sheetName val="Origen Liviano CTK"/>
      <sheetName val="Recibo Nafta CTK"/>
      <sheetName val="Recibo Mezcla Tanque 201-E"/>
      <sheetName val="Recibo Mezcla Tanque 201-F"/>
      <sheetName val="Origen Nafta CTK"/>
      <sheetName val="Recibo Mezcla PF1"/>
      <sheetName val="Despacho Mezcla PF1"/>
      <sheetName val="Despacho Mezcla PF2"/>
      <sheetName val="Mezcla Productos OAM"/>
      <sheetName val="% Mezcla PF1-OAM"/>
      <sheetName val="BALANCE META PET"/>
      <sheetName val="Balance  Total de Planta"/>
      <sheetName val="BALANCE DE LINEAS"/>
      <sheetName val="Recibo Dorada"/>
      <sheetName val="Despacho Guaduas"/>
      <sheetName val="EJECUCION DIARIA"/>
      <sheetName val="PBC ORIG"/>
      <sheetName val="GRAFICO GEN"/>
      <sheetName val="PROGRAMA INICIAL"/>
      <sheetName val="PROGRAMA PROYECTADO"/>
      <sheetName val="EJECPAGO 2"/>
      <sheetName val="PAGO OMAR I "/>
      <sheetName val="PAGO acumulado"/>
      <sheetName val="EJECPAGO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acumulado datos SAP"/>
      <sheetName val="almacenes"/>
      <sheetName val="TUBERIA Y TANQUES"/>
      <sheetName val="Gráfico1JUNIO"/>
      <sheetName val="INFORME 3 AL ADMINISTRADOR "/>
      <sheetName val="datos para graficos"/>
      <sheetName val="GRAFICO ACUMULADO"/>
      <sheetName val="PORT"/>
      <sheetName val="RES"/>
      <sheetName val="MV"/>
      <sheetName val="MT (2)"/>
      <sheetName val="EST 1"/>
      <sheetName val="EST 2"/>
      <sheetName val="VDT"/>
      <sheetName val="Pista"/>
      <sheetName val="b2"/>
      <sheetName val="MT CPF"/>
      <sheetName val="PROG CPF"/>
      <sheetName val="9.01"/>
      <sheetName val="9.02"/>
      <sheetName val="9.02 (2)"/>
      <sheetName val="9.03"/>
      <sheetName val="9.04"/>
      <sheetName val="9.05"/>
      <sheetName val="9.06"/>
      <sheetName val="9.07"/>
      <sheetName val="9.08"/>
      <sheetName val="9.09"/>
      <sheetName val="9.10"/>
      <sheetName val="9.11"/>
      <sheetName val="9.12"/>
      <sheetName val="9.13"/>
      <sheetName val="9.14"/>
      <sheetName val="9.15"/>
      <sheetName val="9.17"/>
      <sheetName val="9.18"/>
      <sheetName val="9.19"/>
      <sheetName val="9.20"/>
      <sheetName val="9.21"/>
      <sheetName val="9.22"/>
      <sheetName val="9.23"/>
      <sheetName val="9.24"/>
      <sheetName val="9.25"/>
      <sheetName val="9.26"/>
      <sheetName val="9.27"/>
      <sheetName val="9.28"/>
      <sheetName val="9.29"/>
      <sheetName val="Sañales"/>
      <sheetName val="AIUmt"/>
      <sheetName val="AIUmt (2)"/>
      <sheetName val="AIUm (2)"/>
      <sheetName val="AIUTOT"/>
      <sheetName val="AIUm"/>
      <sheetName val="AIUv"/>
      <sheetName val="PSC"/>
      <sheetName val="CTO"/>
      <sheetName val="1V"/>
      <sheetName val="1V (2)"/>
      <sheetName val="2V"/>
      <sheetName val="3V"/>
      <sheetName val="4V"/>
      <sheetName val="5V"/>
      <sheetName val="6V"/>
      <sheetName val="7V"/>
      <sheetName val="8V"/>
      <sheetName val="ALC 36&quot;"/>
      <sheetName val="CTO 2500 RECONSTRUCCION"/>
      <sheetName val="QUIEBRAPATA"/>
      <sheetName val="QUIEBRAPATA (2)"/>
      <sheetName val="I"/>
      <sheetName val="1.02"/>
      <sheetName val="2.01"/>
      <sheetName val="2.02"/>
      <sheetName val="2.04"/>
      <sheetName val="2.05"/>
      <sheetName val="2.06"/>
      <sheetName val="2.07"/>
      <sheetName val="3.06"/>
      <sheetName val="4.02"/>
      <sheetName val="4.03"/>
      <sheetName val="4.04"/>
      <sheetName val="5.01"/>
      <sheetName val="5.02"/>
      <sheetName val="5.03"/>
      <sheetName val="5.04"/>
      <sheetName val="5.05"/>
      <sheetName val="5.06"/>
      <sheetName val="5.07"/>
      <sheetName val="6.01"/>
      <sheetName val="6.01 (2)"/>
      <sheetName val="6.02"/>
      <sheetName val="7.01"/>
      <sheetName val="7.02"/>
      <sheetName val="8.01"/>
      <sheetName val="8.02"/>
      <sheetName val="8.03"/>
      <sheetName val="8.04"/>
      <sheetName val="8.05"/>
      <sheetName val="8.06"/>
      <sheetName val="8.07"/>
      <sheetName val="8.08"/>
      <sheetName val="8.09"/>
      <sheetName val="8.09 (2)"/>
      <sheetName val="BUL-02"/>
      <sheetName val="EXC-01"/>
      <sheetName val="MOT-01"/>
      <sheetName val="MOT-01 (2)"/>
      <sheetName val="REX-02"/>
      <sheetName val="VIB-04"/>
      <sheetName val="CTQ-01"/>
      <sheetName val="TCT-01"/>
      <sheetName val="TCC-01"/>
      <sheetName val="TCV-01"/>
      <sheetName val="VDT-11"/>
      <sheetName val="VSC-04"/>
      <sheetName val="CAM-01"/>
      <sheetName val="EQS-01"/>
      <sheetName val="EQS-02"/>
      <sheetName val="PT-2 (2)"/>
      <sheetName val="PT-2 (3)"/>
      <sheetName val="PROGQ3V"/>
      <sheetName val="ORG"/>
      <sheetName val="ORG (2)"/>
      <sheetName val="STRING - VTL assy."/>
      <sheetName val="VTL - Comp"/>
      <sheetName val="Sand Amount Calc (2)"/>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IMARIOS"/>
      <sheetName val="PRECIOS BASICOS"/>
      <sheetName val="costos para formaletas"/>
      <sheetName val="PRE.UNITA"/>
      <sheetName val="Pres.DEFI"/>
      <sheetName val="PPTO. PMA"/>
      <sheetName val="PPTO PMT"/>
      <sheetName val="APORTES"/>
      <sheetName val="CANT. OBRA"/>
      <sheetName val="JORNALES y EQUIPO"/>
      <sheetName val="PR PARQUE"/>
      <sheetName val="5.11"/>
      <sheetName val="5.22"/>
      <sheetName val="5.33"/>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PRES. VIAS"/>
      <sheetName val="Factor Multiplicador"/>
      <sheetName val="Presp Interventoria"/>
      <sheetName val="311P"/>
      <sheetName val="320P"/>
      <sheetName val="PRES. RESERVORIO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2500"/>
      <sheetName val="CONCRETO 2000"/>
      <sheetName val="ZAPATA "/>
      <sheetName val="ACERO ZAPATAS"/>
      <sheetName val="COLUMNA"/>
      <sheetName val="SOBRECI"/>
      <sheetName val="MURO"/>
      <sheetName val="PLACA"/>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Master\luis carlos\Documents "/>
      <sheetName val="1.5 GRÁFICO AVANCE"/>
      <sheetName val="1,,6"/>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T2 INVENT MT"/>
      <sheetName val="T3 INVE BT"/>
      <sheetName val="x2"/>
      <sheetName val="x1"/>
      <sheetName val="$$$"/>
      <sheetName val="TR Sum"/>
      <sheetName val="Sub34.5 "/>
      <sheetName val="Sub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8.4"/>
      <sheetName val="8.5"/>
      <sheetName val="8.6"/>
      <sheetName val="9.5"/>
      <sheetName val="9.6"/>
      <sheetName val="9.7"/>
      <sheetName val="9.8"/>
      <sheetName val="9.9"/>
      <sheetName val="9.16"/>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Desmonte y Limpieza"/>
      <sheetName val="Form5 _Pág_ 2"/>
      <sheetName val="NOMINA"/>
      <sheetName val="PRESUP. RESUMEN"/>
      <sheetName val="UNITARIOS_GENERALES"/>
      <sheetName val="5__MODIFICATORIA"/>
      <sheetName val="UNITARIOS%20GENERALES.xls"/>
      <sheetName val="ACTA 1 INICIO"/>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PreDES"/>
      <sheetName val="Ba Da"/>
      <sheetName val="PRESP.JJR2006"/>
      <sheetName val="MODIFICATORIO"/>
      <sheetName val="ACTA MODIFICATORIA"/>
      <sheetName val="ACTA PARCIAL"/>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8"/>
      <sheetName val="4,10"/>
      <sheetName val="10,1,4"/>
      <sheetName val="10,1,5"/>
      <sheetName val="10,1,6"/>
      <sheetName val="10,1,7"/>
      <sheetName val="10,1,8"/>
      <sheetName val="10,1,9"/>
      <sheetName val="10,1,10"/>
      <sheetName val="10,1,11"/>
      <sheetName val="10,1,12"/>
      <sheetName val="10,1,13"/>
      <sheetName val="10,2,1"/>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XX-30"/>
      <sheetName val="HOJA PROYECTO"/>
      <sheetName val="Grafica Oleo"/>
      <sheetName val="C &amp; C"/>
      <sheetName val="INDICADORES"/>
      <sheetName val="Anexo 8"/>
      <sheetName val="Archivo CO"/>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062"/>
      <sheetName val="062 (2)"/>
      <sheetName val="062_(2)"/>
      <sheetName val="Instrucciones Matriz RAM"/>
      <sheetName val="Ev. riesgos"/>
      <sheetName val="Ev. alternativas"/>
      <sheetName val="PAR"/>
      <sheetName val="Anexo 01"/>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OPUESTA PRESENTADA"/>
      <sheetName val="comparprecunit"/>
      <sheetName val="reversión"/>
      <sheetName val="(1)"/>
      <sheetName val="(2)"/>
      <sheetName val="(3)"/>
      <sheetName val="inpermeabOTRO"/>
      <sheetName val="COMPROBANTE"/>
      <sheetName val="CAJAMENOR"/>
      <sheetName val="BCO CENTRO"/>
      <sheetName val="BCO NTE(1)"/>
      <sheetName val="BCO NTE (2)"/>
      <sheetName val="ORDENPAGO"/>
      <sheetName val="RECIBOCAJA"/>
      <sheetName val="ESTADOCUENTA"/>
      <sheetName val="ORDENCOMPRA"/>
      <sheetName val="PRESUPUESTO FINAL SEPT 22"/>
      <sheetName val="PRESUPUESTO SOLO OBRA"/>
      <sheetName val="PRESUPUESTO REVISION SEPT 22"/>
      <sheetName val="F.M 2,4"/>
      <sheetName val="F.M 1,5"/>
      <sheetName val="AIU ALCALDIA"/>
      <sheetName val="PPTO PMA"/>
      <sheetName val="APU PMA"/>
      <sheetName val="INSUMOS PMA"/>
      <sheetName val=" INT. PMA"/>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SEGM"/>
      <sheetName val="CANT PAV-1"/>
      <sheetName val="MMTO"/>
      <sheetName val="PRESUPUESTO2"/>
      <sheetName val="SEGM2"/>
      <sheetName val="CANT PAV-2"/>
      <sheetName val="MMTO2"/>
      <sheetName val="CANT_PAV-1"/>
      <sheetName val="CANT_PAV-2"/>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11_1"/>
      <sheetName val="234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2"/>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Formulario N°1"/>
      <sheetName val="Formulario 1"/>
      <sheetName val="Anexo N°1-F6"/>
      <sheetName val="Anexo N°2"/>
      <sheetName val="Anexo N°4-F8"/>
      <sheetName val="Anexo N°3-F7"/>
      <sheetName val="Anexo N°5-F9"/>
      <sheetName val="Anexo N°6-F10"/>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AIU UNIFICADO"/>
      <sheetName val="SUELDOS"/>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CANT.5921"/>
      <sheetName val="ACTA COMPARATIVA"/>
      <sheetName val="RESUMEN OBRAS "/>
      <sheetName val="ALCANTARILLADO"/>
      <sheetName val="DOMICILIARIAS"/>
      <sheetName val="APU ACUEDUCTO (2)"/>
      <sheetName val="APU ACUEDUCTO"/>
      <sheetName val="APU ALCANTARILLADO"/>
      <sheetName val="FormCan"/>
      <sheetName val="PrecRec"/>
      <sheetName val="SUB APU"/>
      <sheetName val="SUB_APU"/>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PRESUPUESTO IE"/>
      <sheetName val="APUS  IE"/>
      <sheetName val="Analisis transporte"/>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CUAD-DIURNA"/>
      <sheetName val="ManualUsuario"/>
      <sheetName val="Parametros"/>
      <sheetName val="Capitulos"/>
      <sheetName val="VlrTotInsumos"/>
      <sheetName val="AUnit"/>
      <sheetName val="PresupOrdenado"/>
      <sheetName val="TotCapitulos"/>
      <sheetName val="Importaciones"/>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HITO I (Fase I)"/>
      <sheetName val="Hito II (Actualización)"/>
      <sheetName val="PRESUPUESTO ORDEN DE SERVICIO"/>
      <sheetName val="Covid19 Consultoria"/>
      <sheetName val="INDICMICROEMP"/>
      <sheetName val="[aCCIDENTES DE 1995 - 1996.xls]"/>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SALIDA"/>
      <sheetName val="cyrb"/>
      <sheetName val="gapr"/>
      <sheetName val="CALC. CANT."/>
      <sheetName val="APU Obra"/>
    </sheetNames>
    <sheetDataSet>
      <sheetData sheetId="0" refreshError="1"/>
      <sheetData sheetId="1" refreshError="1"/>
      <sheetData sheetId="2" refreshError="1"/>
      <sheetData sheetId="3">
        <row r="1">
          <cell r="A1" t="str">
            <v>ITEM</v>
          </cell>
        </row>
      </sheetData>
      <sheetData sheetId="4" refreshError="1"/>
      <sheetData sheetId="5">
        <row r="51">
          <cell r="D51">
            <v>698</v>
          </cell>
        </row>
      </sheetData>
      <sheetData sheetId="6" refreshError="1"/>
      <sheetData sheetId="7" refreshError="1"/>
      <sheetData sheetId="8">
        <row r="1">
          <cell r="A1" t="str">
            <v>EQUIPO</v>
          </cell>
        </row>
      </sheetData>
      <sheetData sheetId="9">
        <row r="5">
          <cell r="E5" t="str">
            <v>CANTIDAD</v>
          </cell>
        </row>
      </sheetData>
      <sheetData sheetId="10"/>
      <sheetData sheetId="11"/>
      <sheetData sheetId="12"/>
      <sheetData sheetId="13"/>
      <sheetData sheetId="14"/>
      <sheetData sheetId="15"/>
      <sheetData sheetId="16"/>
      <sheetData sheetId="17"/>
      <sheetData sheetId="18"/>
      <sheetData sheetId="19"/>
      <sheetData sheetId="20"/>
      <sheetData sheetId="21">
        <row r="1">
          <cell r="A1" t="str">
            <v>ADMINISTRACION</v>
          </cell>
        </row>
      </sheetData>
      <sheetData sheetId="22">
        <row r="1">
          <cell r="A1" t="str">
            <v>EQUIPO</v>
          </cell>
        </row>
      </sheetData>
      <sheetData sheetId="23"/>
      <sheetData sheetId="24">
        <row r="4">
          <cell r="B4" t="str">
            <v xml:space="preserve"> Bisagra Pivotante </v>
          </cell>
        </row>
      </sheetData>
      <sheetData sheetId="25">
        <row r="168">
          <cell r="D168">
            <v>10046</v>
          </cell>
        </row>
      </sheetData>
      <sheetData sheetId="26"/>
      <sheetData sheetId="27">
        <row r="5">
          <cell r="E5" t="str">
            <v>CANTIDAD</v>
          </cell>
        </row>
      </sheetData>
      <sheetData sheetId="28">
        <row r="5">
          <cell r="E5" t="str">
            <v>CANTIDAD</v>
          </cell>
        </row>
      </sheetData>
      <sheetData sheetId="29">
        <row r="33">
          <cell r="C33">
            <v>0.77967625899280601</v>
          </cell>
        </row>
      </sheetData>
      <sheetData sheetId="30">
        <row r="33">
          <cell r="C33">
            <v>0.77967625899280601</v>
          </cell>
        </row>
      </sheetData>
      <sheetData sheetId="31"/>
      <sheetData sheetId="32"/>
      <sheetData sheetId="33">
        <row r="33">
          <cell r="C33">
            <v>0.77967625899280601</v>
          </cell>
        </row>
      </sheetData>
      <sheetData sheetId="34">
        <row r="1">
          <cell r="B1" t="str">
            <v>CTO-102-2002</v>
          </cell>
        </row>
      </sheetData>
      <sheetData sheetId="35">
        <row r="1">
          <cell r="A1" t="str">
            <v>ABRAZADERA DE SALIDA TIPO 1</v>
          </cell>
        </row>
      </sheetData>
      <sheetData sheetId="36">
        <row r="4">
          <cell r="B4" t="str">
            <v xml:space="preserve"> Bisagra Pivotante </v>
          </cell>
        </row>
      </sheetData>
      <sheetData sheetId="37"/>
      <sheetData sheetId="38">
        <row r="1">
          <cell r="A1" t="str">
            <v>EQUIPO</v>
          </cell>
        </row>
      </sheetData>
      <sheetData sheetId="39">
        <row r="1">
          <cell r="A1" t="str">
            <v>ADMINISTRACION</v>
          </cell>
        </row>
      </sheetData>
      <sheetData sheetId="40">
        <row r="1">
          <cell r="B1" t="str">
            <v>CTO-102-2002</v>
          </cell>
        </row>
      </sheetData>
      <sheetData sheetId="41">
        <row r="1">
          <cell r="A1" t="str">
            <v>1P</v>
          </cell>
        </row>
      </sheetData>
      <sheetData sheetId="42">
        <row r="1">
          <cell r="B1" t="str">
            <v>CTO-102-2002</v>
          </cell>
        </row>
      </sheetData>
      <sheetData sheetId="43">
        <row r="5">
          <cell r="E5" t="str">
            <v>CANTIDAD</v>
          </cell>
        </row>
      </sheetData>
      <sheetData sheetId="44">
        <row r="1">
          <cell r="A1" t="str">
            <v>1P</v>
          </cell>
        </row>
      </sheetData>
      <sheetData sheetId="45">
        <row r="5">
          <cell r="E5" t="str">
            <v>CANTIDAD</v>
          </cell>
        </row>
      </sheetData>
      <sheetData sheetId="46">
        <row r="1">
          <cell r="A1" t="str">
            <v>1P</v>
          </cell>
        </row>
      </sheetData>
      <sheetData sheetId="47">
        <row r="1">
          <cell r="A1" t="str">
            <v>EQUIPO</v>
          </cell>
        </row>
      </sheetData>
      <sheetData sheetId="48">
        <row r="1">
          <cell r="A1" t="str">
            <v>1P</v>
          </cell>
        </row>
      </sheetData>
      <sheetData sheetId="49">
        <row r="52">
          <cell r="H52">
            <v>117768</v>
          </cell>
        </row>
      </sheetData>
      <sheetData sheetId="50">
        <row r="1">
          <cell r="A1" t="str">
            <v>ITEM</v>
          </cell>
        </row>
      </sheetData>
      <sheetData sheetId="51">
        <row r="1">
          <cell r="A1" t="str">
            <v>EQUIPO</v>
          </cell>
        </row>
      </sheetData>
      <sheetData sheetId="52">
        <row r="1">
          <cell r="A1" t="str">
            <v>ADMINISTRACION</v>
          </cell>
        </row>
      </sheetData>
      <sheetData sheetId="53">
        <row r="33">
          <cell r="C33">
            <v>0.77967625899280601</v>
          </cell>
        </row>
      </sheetData>
      <sheetData sheetId="54">
        <row r="4">
          <cell r="B4" t="str">
            <v xml:space="preserve"> Bisagra Pivotante </v>
          </cell>
        </row>
      </sheetData>
      <sheetData sheetId="55">
        <row r="4">
          <cell r="B4" t="str">
            <v xml:space="preserve"> Bisagra Pivotante </v>
          </cell>
        </row>
      </sheetData>
      <sheetData sheetId="56"/>
      <sheetData sheetId="57">
        <row r="4">
          <cell r="B4" t="str">
            <v xml:space="preserve"> Bisagra Pivotante </v>
          </cell>
        </row>
      </sheetData>
      <sheetData sheetId="58">
        <row r="4">
          <cell r="B4" t="str">
            <v xml:space="preserve"> Bisagra Pivotante </v>
          </cell>
        </row>
      </sheetData>
      <sheetData sheetId="59">
        <row r="1">
          <cell r="A1" t="str">
            <v>ITEM</v>
          </cell>
        </row>
      </sheetData>
      <sheetData sheetId="60">
        <row r="1">
          <cell r="A1" t="str">
            <v>EQUIPO</v>
          </cell>
        </row>
      </sheetData>
      <sheetData sheetId="61">
        <row r="1">
          <cell r="A1" t="str">
            <v>ADMINISTRACION</v>
          </cell>
        </row>
      </sheetData>
      <sheetData sheetId="62">
        <row r="5">
          <cell r="E5" t="str">
            <v>CANTIDAD</v>
          </cell>
        </row>
      </sheetData>
      <sheetData sheetId="63">
        <row r="5">
          <cell r="E5" t="str">
            <v>CANTIDAD</v>
          </cell>
        </row>
      </sheetData>
      <sheetData sheetId="64">
        <row r="1">
          <cell r="A1" t="str">
            <v>INSTITUTO NACIONAL DE VIAS</v>
          </cell>
        </row>
      </sheetData>
      <sheetData sheetId="65">
        <row r="5">
          <cell r="E5" t="str">
            <v>CANTIDAD</v>
          </cell>
        </row>
      </sheetData>
      <sheetData sheetId="66">
        <row r="1">
          <cell r="A1" t="str">
            <v>INSTITUTO NACIONAL DE VIAS</v>
          </cell>
        </row>
      </sheetData>
      <sheetData sheetId="67">
        <row r="5">
          <cell r="E5" t="str">
            <v>CANTIDAD</v>
          </cell>
        </row>
      </sheetData>
      <sheetData sheetId="68">
        <row r="5">
          <cell r="E5" t="str">
            <v>CANTIDAD</v>
          </cell>
        </row>
      </sheetData>
      <sheetData sheetId="69">
        <row r="2">
          <cell r="A2">
            <v>2</v>
          </cell>
        </row>
      </sheetData>
      <sheetData sheetId="70">
        <row r="1">
          <cell r="A1" t="str">
            <v>ITEM</v>
          </cell>
        </row>
      </sheetData>
      <sheetData sheetId="71">
        <row r="1">
          <cell r="A1" t="str">
            <v>EQUIPO</v>
          </cell>
        </row>
      </sheetData>
      <sheetData sheetId="72">
        <row r="33">
          <cell r="C33">
            <v>0.77967625899280601</v>
          </cell>
        </row>
      </sheetData>
      <sheetData sheetId="73"/>
      <sheetData sheetId="74">
        <row r="52">
          <cell r="H52">
            <v>117768</v>
          </cell>
        </row>
      </sheetData>
      <sheetData sheetId="75">
        <row r="33">
          <cell r="C33">
            <v>0.77967625899280601</v>
          </cell>
        </row>
      </sheetData>
      <sheetData sheetId="76">
        <row r="33">
          <cell r="C33">
            <v>0.77967625899280601</v>
          </cell>
        </row>
      </sheetData>
      <sheetData sheetId="77">
        <row r="1">
          <cell r="A1" t="str">
            <v>ABRAZADERA DE SALIDA TIPO 1</v>
          </cell>
        </row>
      </sheetData>
      <sheetData sheetId="78">
        <row r="33">
          <cell r="C33">
            <v>0.77967625899280601</v>
          </cell>
        </row>
      </sheetData>
      <sheetData sheetId="79">
        <row r="1">
          <cell r="A1" t="str">
            <v>ITEM</v>
          </cell>
        </row>
      </sheetData>
      <sheetData sheetId="80">
        <row r="1">
          <cell r="A1" t="str">
            <v>EQUIPO</v>
          </cell>
        </row>
      </sheetData>
      <sheetData sheetId="81">
        <row r="1">
          <cell r="A1" t="str">
            <v>ADMINISTRACION</v>
          </cell>
        </row>
      </sheetData>
      <sheetData sheetId="82">
        <row r="1">
          <cell r="A1" t="str">
            <v>EQUIPO</v>
          </cell>
        </row>
      </sheetData>
      <sheetData sheetId="83" refreshError="1"/>
      <sheetData sheetId="84">
        <row r="1">
          <cell r="A1" t="str">
            <v>ITEM</v>
          </cell>
        </row>
      </sheetData>
      <sheetData sheetId="85">
        <row r="1">
          <cell r="A1" t="str">
            <v>ADMINISTRACION</v>
          </cell>
        </row>
      </sheetData>
      <sheetData sheetId="86">
        <row r="1">
          <cell r="A1" t="str">
            <v>ADMINISTRACION</v>
          </cell>
        </row>
      </sheetData>
      <sheetData sheetId="87">
        <row r="1">
          <cell r="A1" t="str">
            <v>ITEM</v>
          </cell>
        </row>
      </sheetData>
      <sheetData sheetId="88">
        <row r="1">
          <cell r="A1" t="str">
            <v>EQUIPO</v>
          </cell>
        </row>
      </sheetData>
      <sheetData sheetId="89">
        <row r="1">
          <cell r="A1" t="str">
            <v>ADMINISTRACION</v>
          </cell>
        </row>
      </sheetData>
      <sheetData sheetId="90">
        <row r="1">
          <cell r="A1" t="str">
            <v>ADMINISTRACION</v>
          </cell>
        </row>
      </sheetData>
      <sheetData sheetId="91"/>
      <sheetData sheetId="92">
        <row r="1">
          <cell r="A1" t="str">
            <v>ADMINISTRACION</v>
          </cell>
        </row>
      </sheetData>
      <sheetData sheetId="93">
        <row r="1">
          <cell r="A1" t="str">
            <v>ITEM</v>
          </cell>
        </row>
      </sheetData>
      <sheetData sheetId="94">
        <row r="1">
          <cell r="A1" t="str">
            <v>EQUIPO</v>
          </cell>
        </row>
      </sheetData>
      <sheetData sheetId="95" refreshError="1"/>
      <sheetData sheetId="96" refreshError="1"/>
      <sheetData sheetId="97">
        <row r="1">
          <cell r="A1" t="str">
            <v>EQUIPO</v>
          </cell>
        </row>
      </sheetData>
      <sheetData sheetId="98" refreshError="1"/>
      <sheetData sheetId="99" refreshError="1"/>
      <sheetData sheetId="100" refreshError="1"/>
      <sheetData sheetId="101" refreshError="1"/>
      <sheetData sheetId="102">
        <row r="4">
          <cell r="B4" t="str">
            <v xml:space="preserve"> Bisagra Pivotante </v>
          </cell>
        </row>
      </sheetData>
      <sheetData sheetId="103">
        <row r="1">
          <cell r="A1" t="str">
            <v>ITEM</v>
          </cell>
        </row>
      </sheetData>
      <sheetData sheetId="104" refreshError="1"/>
      <sheetData sheetId="105">
        <row r="1">
          <cell r="A1" t="str">
            <v>1P</v>
          </cell>
        </row>
      </sheetData>
      <sheetData sheetId="106" refreshError="1"/>
      <sheetData sheetId="107" refreshError="1"/>
      <sheetData sheetId="108" refreshError="1"/>
      <sheetData sheetId="109"/>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ow r="1">
          <cell r="A1" t="str">
            <v>ITEM</v>
          </cell>
        </row>
      </sheetData>
      <sheetData sheetId="134">
        <row r="1">
          <cell r="A1" t="str">
            <v>ADMINISTRACION</v>
          </cell>
        </row>
      </sheetData>
      <sheetData sheetId="135">
        <row r="1">
          <cell r="A1" t="str">
            <v>INSTITUTO NACIONAL DE VIAS</v>
          </cell>
        </row>
      </sheetData>
      <sheetData sheetId="136"/>
      <sheetData sheetId="137">
        <row r="5">
          <cell r="E5" t="str">
            <v>CANTIDAD</v>
          </cell>
        </row>
      </sheetData>
      <sheetData sheetId="138">
        <row r="1">
          <cell r="A1" t="str">
            <v>ADMINISTRACION</v>
          </cell>
        </row>
      </sheetData>
      <sheetData sheetId="139"/>
      <sheetData sheetId="140"/>
      <sheetData sheetId="141"/>
      <sheetData sheetId="142" refreshError="1"/>
      <sheetData sheetId="143">
        <row r="1">
          <cell r="A1" t="str">
            <v>EQUIPO</v>
          </cell>
        </row>
      </sheetData>
      <sheetData sheetId="144">
        <row r="1">
          <cell r="A1" t="str">
            <v>ADMINISTRACION</v>
          </cell>
        </row>
      </sheetData>
      <sheetData sheetId="145">
        <row r="1">
          <cell r="A1" t="str">
            <v>ITEM</v>
          </cell>
        </row>
      </sheetData>
      <sheetData sheetId="146">
        <row r="1">
          <cell r="A1" t="str">
            <v>EQUIPO</v>
          </cell>
        </row>
      </sheetData>
      <sheetData sheetId="147"/>
      <sheetData sheetId="148" refreshError="1"/>
      <sheetData sheetId="149" refreshError="1"/>
      <sheetData sheetId="150" refreshError="1"/>
      <sheetData sheetId="151" refreshError="1"/>
      <sheetData sheetId="152">
        <row r="1">
          <cell r="A1" t="str">
            <v>EQUIPO</v>
          </cell>
        </row>
      </sheetData>
      <sheetData sheetId="153">
        <row r="1">
          <cell r="A1" t="str">
            <v>ADMINISTRACION</v>
          </cell>
        </row>
      </sheetData>
      <sheetData sheetId="154">
        <row r="33">
          <cell r="C33">
            <v>0.77967625899280601</v>
          </cell>
        </row>
      </sheetData>
      <sheetData sheetId="155"/>
      <sheetData sheetId="156"/>
      <sheetData sheetId="157" refreshError="1"/>
      <sheetData sheetId="158">
        <row r="1">
          <cell r="A1" t="str">
            <v>ADMINISTRACION</v>
          </cell>
        </row>
      </sheetData>
      <sheetData sheetId="159">
        <row r="1">
          <cell r="A1" t="str">
            <v>EQUIPO</v>
          </cell>
        </row>
      </sheetData>
      <sheetData sheetId="160" refreshError="1"/>
      <sheetData sheetId="161"/>
      <sheetData sheetId="162" refreshError="1"/>
      <sheetData sheetId="163" refreshError="1"/>
      <sheetData sheetId="164" refreshError="1"/>
      <sheetData sheetId="165" refreshError="1"/>
      <sheetData sheetId="166"/>
      <sheetData sheetId="167" refreshError="1"/>
      <sheetData sheetId="168"/>
      <sheetData sheetId="169">
        <row r="1">
          <cell r="A1" t="str">
            <v>INSTITUTO NACIONAL DE VIAS</v>
          </cell>
        </row>
      </sheetData>
      <sheetData sheetId="170"/>
      <sheetData sheetId="171"/>
      <sheetData sheetId="172">
        <row r="1">
          <cell r="A1" t="str">
            <v>INSTITUTO NACIONAL DE VIAS</v>
          </cell>
        </row>
      </sheetData>
      <sheetData sheetId="173"/>
      <sheetData sheetId="174"/>
      <sheetData sheetId="175"/>
      <sheetData sheetId="176"/>
      <sheetData sheetId="177" refreshError="1"/>
      <sheetData sheetId="178" refreshError="1"/>
      <sheetData sheetId="179">
        <row r="33">
          <cell r="C33">
            <v>0.77967625899280601</v>
          </cell>
        </row>
      </sheetData>
      <sheetData sheetId="180"/>
      <sheetData sheetId="181">
        <row r="1">
          <cell r="A1" t="str">
            <v>ADMINISTRACION</v>
          </cell>
        </row>
      </sheetData>
      <sheetData sheetId="182"/>
      <sheetData sheetId="183"/>
      <sheetData sheetId="184"/>
      <sheetData sheetId="185">
        <row r="33">
          <cell r="C33">
            <v>0.77967625899280601</v>
          </cell>
        </row>
      </sheetData>
      <sheetData sheetId="186"/>
      <sheetData sheetId="187"/>
      <sheetData sheetId="188" refreshError="1"/>
      <sheetData sheetId="189" refreshError="1"/>
      <sheetData sheetId="190" refreshError="1"/>
      <sheetData sheetId="191">
        <row r="5">
          <cell r="E5" t="str">
            <v>CANTIDAD</v>
          </cell>
        </row>
      </sheetData>
      <sheetData sheetId="192">
        <row r="5">
          <cell r="E5" t="str">
            <v>CANTIDAD</v>
          </cell>
        </row>
      </sheetData>
      <sheetData sheetId="193">
        <row r="5">
          <cell r="E5" t="str">
            <v>CANTIDAD</v>
          </cell>
        </row>
      </sheetData>
      <sheetData sheetId="194">
        <row r="5">
          <cell r="E5" t="str">
            <v>CANTIDAD</v>
          </cell>
        </row>
      </sheetData>
      <sheetData sheetId="195"/>
      <sheetData sheetId="196">
        <row r="5">
          <cell r="E5" t="str">
            <v>CANTIDAD</v>
          </cell>
        </row>
      </sheetData>
      <sheetData sheetId="197"/>
      <sheetData sheetId="198"/>
      <sheetData sheetId="199" refreshError="1"/>
      <sheetData sheetId="200"/>
      <sheetData sheetId="201"/>
      <sheetData sheetId="202" refreshError="1"/>
      <sheetData sheetId="203">
        <row r="1">
          <cell r="A1" t="str">
            <v>ADMINISTRACION</v>
          </cell>
        </row>
      </sheetData>
      <sheetData sheetId="204" refreshError="1">
        <row r="52">
          <cell r="H52">
            <v>117768</v>
          </cell>
        </row>
      </sheetData>
      <sheetData sheetId="205">
        <row r="52">
          <cell r="H52">
            <v>177657</v>
          </cell>
        </row>
      </sheetData>
      <sheetData sheetId="206">
        <row r="5">
          <cell r="E5" t="str">
            <v>CANTIDAD</v>
          </cell>
        </row>
      </sheetData>
      <sheetData sheetId="207">
        <row r="1">
          <cell r="A1" t="str">
            <v>ITEM</v>
          </cell>
        </row>
      </sheetData>
      <sheetData sheetId="208">
        <row r="1">
          <cell r="A1" t="str">
            <v>ITEM</v>
          </cell>
        </row>
      </sheetData>
      <sheetData sheetId="209"/>
      <sheetData sheetId="210">
        <row r="1">
          <cell r="A1" t="str">
            <v>ITEM</v>
          </cell>
        </row>
      </sheetData>
      <sheetData sheetId="211"/>
      <sheetData sheetId="212">
        <row r="1">
          <cell r="A1" t="str">
            <v>ADMINISTRACION</v>
          </cell>
        </row>
      </sheetData>
      <sheetData sheetId="213">
        <row r="33">
          <cell r="C33">
            <v>0.77967625899280601</v>
          </cell>
        </row>
      </sheetData>
      <sheetData sheetId="214"/>
      <sheetData sheetId="215">
        <row r="4">
          <cell r="B4" t="str">
            <v xml:space="preserve"> Bisagra Pivotante </v>
          </cell>
        </row>
      </sheetData>
      <sheetData sheetId="216">
        <row r="1">
          <cell r="A1" t="str">
            <v>ITEM</v>
          </cell>
        </row>
      </sheetData>
      <sheetData sheetId="217">
        <row r="1">
          <cell r="A1" t="str">
            <v>EQUIPO</v>
          </cell>
        </row>
      </sheetData>
      <sheetData sheetId="218">
        <row r="1">
          <cell r="A1" t="str">
            <v>ADMINISTRACION</v>
          </cell>
        </row>
      </sheetData>
      <sheetData sheetId="219">
        <row r="1">
          <cell r="B1" t="str">
            <v>CTO-102-2002</v>
          </cell>
        </row>
      </sheetData>
      <sheetData sheetId="220">
        <row r="1">
          <cell r="A1" t="str">
            <v>EQUIPO</v>
          </cell>
        </row>
      </sheetData>
      <sheetData sheetId="221">
        <row r="1">
          <cell r="B1" t="str">
            <v>CTO-102-2002</v>
          </cell>
        </row>
      </sheetData>
      <sheetData sheetId="222"/>
      <sheetData sheetId="223" refreshError="1"/>
      <sheetData sheetId="224">
        <row r="1">
          <cell r="A1" t="str">
            <v>ADMINISTRACION</v>
          </cell>
        </row>
      </sheetData>
      <sheetData sheetId="225">
        <row r="1">
          <cell r="A1" t="str">
            <v>1P</v>
          </cell>
        </row>
      </sheetData>
      <sheetData sheetId="226">
        <row r="50">
          <cell r="H50">
            <v>1192</v>
          </cell>
        </row>
      </sheetData>
      <sheetData sheetId="227"/>
      <sheetData sheetId="228">
        <row r="168">
          <cell r="D168">
            <v>10046</v>
          </cell>
        </row>
      </sheetData>
      <sheetData sheetId="229">
        <row r="51">
          <cell r="D51">
            <v>698</v>
          </cell>
        </row>
      </sheetData>
      <sheetData sheetId="230"/>
      <sheetData sheetId="231"/>
      <sheetData sheetId="232"/>
      <sheetData sheetId="233"/>
      <sheetData sheetId="234"/>
      <sheetData sheetId="235"/>
      <sheetData sheetId="236"/>
      <sheetData sheetId="237"/>
      <sheetData sheetId="238">
        <row r="1">
          <cell r="A1" t="str">
            <v>ITEM</v>
          </cell>
        </row>
      </sheetData>
      <sheetData sheetId="239" refreshError="1"/>
      <sheetData sheetId="240">
        <row r="1">
          <cell r="A1" t="str">
            <v>ADMINISTRACION</v>
          </cell>
        </row>
      </sheetData>
      <sheetData sheetId="241"/>
      <sheetData sheetId="242"/>
      <sheetData sheetId="243">
        <row r="1">
          <cell r="A1" t="str">
            <v>EQUIPO</v>
          </cell>
        </row>
      </sheetData>
      <sheetData sheetId="244"/>
      <sheetData sheetId="245">
        <row r="168">
          <cell r="D168">
            <v>10046</v>
          </cell>
        </row>
      </sheetData>
      <sheetData sheetId="246">
        <row r="2">
          <cell r="A2">
            <v>2</v>
          </cell>
        </row>
      </sheetData>
      <sheetData sheetId="247"/>
      <sheetData sheetId="248"/>
      <sheetData sheetId="249"/>
      <sheetData sheetId="250"/>
      <sheetData sheetId="251">
        <row r="52">
          <cell r="H52">
            <v>117768</v>
          </cell>
        </row>
      </sheetData>
      <sheetData sheetId="252"/>
      <sheetData sheetId="253">
        <row r="33">
          <cell r="C33">
            <v>0.77967625899280601</v>
          </cell>
        </row>
      </sheetData>
      <sheetData sheetId="254"/>
      <sheetData sheetId="255">
        <row r="33">
          <cell r="C33">
            <v>0.77967625899280601</v>
          </cell>
        </row>
      </sheetData>
      <sheetData sheetId="256"/>
      <sheetData sheetId="257">
        <row r="1">
          <cell r="A1" t="str">
            <v>INSTITUTO NACIONAL DE VIAS</v>
          </cell>
        </row>
      </sheetData>
      <sheetData sheetId="258"/>
      <sheetData sheetId="259"/>
      <sheetData sheetId="260"/>
      <sheetData sheetId="261" refreshError="1"/>
      <sheetData sheetId="262" refreshError="1"/>
      <sheetData sheetId="263">
        <row r="1">
          <cell r="A1" t="str">
            <v>ITEM</v>
          </cell>
        </row>
      </sheetData>
      <sheetData sheetId="264"/>
      <sheetData sheetId="265" refreshError="1"/>
      <sheetData sheetId="266"/>
      <sheetData sheetId="267">
        <row r="33">
          <cell r="C33">
            <v>0.77967625899280601</v>
          </cell>
        </row>
      </sheetData>
      <sheetData sheetId="268">
        <row r="1">
          <cell r="A1" t="str">
            <v>EQUIPO</v>
          </cell>
        </row>
      </sheetData>
      <sheetData sheetId="269" refreshError="1"/>
      <sheetData sheetId="270" refreshError="1"/>
      <sheetData sheetId="271" refreshError="1"/>
      <sheetData sheetId="272"/>
      <sheetData sheetId="273"/>
      <sheetData sheetId="274"/>
      <sheetData sheetId="275" refreshError="1"/>
      <sheetData sheetId="276" refreshError="1"/>
      <sheetData sheetId="277" refreshError="1"/>
      <sheetData sheetId="278"/>
      <sheetData sheetId="279" refreshError="1"/>
      <sheetData sheetId="280" refreshError="1"/>
      <sheetData sheetId="281">
        <row r="5">
          <cell r="E5" t="str">
            <v>CANTIDAD</v>
          </cell>
        </row>
      </sheetData>
      <sheetData sheetId="282" refreshError="1"/>
      <sheetData sheetId="283"/>
      <sheetData sheetId="284">
        <row r="5">
          <cell r="E5" t="str">
            <v>CANTIDAD</v>
          </cell>
        </row>
      </sheetData>
      <sheetData sheetId="285">
        <row r="1">
          <cell r="A1" t="str">
            <v>ITEM</v>
          </cell>
        </row>
      </sheetData>
      <sheetData sheetId="286">
        <row r="1">
          <cell r="A1" t="str">
            <v>EQUIPO</v>
          </cell>
        </row>
      </sheetData>
      <sheetData sheetId="287" refreshError="1"/>
      <sheetData sheetId="288" refreshError="1"/>
      <sheetData sheetId="289"/>
      <sheetData sheetId="290"/>
      <sheetData sheetId="291">
        <row r="5">
          <cell r="E5" t="str">
            <v>CANTIDAD</v>
          </cell>
        </row>
      </sheetData>
      <sheetData sheetId="292">
        <row r="35">
          <cell r="D35">
            <v>1.85</v>
          </cell>
        </row>
      </sheetData>
      <sheetData sheetId="293" refreshError="1"/>
      <sheetData sheetId="294"/>
      <sheetData sheetId="295" refreshError="1"/>
      <sheetData sheetId="296">
        <row r="1">
          <cell r="A1" t="str">
            <v>INSTITUTO NACIONAL DE VIAS</v>
          </cell>
        </row>
      </sheetData>
      <sheetData sheetId="297" refreshError="1"/>
      <sheetData sheetId="298">
        <row r="1">
          <cell r="A1" t="str">
            <v>EQUIPO</v>
          </cell>
        </row>
      </sheetData>
      <sheetData sheetId="299">
        <row r="1">
          <cell r="A1" t="str">
            <v>ITEM</v>
          </cell>
        </row>
      </sheetData>
      <sheetData sheetId="300"/>
      <sheetData sheetId="301">
        <row r="16">
          <cell r="A16" t="str">
            <v>ABONO 10-30-10</v>
          </cell>
        </row>
      </sheetData>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row r="2">
          <cell r="A2" t="str">
            <v>ACTA No</v>
          </cell>
        </row>
      </sheetData>
      <sheetData sheetId="318">
        <row r="33">
          <cell r="C33">
            <v>0.77967625899280601</v>
          </cell>
        </row>
      </sheetData>
      <sheetData sheetId="319"/>
      <sheetData sheetId="320"/>
      <sheetData sheetId="321"/>
      <sheetData sheetId="322"/>
      <sheetData sheetId="323">
        <row r="1">
          <cell r="A1" t="str">
            <v>ITEM</v>
          </cell>
        </row>
      </sheetData>
      <sheetData sheetId="324"/>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ow r="1">
          <cell r="B1" t="str">
            <v>CTO-102-2002</v>
          </cell>
        </row>
      </sheetData>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ow r="5">
          <cell r="E5" t="str">
            <v>CANTIDAD</v>
          </cell>
        </row>
      </sheetData>
      <sheetData sheetId="364">
        <row r="1">
          <cell r="A1" t="str">
            <v>ITEM</v>
          </cell>
        </row>
      </sheetData>
      <sheetData sheetId="365">
        <row r="1">
          <cell r="A1" t="str">
            <v>ITEM</v>
          </cell>
        </row>
      </sheetData>
      <sheetData sheetId="366">
        <row r="1">
          <cell r="A1" t="str">
            <v>EQUIPO</v>
          </cell>
        </row>
      </sheetData>
      <sheetData sheetId="367">
        <row r="1">
          <cell r="A1" t="str">
            <v>ADMINISTRACION</v>
          </cell>
        </row>
      </sheetData>
      <sheetData sheetId="368">
        <row r="1">
          <cell r="A1" t="str">
            <v>EQUIPO</v>
          </cell>
        </row>
      </sheetData>
      <sheetData sheetId="369">
        <row r="1">
          <cell r="A1" t="str">
            <v>INSTITUTO NACIONAL DE VIAS</v>
          </cell>
        </row>
      </sheetData>
      <sheetData sheetId="370">
        <row r="1">
          <cell r="A1" t="str">
            <v>EQUIPO</v>
          </cell>
        </row>
      </sheetData>
      <sheetData sheetId="371">
        <row r="1">
          <cell r="A1" t="str">
            <v>ADMINISTRACION</v>
          </cell>
        </row>
      </sheetData>
      <sheetData sheetId="372" refreshError="1"/>
      <sheetData sheetId="373"/>
      <sheetData sheetId="374"/>
      <sheetData sheetId="375">
        <row r="1">
          <cell r="A1" t="str">
            <v>ITEM</v>
          </cell>
        </row>
      </sheetData>
      <sheetData sheetId="376"/>
      <sheetData sheetId="377"/>
      <sheetData sheetId="378" refreshError="1"/>
      <sheetData sheetId="379" refreshError="1"/>
      <sheetData sheetId="380">
        <row r="1">
          <cell r="A1" t="str">
            <v>ADMINISTRACION</v>
          </cell>
        </row>
      </sheetData>
      <sheetData sheetId="381">
        <row r="1">
          <cell r="A1" t="str">
            <v>EQUIPO</v>
          </cell>
        </row>
      </sheetData>
      <sheetData sheetId="382"/>
      <sheetData sheetId="383"/>
      <sheetData sheetId="384">
        <row r="50">
          <cell r="H50">
            <v>4886</v>
          </cell>
        </row>
      </sheetData>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ow r="6">
          <cell r="A6" t="str">
            <v>TOPÓGRAFO</v>
          </cell>
        </row>
      </sheetData>
      <sheetData sheetId="440">
        <row r="33">
          <cell r="C33">
            <v>0.77967625899280601</v>
          </cell>
        </row>
      </sheetData>
      <sheetData sheetId="441">
        <row r="52">
          <cell r="H52">
            <v>117768</v>
          </cell>
        </row>
      </sheetData>
      <sheetData sheetId="442"/>
      <sheetData sheetId="443">
        <row r="1">
          <cell r="A1" t="str">
            <v>1P</v>
          </cell>
        </row>
      </sheetData>
      <sheetData sheetId="444" refreshError="1"/>
      <sheetData sheetId="445" refreshError="1"/>
      <sheetData sheetId="446">
        <row r="1">
          <cell r="A1" t="str">
            <v>ITEM</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ow r="2">
          <cell r="A2">
            <v>2</v>
          </cell>
        </row>
      </sheetData>
      <sheetData sheetId="534">
        <row r="1">
          <cell r="A1" t="str">
            <v>ITEM</v>
          </cell>
        </row>
      </sheetData>
      <sheetData sheetId="535">
        <row r="1">
          <cell r="A1" t="str">
            <v>EQUIPO</v>
          </cell>
        </row>
      </sheetData>
      <sheetData sheetId="536">
        <row r="1">
          <cell r="A1" t="str">
            <v>ADMINISTRACION</v>
          </cell>
        </row>
      </sheetData>
      <sheetData sheetId="537">
        <row r="41">
          <cell r="G41">
            <v>4237.2145748987859</v>
          </cell>
        </row>
      </sheetData>
      <sheetData sheetId="538">
        <row r="2">
          <cell r="A2" t="str">
            <v>ACTA No</v>
          </cell>
        </row>
      </sheetData>
      <sheetData sheetId="539">
        <row r="1">
          <cell r="A1" t="str">
            <v>ADMINISTRACION</v>
          </cell>
        </row>
      </sheetData>
      <sheetData sheetId="540"/>
      <sheetData sheetId="541">
        <row r="1">
          <cell r="B1" t="str">
            <v>CTO-102-2002</v>
          </cell>
        </row>
      </sheetData>
      <sheetData sheetId="542"/>
      <sheetData sheetId="543">
        <row r="1">
          <cell r="A1" t="str">
            <v>ITEM</v>
          </cell>
        </row>
      </sheetData>
      <sheetData sheetId="544">
        <row r="1">
          <cell r="A1" t="str">
            <v>ITEM</v>
          </cell>
        </row>
      </sheetData>
      <sheetData sheetId="545">
        <row r="1">
          <cell r="A1" t="str">
            <v>EQUIPO</v>
          </cell>
        </row>
      </sheetData>
      <sheetData sheetId="546">
        <row r="1">
          <cell r="A1" t="str">
            <v>ADMINISTRACION</v>
          </cell>
        </row>
      </sheetData>
      <sheetData sheetId="547">
        <row r="1">
          <cell r="A1" t="str">
            <v>ADMINISTRACION</v>
          </cell>
        </row>
      </sheetData>
      <sheetData sheetId="548">
        <row r="2">
          <cell r="A2" t="str">
            <v>ACTA No</v>
          </cell>
        </row>
      </sheetData>
      <sheetData sheetId="549">
        <row r="1">
          <cell r="A1" t="str">
            <v>ADMINISTRACION</v>
          </cell>
        </row>
      </sheetData>
      <sheetData sheetId="550">
        <row r="1">
          <cell r="A1" t="str">
            <v>ITEM</v>
          </cell>
        </row>
      </sheetData>
      <sheetData sheetId="551">
        <row r="1">
          <cell r="A1" t="str">
            <v>EQUIPO</v>
          </cell>
        </row>
      </sheetData>
      <sheetData sheetId="552">
        <row r="1">
          <cell r="A1" t="str">
            <v>ADMINISTRACION</v>
          </cell>
        </row>
      </sheetData>
      <sheetData sheetId="553">
        <row r="1">
          <cell r="A1" t="str">
            <v>ITEM</v>
          </cell>
        </row>
      </sheetData>
      <sheetData sheetId="554">
        <row r="1">
          <cell r="A1" t="str">
            <v>EQUIPO</v>
          </cell>
        </row>
      </sheetData>
      <sheetData sheetId="555">
        <row r="1">
          <cell r="A1" t="str">
            <v>ADMINISTRACION</v>
          </cell>
        </row>
      </sheetData>
      <sheetData sheetId="556">
        <row r="1">
          <cell r="A1" t="str">
            <v>ADMINISTRACION</v>
          </cell>
        </row>
      </sheetData>
      <sheetData sheetId="557"/>
      <sheetData sheetId="558"/>
      <sheetData sheetId="559">
        <row r="14">
          <cell r="G14">
            <v>23.125</v>
          </cell>
        </row>
      </sheetData>
      <sheetData sheetId="560">
        <row r="1">
          <cell r="A1" t="str">
            <v>ITEM</v>
          </cell>
        </row>
      </sheetData>
      <sheetData sheetId="561">
        <row r="1">
          <cell r="A1" t="str">
            <v>EQUIPO</v>
          </cell>
        </row>
      </sheetData>
      <sheetData sheetId="562">
        <row r="1">
          <cell r="A1" t="str">
            <v>EQUIPO</v>
          </cell>
        </row>
      </sheetData>
      <sheetData sheetId="563">
        <row r="1">
          <cell r="A1" t="str">
            <v>ADMINISTRACION</v>
          </cell>
        </row>
      </sheetData>
      <sheetData sheetId="564">
        <row r="1">
          <cell r="A1" t="str">
            <v>ADMINISTRACION</v>
          </cell>
        </row>
      </sheetData>
      <sheetData sheetId="565">
        <row r="1">
          <cell r="A1" t="str">
            <v>ADMINISTRACION</v>
          </cell>
        </row>
      </sheetData>
      <sheetData sheetId="566">
        <row r="1">
          <cell r="A1" t="str">
            <v>ADMINISTRACION</v>
          </cell>
        </row>
      </sheetData>
      <sheetData sheetId="567">
        <row r="1">
          <cell r="A1" t="str">
            <v>EQUIPO</v>
          </cell>
        </row>
      </sheetData>
      <sheetData sheetId="568">
        <row r="1">
          <cell r="A1" t="str">
            <v>ADMINISTRACION</v>
          </cell>
        </row>
      </sheetData>
      <sheetData sheetId="569">
        <row r="1">
          <cell r="A1" t="str">
            <v>EQUIPO</v>
          </cell>
        </row>
      </sheetData>
      <sheetData sheetId="570">
        <row r="1">
          <cell r="A1" t="str">
            <v>ITEM</v>
          </cell>
        </row>
      </sheetData>
      <sheetData sheetId="571">
        <row r="1">
          <cell r="A1" t="str">
            <v>EQUIPO</v>
          </cell>
        </row>
      </sheetData>
      <sheetData sheetId="572">
        <row r="1">
          <cell r="A1" t="str">
            <v>INSTITUTO NACIONAL DE VIAS</v>
          </cell>
        </row>
      </sheetData>
      <sheetData sheetId="573">
        <row r="1">
          <cell r="A1" t="str">
            <v>ADMINISTRACION</v>
          </cell>
        </row>
      </sheetData>
      <sheetData sheetId="574">
        <row r="1">
          <cell r="A1" t="str">
            <v>ITEM</v>
          </cell>
        </row>
      </sheetData>
      <sheetData sheetId="575">
        <row r="1">
          <cell r="A1" t="str">
            <v>EQUIPO</v>
          </cell>
        </row>
      </sheetData>
      <sheetData sheetId="576">
        <row r="1">
          <cell r="A1" t="str">
            <v>ITEM</v>
          </cell>
        </row>
      </sheetData>
      <sheetData sheetId="577">
        <row r="1">
          <cell r="A1" t="str">
            <v>EQUIPO</v>
          </cell>
        </row>
      </sheetData>
      <sheetData sheetId="578">
        <row r="1">
          <cell r="A1" t="str">
            <v>ADMINISTRACION</v>
          </cell>
        </row>
      </sheetData>
      <sheetData sheetId="579">
        <row r="1">
          <cell r="A1" t="str">
            <v>ITEM</v>
          </cell>
        </row>
      </sheetData>
      <sheetData sheetId="580">
        <row r="1">
          <cell r="A1" t="str">
            <v>INSTITUTO NACIONAL DE VIAS</v>
          </cell>
        </row>
      </sheetData>
      <sheetData sheetId="581">
        <row r="1">
          <cell r="A1" t="str">
            <v>ADMINISTRACION</v>
          </cell>
        </row>
      </sheetData>
      <sheetData sheetId="582">
        <row r="1">
          <cell r="A1" t="str">
            <v>INSTITUTO NACIONAL DE VIAS</v>
          </cell>
        </row>
      </sheetData>
      <sheetData sheetId="583">
        <row r="1">
          <cell r="A1" t="str">
            <v>ITEM</v>
          </cell>
        </row>
      </sheetData>
      <sheetData sheetId="584">
        <row r="1">
          <cell r="A1" t="str">
            <v>EQUIPO</v>
          </cell>
        </row>
      </sheetData>
      <sheetData sheetId="585">
        <row r="1">
          <cell r="A1" t="str">
            <v>ADMINISTRACION</v>
          </cell>
        </row>
      </sheetData>
      <sheetData sheetId="586">
        <row r="1">
          <cell r="A1" t="str">
            <v>ADMINISTRACION</v>
          </cell>
        </row>
      </sheetData>
      <sheetData sheetId="587">
        <row r="1">
          <cell r="B1" t="str">
            <v>CTO-102-2002</v>
          </cell>
        </row>
      </sheetData>
      <sheetData sheetId="588">
        <row r="168">
          <cell r="D168">
            <v>10046</v>
          </cell>
        </row>
      </sheetData>
      <sheetData sheetId="589"/>
      <sheetData sheetId="590">
        <row r="1">
          <cell r="A1" t="str">
            <v>ITEM</v>
          </cell>
        </row>
      </sheetData>
      <sheetData sheetId="591">
        <row r="1">
          <cell r="A1" t="str">
            <v>EQUIPO</v>
          </cell>
        </row>
      </sheetData>
      <sheetData sheetId="592">
        <row r="1">
          <cell r="A1" t="str">
            <v>ADMINISTRACION</v>
          </cell>
        </row>
      </sheetData>
      <sheetData sheetId="593">
        <row r="1">
          <cell r="A1" t="str">
            <v>ITEM</v>
          </cell>
        </row>
      </sheetData>
      <sheetData sheetId="594">
        <row r="1">
          <cell r="A1" t="str">
            <v>EQUIPO</v>
          </cell>
        </row>
      </sheetData>
      <sheetData sheetId="595">
        <row r="1">
          <cell r="A1" t="str">
            <v>ITEM</v>
          </cell>
        </row>
      </sheetData>
      <sheetData sheetId="596">
        <row r="1">
          <cell r="A1" t="str">
            <v>ADMINISTRACION</v>
          </cell>
        </row>
      </sheetData>
      <sheetData sheetId="597">
        <row r="1">
          <cell r="A1" t="str">
            <v>ITEM</v>
          </cell>
        </row>
      </sheetData>
      <sheetData sheetId="598">
        <row r="1">
          <cell r="A1" t="str">
            <v>EQUIPO</v>
          </cell>
        </row>
      </sheetData>
      <sheetData sheetId="599">
        <row r="1">
          <cell r="A1" t="str">
            <v>ADMINISTRACION</v>
          </cell>
        </row>
      </sheetData>
      <sheetData sheetId="600">
        <row r="1">
          <cell r="A1" t="str">
            <v>ITEM</v>
          </cell>
        </row>
      </sheetData>
      <sheetData sheetId="601">
        <row r="1">
          <cell r="A1" t="str">
            <v>EQUIPO</v>
          </cell>
        </row>
      </sheetData>
      <sheetData sheetId="602">
        <row r="1">
          <cell r="A1" t="str">
            <v>ITEM</v>
          </cell>
        </row>
      </sheetData>
      <sheetData sheetId="603">
        <row r="1">
          <cell r="A1" t="str">
            <v>EQUIPO</v>
          </cell>
        </row>
      </sheetData>
      <sheetData sheetId="604">
        <row r="1">
          <cell r="A1" t="str">
            <v>ADMINISTRACION</v>
          </cell>
        </row>
      </sheetData>
      <sheetData sheetId="605">
        <row r="1">
          <cell r="A1" t="str">
            <v>ITEM</v>
          </cell>
        </row>
      </sheetData>
      <sheetData sheetId="606">
        <row r="1">
          <cell r="A1" t="str">
            <v>ADMINISTRACION</v>
          </cell>
        </row>
      </sheetData>
      <sheetData sheetId="607">
        <row r="1">
          <cell r="A1" t="str">
            <v>ADMINISTRACION</v>
          </cell>
        </row>
      </sheetData>
      <sheetData sheetId="608"/>
      <sheetData sheetId="609">
        <row r="2">
          <cell r="A2" t="str">
            <v>ACTA No</v>
          </cell>
        </row>
      </sheetData>
      <sheetData sheetId="610">
        <row r="1">
          <cell r="A1" t="str">
            <v>ITEM</v>
          </cell>
        </row>
      </sheetData>
      <sheetData sheetId="611">
        <row r="1">
          <cell r="A1" t="str">
            <v>EQUIPO</v>
          </cell>
        </row>
      </sheetData>
      <sheetData sheetId="612">
        <row r="1">
          <cell r="A1" t="str">
            <v>ADMINISTRACION</v>
          </cell>
        </row>
      </sheetData>
      <sheetData sheetId="613">
        <row r="1">
          <cell r="A1" t="str">
            <v>ADMINISTRACION</v>
          </cell>
        </row>
      </sheetData>
      <sheetData sheetId="614"/>
      <sheetData sheetId="615"/>
      <sheetData sheetId="616">
        <row r="33">
          <cell r="C33">
            <v>0.77967625899280601</v>
          </cell>
        </row>
      </sheetData>
      <sheetData sheetId="617">
        <row r="1">
          <cell r="A1" t="str">
            <v>ITEM</v>
          </cell>
        </row>
      </sheetData>
      <sheetData sheetId="618">
        <row r="1">
          <cell r="A1" t="str">
            <v>EQUIPO</v>
          </cell>
        </row>
      </sheetData>
      <sheetData sheetId="619">
        <row r="1">
          <cell r="A1" t="str">
            <v>ADMINISTRACION</v>
          </cell>
        </row>
      </sheetData>
      <sheetData sheetId="620">
        <row r="4">
          <cell r="B4" t="str">
            <v xml:space="preserve"> Bisagra Pivotante </v>
          </cell>
        </row>
      </sheetData>
      <sheetData sheetId="621">
        <row r="1">
          <cell r="B1" t="str">
            <v>CTO-102-2002</v>
          </cell>
        </row>
      </sheetData>
      <sheetData sheetId="622">
        <row r="1">
          <cell r="B1" t="str">
            <v>CTO-102-2002</v>
          </cell>
        </row>
      </sheetData>
      <sheetData sheetId="623">
        <row r="4">
          <cell r="B4" t="str">
            <v xml:space="preserve"> Bisagra Pivotante </v>
          </cell>
        </row>
      </sheetData>
      <sheetData sheetId="624">
        <row r="1">
          <cell r="A1" t="str">
            <v>ITEM</v>
          </cell>
        </row>
      </sheetData>
      <sheetData sheetId="625">
        <row r="1">
          <cell r="A1" t="str">
            <v>EQUIPO</v>
          </cell>
        </row>
      </sheetData>
      <sheetData sheetId="626">
        <row r="1">
          <cell r="A1" t="str">
            <v>ADMINISTRACION</v>
          </cell>
        </row>
      </sheetData>
      <sheetData sheetId="627">
        <row r="1">
          <cell r="A1" t="str">
            <v>ITEM</v>
          </cell>
        </row>
      </sheetData>
      <sheetData sheetId="628">
        <row r="1">
          <cell r="A1" t="str">
            <v>EQUIPO</v>
          </cell>
        </row>
      </sheetData>
      <sheetData sheetId="629">
        <row r="1">
          <cell r="B1" t="str">
            <v>CTO-102-2002</v>
          </cell>
        </row>
      </sheetData>
      <sheetData sheetId="630">
        <row r="4">
          <cell r="B4" t="str">
            <v xml:space="preserve"> Bisagra Pivotante </v>
          </cell>
        </row>
      </sheetData>
      <sheetData sheetId="631">
        <row r="4">
          <cell r="B4" t="str">
            <v xml:space="preserve"> Bisagra Pivotante </v>
          </cell>
        </row>
      </sheetData>
      <sheetData sheetId="632">
        <row r="33">
          <cell r="C33">
            <v>0.77967625899280601</v>
          </cell>
        </row>
      </sheetData>
      <sheetData sheetId="633">
        <row r="1">
          <cell r="A1" t="str">
            <v>ITEM</v>
          </cell>
        </row>
      </sheetData>
      <sheetData sheetId="634">
        <row r="1">
          <cell r="A1" t="str">
            <v>EQUIPO</v>
          </cell>
        </row>
      </sheetData>
      <sheetData sheetId="635">
        <row r="1">
          <cell r="A1" t="str">
            <v>ADMINISTRACION</v>
          </cell>
        </row>
      </sheetData>
      <sheetData sheetId="636">
        <row r="33">
          <cell r="C33">
            <v>0.77967625899280601</v>
          </cell>
        </row>
      </sheetData>
      <sheetData sheetId="637">
        <row r="1">
          <cell r="A1" t="str">
            <v>ITEM</v>
          </cell>
        </row>
      </sheetData>
      <sheetData sheetId="638">
        <row r="1">
          <cell r="A1" t="str">
            <v>EQUIPO</v>
          </cell>
        </row>
      </sheetData>
      <sheetData sheetId="639">
        <row r="1">
          <cell r="A1" t="str">
            <v>ADMINISTRACION</v>
          </cell>
        </row>
      </sheetData>
      <sheetData sheetId="640">
        <row r="33">
          <cell r="C33">
            <v>0.77967625899280601</v>
          </cell>
        </row>
      </sheetData>
      <sheetData sheetId="641">
        <row r="4">
          <cell r="B4" t="str">
            <v xml:space="preserve"> Bisagra Pivotante </v>
          </cell>
        </row>
      </sheetData>
      <sheetData sheetId="642">
        <row r="33">
          <cell r="C33">
            <v>0.77967625899280601</v>
          </cell>
        </row>
      </sheetData>
      <sheetData sheetId="643"/>
      <sheetData sheetId="644">
        <row r="1">
          <cell r="A1" t="str">
            <v>ITEM</v>
          </cell>
        </row>
      </sheetData>
      <sheetData sheetId="645">
        <row r="1">
          <cell r="A1" t="str">
            <v>ADMINISTRACION</v>
          </cell>
        </row>
      </sheetData>
      <sheetData sheetId="646"/>
      <sheetData sheetId="647">
        <row r="4">
          <cell r="B4" t="str">
            <v xml:space="preserve"> Bisagra Pivotante </v>
          </cell>
        </row>
      </sheetData>
      <sheetData sheetId="648">
        <row r="33">
          <cell r="C33">
            <v>0.77967625899280601</v>
          </cell>
        </row>
      </sheetData>
      <sheetData sheetId="649"/>
      <sheetData sheetId="650"/>
      <sheetData sheetId="651"/>
      <sheetData sheetId="652">
        <row r="1">
          <cell r="A1" t="str">
            <v>ITEM</v>
          </cell>
        </row>
      </sheetData>
      <sheetData sheetId="653">
        <row r="1">
          <cell r="A1" t="str">
            <v>ADMINISTRACION</v>
          </cell>
        </row>
      </sheetData>
      <sheetData sheetId="654"/>
      <sheetData sheetId="655"/>
      <sheetData sheetId="656"/>
      <sheetData sheetId="657"/>
      <sheetData sheetId="658"/>
      <sheetData sheetId="659">
        <row r="33">
          <cell r="C33">
            <v>0.77967625899280601</v>
          </cell>
        </row>
      </sheetData>
      <sheetData sheetId="660"/>
      <sheetData sheetId="661"/>
      <sheetData sheetId="662">
        <row r="33">
          <cell r="C33">
            <v>0.77967625899280601</v>
          </cell>
        </row>
      </sheetData>
      <sheetData sheetId="663">
        <row r="33">
          <cell r="C33">
            <v>0.77967625899280601</v>
          </cell>
        </row>
      </sheetData>
      <sheetData sheetId="664">
        <row r="1">
          <cell r="A1" t="str">
            <v>ITEM</v>
          </cell>
        </row>
      </sheetData>
      <sheetData sheetId="665">
        <row r="1">
          <cell r="A1" t="str">
            <v>EQUIPO</v>
          </cell>
        </row>
      </sheetData>
      <sheetData sheetId="666">
        <row r="1">
          <cell r="A1" t="str">
            <v>ADMINISTRACION</v>
          </cell>
        </row>
      </sheetData>
      <sheetData sheetId="667">
        <row r="1">
          <cell r="A1" t="str">
            <v>ADMINISTRACION</v>
          </cell>
        </row>
      </sheetData>
      <sheetData sheetId="668">
        <row r="1">
          <cell r="A1" t="str">
            <v>MATERIALES</v>
          </cell>
        </row>
      </sheetData>
      <sheetData sheetId="669"/>
      <sheetData sheetId="670"/>
      <sheetData sheetId="671"/>
      <sheetData sheetId="672">
        <row r="1">
          <cell r="A1" t="str">
            <v>INSTITUTO NACIONAL DE VIAS</v>
          </cell>
        </row>
      </sheetData>
      <sheetData sheetId="673"/>
      <sheetData sheetId="674">
        <row r="1">
          <cell r="A1" t="str">
            <v>ITEM</v>
          </cell>
        </row>
      </sheetData>
      <sheetData sheetId="675">
        <row r="1">
          <cell r="A1" t="str">
            <v>EQUIPO</v>
          </cell>
        </row>
      </sheetData>
      <sheetData sheetId="676">
        <row r="1">
          <cell r="A1" t="str">
            <v>ADMINISTRACION</v>
          </cell>
        </row>
      </sheetData>
      <sheetData sheetId="677"/>
      <sheetData sheetId="678"/>
      <sheetData sheetId="679">
        <row r="1">
          <cell r="A1" t="str">
            <v>ITEM</v>
          </cell>
        </row>
      </sheetData>
      <sheetData sheetId="680">
        <row r="1">
          <cell r="A1" t="str">
            <v>EQUIPO</v>
          </cell>
        </row>
      </sheetData>
      <sheetData sheetId="681">
        <row r="1">
          <cell r="A1" t="str">
            <v>ADMINISTRACION</v>
          </cell>
        </row>
      </sheetData>
      <sheetData sheetId="682"/>
      <sheetData sheetId="683">
        <row r="1">
          <cell r="A1" t="str">
            <v>ITEM</v>
          </cell>
        </row>
      </sheetData>
      <sheetData sheetId="684"/>
      <sheetData sheetId="685">
        <row r="1">
          <cell r="B1" t="str">
            <v>CTO-102-2002</v>
          </cell>
        </row>
      </sheetData>
      <sheetData sheetId="686">
        <row r="1">
          <cell r="A1" t="str">
            <v>INSTITUTO NACIONAL DE VIAS</v>
          </cell>
        </row>
      </sheetData>
      <sheetData sheetId="687">
        <row r="1">
          <cell r="B1" t="str">
            <v>CTO-102-2002</v>
          </cell>
        </row>
      </sheetData>
      <sheetData sheetId="688"/>
      <sheetData sheetId="689">
        <row r="1">
          <cell r="A1" t="str">
            <v>ITEM</v>
          </cell>
        </row>
      </sheetData>
      <sheetData sheetId="690">
        <row r="1">
          <cell r="A1" t="str">
            <v>INSTITUTO NACIONAL DE VIAS</v>
          </cell>
        </row>
      </sheetData>
      <sheetData sheetId="691"/>
      <sheetData sheetId="692">
        <row r="1">
          <cell r="A1" t="str">
            <v>EQUIPO</v>
          </cell>
        </row>
      </sheetData>
      <sheetData sheetId="693"/>
      <sheetData sheetId="694"/>
      <sheetData sheetId="695"/>
      <sheetData sheetId="696"/>
      <sheetData sheetId="697"/>
      <sheetData sheetId="698">
        <row r="1">
          <cell r="A1" t="str">
            <v>ITEM</v>
          </cell>
        </row>
      </sheetData>
      <sheetData sheetId="699">
        <row r="1">
          <cell r="A1" t="str">
            <v>ADMINISTRACION</v>
          </cell>
        </row>
      </sheetData>
      <sheetData sheetId="700"/>
      <sheetData sheetId="701">
        <row r="1">
          <cell r="A1" t="str">
            <v>EQUIPO</v>
          </cell>
        </row>
      </sheetData>
      <sheetData sheetId="702"/>
      <sheetData sheetId="703"/>
      <sheetData sheetId="704"/>
      <sheetData sheetId="705"/>
      <sheetData sheetId="706"/>
      <sheetData sheetId="707"/>
      <sheetData sheetId="708"/>
      <sheetData sheetId="709"/>
      <sheetData sheetId="710">
        <row r="1">
          <cell r="A1" t="str">
            <v>INSTITUTO NACIONAL DE VIAS</v>
          </cell>
        </row>
      </sheetData>
      <sheetData sheetId="711">
        <row r="1">
          <cell r="A1" t="str">
            <v>EQUIPO</v>
          </cell>
        </row>
      </sheetData>
      <sheetData sheetId="712"/>
      <sheetData sheetId="713"/>
      <sheetData sheetId="714">
        <row r="2">
          <cell r="A2" t="str">
            <v>ACTA No</v>
          </cell>
        </row>
      </sheetData>
      <sheetData sheetId="715"/>
      <sheetData sheetId="716">
        <row r="1">
          <cell r="A1" t="str">
            <v>ITEM</v>
          </cell>
        </row>
      </sheetData>
      <sheetData sheetId="717">
        <row r="33">
          <cell r="C33">
            <v>0.77967625899280601</v>
          </cell>
        </row>
      </sheetData>
      <sheetData sheetId="718"/>
      <sheetData sheetId="719">
        <row r="1">
          <cell r="A1" t="str">
            <v>EQUIPO</v>
          </cell>
        </row>
      </sheetData>
      <sheetData sheetId="720"/>
      <sheetData sheetId="721">
        <row r="1">
          <cell r="B1" t="str">
            <v>CTO-102-2002</v>
          </cell>
        </row>
      </sheetData>
      <sheetData sheetId="722"/>
      <sheetData sheetId="723"/>
      <sheetData sheetId="724"/>
      <sheetData sheetId="725">
        <row r="1">
          <cell r="A1" t="str">
            <v>ADMINISTRACION</v>
          </cell>
        </row>
      </sheetData>
      <sheetData sheetId="726"/>
      <sheetData sheetId="727">
        <row r="33">
          <cell r="C33">
            <v>0.77967625899280601</v>
          </cell>
        </row>
      </sheetData>
      <sheetData sheetId="728"/>
      <sheetData sheetId="729"/>
      <sheetData sheetId="730"/>
      <sheetData sheetId="731">
        <row r="1">
          <cell r="B1" t="str">
            <v>CTO-102-2002</v>
          </cell>
        </row>
      </sheetData>
      <sheetData sheetId="732"/>
      <sheetData sheetId="733">
        <row r="1">
          <cell r="A1" t="str">
            <v>ITEM</v>
          </cell>
        </row>
      </sheetData>
      <sheetData sheetId="734">
        <row r="1">
          <cell r="A1" t="str">
            <v>ITEM</v>
          </cell>
        </row>
      </sheetData>
      <sheetData sheetId="735">
        <row r="1">
          <cell r="A1" t="str">
            <v>EQUIPO</v>
          </cell>
        </row>
      </sheetData>
      <sheetData sheetId="736"/>
      <sheetData sheetId="737">
        <row r="1">
          <cell r="B1" t="str">
            <v>CTO-102-2002</v>
          </cell>
        </row>
      </sheetData>
      <sheetData sheetId="738">
        <row r="1">
          <cell r="A1" t="str">
            <v>ITEM</v>
          </cell>
        </row>
      </sheetData>
      <sheetData sheetId="739">
        <row r="1">
          <cell r="A1" t="str">
            <v>EQUIPO</v>
          </cell>
        </row>
      </sheetData>
      <sheetData sheetId="740">
        <row r="1">
          <cell r="A1" t="str">
            <v>ADMINISTRACION</v>
          </cell>
        </row>
      </sheetData>
      <sheetData sheetId="741">
        <row r="1">
          <cell r="B1" t="str">
            <v>CTO-102-2002</v>
          </cell>
        </row>
      </sheetData>
      <sheetData sheetId="742">
        <row r="2">
          <cell r="A2" t="str">
            <v>ACTA No</v>
          </cell>
        </row>
      </sheetData>
      <sheetData sheetId="743">
        <row r="2">
          <cell r="A2" t="str">
            <v>ACTA No</v>
          </cell>
        </row>
      </sheetData>
      <sheetData sheetId="744">
        <row r="33">
          <cell r="C33">
            <v>0.77967625899280601</v>
          </cell>
        </row>
      </sheetData>
      <sheetData sheetId="745">
        <row r="1">
          <cell r="A1" t="str">
            <v>ABRAZADERA DE SALIDA TIPO 1</v>
          </cell>
        </row>
      </sheetData>
      <sheetData sheetId="746"/>
      <sheetData sheetId="747">
        <row r="1">
          <cell r="B1" t="str">
            <v>CTO-102-2002</v>
          </cell>
        </row>
      </sheetData>
      <sheetData sheetId="748">
        <row r="1">
          <cell r="A1" t="str">
            <v>ITEM</v>
          </cell>
        </row>
      </sheetData>
      <sheetData sheetId="749">
        <row r="1">
          <cell r="A1" t="str">
            <v>ITEM</v>
          </cell>
        </row>
      </sheetData>
      <sheetData sheetId="750">
        <row r="1">
          <cell r="A1" t="str">
            <v>ITEM</v>
          </cell>
        </row>
      </sheetData>
      <sheetData sheetId="751">
        <row r="1">
          <cell r="A1" t="str">
            <v>EQUIPO</v>
          </cell>
        </row>
      </sheetData>
      <sheetData sheetId="752">
        <row r="1">
          <cell r="A1" t="str">
            <v>ADMINISTRACION</v>
          </cell>
        </row>
      </sheetData>
      <sheetData sheetId="753">
        <row r="2">
          <cell r="A2" t="str">
            <v>ACTA No</v>
          </cell>
        </row>
      </sheetData>
      <sheetData sheetId="754">
        <row r="33">
          <cell r="C33">
            <v>0.77967625899280601</v>
          </cell>
        </row>
      </sheetData>
      <sheetData sheetId="755"/>
      <sheetData sheetId="756"/>
      <sheetData sheetId="757">
        <row r="5">
          <cell r="E5" t="str">
            <v>CANTIDAD</v>
          </cell>
        </row>
      </sheetData>
      <sheetData sheetId="758">
        <row r="1">
          <cell r="B1" t="str">
            <v>CTO-102-2002</v>
          </cell>
        </row>
      </sheetData>
      <sheetData sheetId="759">
        <row r="2">
          <cell r="A2" t="str">
            <v>ACTA No</v>
          </cell>
        </row>
      </sheetData>
      <sheetData sheetId="760">
        <row r="1">
          <cell r="A1" t="str">
            <v>ITEM</v>
          </cell>
        </row>
      </sheetData>
      <sheetData sheetId="761">
        <row r="1">
          <cell r="A1" t="str">
            <v>EQUIPO</v>
          </cell>
        </row>
      </sheetData>
      <sheetData sheetId="762">
        <row r="1">
          <cell r="A1" t="str">
            <v>ADMINISTRACION</v>
          </cell>
        </row>
      </sheetData>
      <sheetData sheetId="763">
        <row r="2">
          <cell r="A2" t="str">
            <v>ACTA No</v>
          </cell>
        </row>
      </sheetData>
      <sheetData sheetId="764">
        <row r="5">
          <cell r="E5" t="str">
            <v>CANTIDAD</v>
          </cell>
        </row>
      </sheetData>
      <sheetData sheetId="765">
        <row r="1">
          <cell r="A1" t="str">
            <v>ITEM</v>
          </cell>
        </row>
      </sheetData>
      <sheetData sheetId="766">
        <row r="1">
          <cell r="A1" t="str">
            <v>EQUIPO</v>
          </cell>
        </row>
      </sheetData>
      <sheetData sheetId="767">
        <row r="1">
          <cell r="A1" t="str">
            <v>INSTITUTO NACIONAL DE VIAS</v>
          </cell>
        </row>
      </sheetData>
      <sheetData sheetId="768">
        <row r="1">
          <cell r="A1" t="str">
            <v>EQUIPO</v>
          </cell>
        </row>
      </sheetData>
      <sheetData sheetId="769">
        <row r="1">
          <cell r="A1" t="str">
            <v>ADMINISTRACION</v>
          </cell>
        </row>
      </sheetData>
      <sheetData sheetId="770">
        <row r="2">
          <cell r="A2" t="str">
            <v>ACTA No</v>
          </cell>
        </row>
      </sheetData>
      <sheetData sheetId="771">
        <row r="33">
          <cell r="C33">
            <v>0.77967625899280601</v>
          </cell>
        </row>
      </sheetData>
      <sheetData sheetId="772"/>
      <sheetData sheetId="773"/>
      <sheetData sheetId="774">
        <row r="5">
          <cell r="A5" t="str">
            <v>Desperdicio</v>
          </cell>
        </row>
      </sheetData>
      <sheetData sheetId="775">
        <row r="1">
          <cell r="B1" t="str">
            <v>CTO-102-2002</v>
          </cell>
        </row>
      </sheetData>
      <sheetData sheetId="776">
        <row r="2">
          <cell r="A2" t="str">
            <v>CODIGO</v>
          </cell>
        </row>
      </sheetData>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sheetData sheetId="981">
        <row r="1">
          <cell r="A1" t="str">
            <v>INSTITUTO NACIONAL DE VIAS</v>
          </cell>
        </row>
      </sheetData>
      <sheetData sheetId="982">
        <row r="1">
          <cell r="A1" t="str">
            <v>ITEM</v>
          </cell>
        </row>
      </sheetData>
      <sheetData sheetId="983">
        <row r="1">
          <cell r="A1" t="str">
            <v>EQUIPO</v>
          </cell>
        </row>
      </sheetData>
      <sheetData sheetId="984">
        <row r="1">
          <cell r="B1" t="str">
            <v>CTO-102-2002</v>
          </cell>
        </row>
      </sheetData>
      <sheetData sheetId="985">
        <row r="1">
          <cell r="A1" t="str">
            <v>INSTITUTO NACIONAL DE VIAS</v>
          </cell>
        </row>
      </sheetData>
      <sheetData sheetId="986" refreshError="1"/>
      <sheetData sheetId="987" refreshError="1"/>
      <sheetData sheetId="988" refreshError="1"/>
      <sheetData sheetId="989"/>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ow r="1">
          <cell r="B1" t="str">
            <v>CTO-102-2002</v>
          </cell>
        </row>
      </sheetData>
      <sheetData sheetId="1008"/>
      <sheetData sheetId="1009"/>
      <sheetData sheetId="1010">
        <row r="1">
          <cell r="A1" t="str">
            <v>INSTITUTO NACIONAL DE VIAS</v>
          </cell>
        </row>
      </sheetData>
      <sheetData sheetId="1011"/>
      <sheetData sheetId="1012">
        <row r="2">
          <cell r="A2" t="str">
            <v>ACTA No</v>
          </cell>
        </row>
      </sheetData>
      <sheetData sheetId="1013"/>
      <sheetData sheetId="1014"/>
      <sheetData sheetId="1015"/>
      <sheetData sheetId="1016"/>
      <sheetData sheetId="1017"/>
      <sheetData sheetId="1018">
        <row r="1">
          <cell r="B1" t="str">
            <v>CTO-102-2002</v>
          </cell>
        </row>
      </sheetData>
      <sheetData sheetId="1019"/>
      <sheetData sheetId="1020"/>
      <sheetData sheetId="1021">
        <row r="5">
          <cell r="E5" t="str">
            <v>CANTIDAD</v>
          </cell>
        </row>
      </sheetData>
      <sheetData sheetId="1022">
        <row r="5">
          <cell r="E5" t="str">
            <v>CANTIDAD</v>
          </cell>
        </row>
      </sheetData>
      <sheetData sheetId="1023">
        <row r="5">
          <cell r="E5" t="str">
            <v>CANTIDAD</v>
          </cell>
        </row>
      </sheetData>
      <sheetData sheetId="1024">
        <row r="5">
          <cell r="E5" t="str">
            <v>CANTIDAD</v>
          </cell>
        </row>
      </sheetData>
      <sheetData sheetId="1025">
        <row r="5">
          <cell r="E5" t="str">
            <v>CANTIDAD</v>
          </cell>
        </row>
      </sheetData>
      <sheetData sheetId="1026">
        <row r="5">
          <cell r="E5" t="str">
            <v>CANTIDAD</v>
          </cell>
        </row>
      </sheetData>
      <sheetData sheetId="1027">
        <row r="5">
          <cell r="E5" t="str">
            <v>CANTIDAD</v>
          </cell>
        </row>
      </sheetData>
      <sheetData sheetId="1028">
        <row r="5">
          <cell r="E5" t="str">
            <v>CANTIDAD</v>
          </cell>
        </row>
      </sheetData>
      <sheetData sheetId="1029">
        <row r="2">
          <cell r="A2" t="str">
            <v>ACTA No</v>
          </cell>
        </row>
      </sheetData>
      <sheetData sheetId="1030">
        <row r="33">
          <cell r="C33">
            <v>0.77967625899280601</v>
          </cell>
        </row>
      </sheetData>
      <sheetData sheetId="1031"/>
      <sheetData sheetId="1032"/>
      <sheetData sheetId="1033">
        <row r="2">
          <cell r="A2" t="str">
            <v>ACTA No</v>
          </cell>
        </row>
      </sheetData>
      <sheetData sheetId="1034">
        <row r="1">
          <cell r="B1" t="str">
            <v>CTO-102-2002</v>
          </cell>
        </row>
      </sheetData>
      <sheetData sheetId="1035">
        <row r="1">
          <cell r="B1" t="str">
            <v>CTO-102-2002</v>
          </cell>
        </row>
      </sheetData>
      <sheetData sheetId="1036"/>
      <sheetData sheetId="1037"/>
      <sheetData sheetId="1038">
        <row r="33">
          <cell r="C33">
            <v>0.77967625899280601</v>
          </cell>
        </row>
      </sheetData>
      <sheetData sheetId="1039">
        <row r="168">
          <cell r="D168">
            <v>10046</v>
          </cell>
        </row>
      </sheetData>
      <sheetData sheetId="1040">
        <row r="2">
          <cell r="A2" t="str">
            <v>ACTA No</v>
          </cell>
        </row>
      </sheetData>
      <sheetData sheetId="1041">
        <row r="33">
          <cell r="C33">
            <v>0.77967625899280601</v>
          </cell>
        </row>
      </sheetData>
      <sheetData sheetId="1042">
        <row r="1">
          <cell r="B1" t="str">
            <v>CTO-102-2002</v>
          </cell>
        </row>
      </sheetData>
      <sheetData sheetId="1043">
        <row r="1">
          <cell r="A1" t="str">
            <v>1P</v>
          </cell>
        </row>
      </sheetData>
      <sheetData sheetId="1044"/>
      <sheetData sheetId="1045">
        <row r="1">
          <cell r="B1" t="str">
            <v>CTO-102-2002</v>
          </cell>
        </row>
      </sheetData>
      <sheetData sheetId="1046"/>
      <sheetData sheetId="1047">
        <row r="51">
          <cell r="D51">
            <v>698</v>
          </cell>
        </row>
      </sheetData>
      <sheetData sheetId="1048">
        <row r="33">
          <cell r="C33">
            <v>0.77967625899280601</v>
          </cell>
        </row>
      </sheetData>
      <sheetData sheetId="1049">
        <row r="33">
          <cell r="C33">
            <v>0.77967625899280601</v>
          </cell>
        </row>
      </sheetData>
      <sheetData sheetId="1050">
        <row r="168">
          <cell r="D168">
            <v>10046</v>
          </cell>
        </row>
      </sheetData>
      <sheetData sheetId="1051"/>
      <sheetData sheetId="1052">
        <row r="1">
          <cell r="B1" t="str">
            <v>CTO-102-2002</v>
          </cell>
        </row>
      </sheetData>
      <sheetData sheetId="1053">
        <row r="1">
          <cell r="B1" t="str">
            <v>CTO-102-2002</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ow r="1">
          <cell r="B1" t="str">
            <v>CTO-102-2002</v>
          </cell>
        </row>
      </sheetData>
      <sheetData sheetId="1093"/>
      <sheetData sheetId="1094">
        <row r="6">
          <cell r="A6" t="str">
            <v>CONTRATISTA:</v>
          </cell>
        </row>
      </sheetData>
      <sheetData sheetId="1095" refreshError="1"/>
      <sheetData sheetId="1096" refreshError="1"/>
      <sheetData sheetId="1097" refreshError="1"/>
      <sheetData sheetId="1098"/>
      <sheetData sheetId="1099"/>
      <sheetData sheetId="1100"/>
      <sheetData sheetId="1101"/>
      <sheetData sheetId="1102">
        <row r="33">
          <cell r="C33">
            <v>0.77967625899280601</v>
          </cell>
        </row>
      </sheetData>
      <sheetData sheetId="1103">
        <row r="192">
          <cell r="X192">
            <v>7975000</v>
          </cell>
        </row>
      </sheetData>
      <sheetData sheetId="1104">
        <row r="33">
          <cell r="C33">
            <v>0.77967625899280601</v>
          </cell>
        </row>
      </sheetData>
      <sheetData sheetId="1105"/>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refreshError="1"/>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sheetData sheetId="1149"/>
      <sheetData sheetId="1150" refreshError="1"/>
      <sheetData sheetId="1151" refreshError="1"/>
      <sheetData sheetId="1152" refreshError="1"/>
      <sheetData sheetId="1153" refreshError="1"/>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sheetData sheetId="1580"/>
      <sheetData sheetId="1581"/>
      <sheetData sheetId="1582"/>
      <sheetData sheetId="1583"/>
      <sheetData sheetId="1584"/>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ow r="4">
          <cell r="B4" t="str">
            <v xml:space="preserve"> Bisagra Pivotante </v>
          </cell>
        </row>
      </sheetData>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row r="33">
          <cell r="C33">
            <v>0.77967625899280601</v>
          </cell>
        </row>
      </sheetData>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row r="5">
          <cell r="E5" t="str">
            <v>CANTIDAD</v>
          </cell>
        </row>
      </sheetData>
      <sheetData sheetId="1742">
        <row r="5">
          <cell r="E5" t="str">
            <v>CANTIDAD</v>
          </cell>
        </row>
      </sheetData>
      <sheetData sheetId="1743">
        <row r="5">
          <cell r="E5" t="str">
            <v>CANTIDAD</v>
          </cell>
        </row>
      </sheetData>
      <sheetData sheetId="1744">
        <row r="5">
          <cell r="E5" t="str">
            <v>CANTIDAD</v>
          </cell>
        </row>
      </sheetData>
      <sheetData sheetId="1745">
        <row r="5">
          <cell r="E5" t="str">
            <v>CANTIDAD</v>
          </cell>
        </row>
      </sheetData>
      <sheetData sheetId="1746">
        <row r="5">
          <cell r="E5" t="str">
            <v>CANTIDAD</v>
          </cell>
        </row>
      </sheetData>
      <sheetData sheetId="1747">
        <row r="5">
          <cell r="E5" t="str">
            <v>CANTIDAD</v>
          </cell>
        </row>
      </sheetData>
      <sheetData sheetId="1748">
        <row r="5">
          <cell r="E5" t="str">
            <v>CANTIDAD</v>
          </cell>
        </row>
      </sheetData>
      <sheetData sheetId="1749">
        <row r="5">
          <cell r="E5" t="str">
            <v>CANTIDAD</v>
          </cell>
        </row>
      </sheetData>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sheetData sheetId="1839"/>
      <sheetData sheetId="1840"/>
      <sheetData sheetId="1841"/>
      <sheetData sheetId="1842"/>
      <sheetData sheetId="1843"/>
      <sheetData sheetId="1844"/>
      <sheetData sheetId="1845"/>
      <sheetData sheetId="1846"/>
      <sheetData sheetId="1847"/>
      <sheetData sheetId="1848" refreshError="1"/>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row r="5">
          <cell r="E5" t="str">
            <v>CANTIDAD</v>
          </cell>
        </row>
      </sheetData>
      <sheetData sheetId="1865"/>
      <sheetData sheetId="1866"/>
      <sheetData sheetId="1867"/>
      <sheetData sheetId="1868"/>
      <sheetData sheetId="1869"/>
      <sheetData sheetId="1870"/>
      <sheetData sheetId="187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ow r="5">
          <cell r="E5" t="str">
            <v>CANTIDAD</v>
          </cell>
        </row>
      </sheetData>
      <sheetData sheetId="1957"/>
      <sheetData sheetId="1958"/>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sheetData sheetId="2022"/>
      <sheetData sheetId="2023"/>
      <sheetData sheetId="2024"/>
      <sheetData sheetId="2025"/>
      <sheetData sheetId="2026"/>
      <sheetData sheetId="2027"/>
      <sheetData sheetId="2028" refreshError="1"/>
      <sheetData sheetId="2029" refreshError="1"/>
      <sheetData sheetId="2030" refreshError="1"/>
      <sheetData sheetId="2031" refreshError="1"/>
      <sheetData sheetId="2032" refreshError="1"/>
      <sheetData sheetId="2033" refreshError="1"/>
      <sheetData sheetId="2034" refreshError="1"/>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row r="4">
          <cell r="B4"/>
        </row>
      </sheetData>
      <sheetData sheetId="2052"/>
      <sheetData sheetId="2053"/>
      <sheetData sheetId="2054"/>
      <sheetData sheetId="2055"/>
      <sheetData sheetId="2056"/>
      <sheetData sheetId="2057">
        <row r="4">
          <cell r="B4"/>
        </row>
      </sheetData>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efreshError="1"/>
      <sheetData sheetId="2086" refreshError="1"/>
      <sheetData sheetId="2087"/>
      <sheetData sheetId="2088" refreshError="1"/>
      <sheetData sheetId="2089"/>
      <sheetData sheetId="2090" refreshError="1"/>
      <sheetData sheetId="2091" refreshError="1"/>
      <sheetData sheetId="2092" refreshError="1"/>
      <sheetData sheetId="2093"/>
      <sheetData sheetId="2094"/>
      <sheetData sheetId="2095"/>
      <sheetData sheetId="2096"/>
      <sheetData sheetId="2097"/>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sheetData sheetId="2108">
        <row r="7">
          <cell r="B7">
            <v>1</v>
          </cell>
        </row>
      </sheetData>
      <sheetData sheetId="2109" refreshError="1"/>
      <sheetData sheetId="2110">
        <row r="7">
          <cell r="B7">
            <v>1</v>
          </cell>
        </row>
      </sheetData>
      <sheetData sheetId="2111">
        <row r="1">
          <cell r="A1" t="str">
            <v>OCCIDENTAL DE COLOMBIA, LLC. / OCCIDENTAL ANDINA, LLC</v>
          </cell>
        </row>
      </sheetData>
      <sheetData sheetId="2112">
        <row r="7">
          <cell r="B7">
            <v>1</v>
          </cell>
        </row>
      </sheetData>
      <sheetData sheetId="2113">
        <row r="33">
          <cell r="G33">
            <v>0.59504299999999999</v>
          </cell>
        </row>
      </sheetData>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row r="168">
          <cell r="D168">
            <v>0.16</v>
          </cell>
        </row>
      </sheetData>
      <sheetData sheetId="2139"/>
      <sheetData sheetId="2140">
        <row r="7">
          <cell r="B7">
            <v>1</v>
          </cell>
        </row>
      </sheetData>
      <sheetData sheetId="2141">
        <row r="33">
          <cell r="G33">
            <v>0.59504299999999999</v>
          </cell>
        </row>
      </sheetData>
      <sheetData sheetId="2142">
        <row r="7">
          <cell r="B7">
            <v>1</v>
          </cell>
        </row>
      </sheetData>
      <sheetData sheetId="2143">
        <row r="168">
          <cell r="D168">
            <v>0.16</v>
          </cell>
        </row>
      </sheetData>
      <sheetData sheetId="2144">
        <row r="2">
          <cell r="A2" t="str">
            <v>CODIGO</v>
          </cell>
        </row>
      </sheetData>
      <sheetData sheetId="2145">
        <row r="7">
          <cell r="B7">
            <v>1</v>
          </cell>
        </row>
      </sheetData>
      <sheetData sheetId="2146">
        <row r="1">
          <cell r="A1" t="str">
            <v>OCCIDENTAL DE COLOMBIA, LLC. / OCCIDENTAL ANDINA, LLC</v>
          </cell>
        </row>
      </sheetData>
      <sheetData sheetId="2147"/>
      <sheetData sheetId="2148"/>
      <sheetData sheetId="2149"/>
      <sheetData sheetId="2150"/>
      <sheetData sheetId="2151"/>
      <sheetData sheetId="2152"/>
      <sheetData sheetId="2153"/>
      <sheetData sheetId="2154"/>
      <sheetData sheetId="2155"/>
      <sheetData sheetId="2156"/>
      <sheetData sheetId="2157"/>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sheetData sheetId="2199"/>
      <sheetData sheetId="2200"/>
      <sheetData sheetId="2201"/>
      <sheetData sheetId="2202"/>
      <sheetData sheetId="2203"/>
      <sheetData sheetId="2204"/>
      <sheetData sheetId="2205"/>
      <sheetData sheetId="2206"/>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ow r="11">
          <cell r="A11" t="str">
            <v xml:space="preserve"> CUADRILLAS</v>
          </cell>
        </row>
      </sheetData>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sheetData sheetId="2547"/>
      <sheetData sheetId="2548">
        <row r="34">
          <cell r="E34">
            <v>38196</v>
          </cell>
        </row>
      </sheetData>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ow r="1">
          <cell r="A1" t="str">
            <v>LISTADO DE INSUMOS GENERAL</v>
          </cell>
        </row>
      </sheetData>
      <sheetData sheetId="2818">
        <row r="8">
          <cell r="A8">
            <v>2.1</v>
          </cell>
        </row>
      </sheetData>
      <sheetData sheetId="2819">
        <row r="1">
          <cell r="A1" t="str">
            <v>LISTADO DE INSUMOS GENERAL</v>
          </cell>
        </row>
      </sheetData>
      <sheetData sheetId="2820">
        <row r="8">
          <cell r="A8">
            <v>3.1</v>
          </cell>
        </row>
      </sheetData>
      <sheetData sheetId="2821">
        <row r="3">
          <cell r="A3">
            <v>1</v>
          </cell>
        </row>
      </sheetData>
      <sheetData sheetId="2822">
        <row r="8">
          <cell r="A8">
            <v>3.1</v>
          </cell>
        </row>
      </sheetData>
      <sheetData sheetId="2823"/>
      <sheetData sheetId="2824"/>
      <sheetData sheetId="2825">
        <row r="3">
          <cell r="A3">
            <v>1</v>
          </cell>
        </row>
      </sheetData>
      <sheetData sheetId="2826">
        <row r="1">
          <cell r="A1" t="str">
            <v>LISTADO DE INSUMOS GENERAL</v>
          </cell>
        </row>
      </sheetData>
      <sheetData sheetId="2827"/>
      <sheetData sheetId="2828">
        <row r="1">
          <cell r="A1" t="str">
            <v>LISTADO DE INSUMOS GENERAL</v>
          </cell>
        </row>
      </sheetData>
      <sheetData sheetId="2829"/>
      <sheetData sheetId="2830"/>
      <sheetData sheetId="2831"/>
      <sheetData sheetId="2832">
        <row r="1">
          <cell r="A1" t="str">
            <v>LISTADO DE INSUMOS GENERAL</v>
          </cell>
        </row>
      </sheetData>
      <sheetData sheetId="2833">
        <row r="1">
          <cell r="A1" t="str">
            <v>LISTADO DE INSUMOS GENERAL</v>
          </cell>
        </row>
      </sheetData>
      <sheetData sheetId="2834"/>
      <sheetData sheetId="2835">
        <row r="1">
          <cell r="A1" t="str">
            <v>LISTADO DE INSUMOS GENERAL</v>
          </cell>
        </row>
      </sheetData>
      <sheetData sheetId="2836"/>
      <sheetData sheetId="2837"/>
      <sheetData sheetId="2838"/>
      <sheetData sheetId="2839"/>
      <sheetData sheetId="2840"/>
      <sheetData sheetId="2841"/>
      <sheetData sheetId="2842"/>
      <sheetData sheetId="2843"/>
      <sheetData sheetId="2844">
        <row r="1">
          <cell r="B1" t="str">
            <v>CTO-102-2002</v>
          </cell>
        </row>
      </sheetData>
      <sheetData sheetId="2845"/>
      <sheetData sheetId="2846"/>
      <sheetData sheetId="2847">
        <row r="8">
          <cell r="A8">
            <v>2.1</v>
          </cell>
        </row>
      </sheetData>
      <sheetData sheetId="2848">
        <row r="8">
          <cell r="A8">
            <v>2.1</v>
          </cell>
        </row>
      </sheetData>
      <sheetData sheetId="2849">
        <row r="8">
          <cell r="A8">
            <v>3.1</v>
          </cell>
        </row>
      </sheetData>
      <sheetData sheetId="2850">
        <row r="8">
          <cell r="A8">
            <v>2.1</v>
          </cell>
        </row>
      </sheetData>
      <sheetData sheetId="2851">
        <row r="8">
          <cell r="A8">
            <v>3.1</v>
          </cell>
        </row>
      </sheetData>
      <sheetData sheetId="2852">
        <row r="1">
          <cell r="A1" t="str">
            <v>ITEM</v>
          </cell>
        </row>
      </sheetData>
      <sheetData sheetId="2853">
        <row r="1">
          <cell r="A1" t="str">
            <v>EQUIPO</v>
          </cell>
        </row>
      </sheetData>
      <sheetData sheetId="2854">
        <row r="1">
          <cell r="A1" t="str">
            <v>ADMINISTRACION</v>
          </cell>
        </row>
      </sheetData>
      <sheetData sheetId="2855">
        <row r="3">
          <cell r="A3">
            <v>1</v>
          </cell>
        </row>
      </sheetData>
      <sheetData sheetId="2856"/>
      <sheetData sheetId="2857">
        <row r="3">
          <cell r="A3">
            <v>1</v>
          </cell>
        </row>
      </sheetData>
      <sheetData sheetId="2858"/>
      <sheetData sheetId="2859">
        <row r="3">
          <cell r="A3">
            <v>1</v>
          </cell>
        </row>
      </sheetData>
      <sheetData sheetId="2860"/>
      <sheetData sheetId="2861">
        <row r="1">
          <cell r="A1" t="str">
            <v>LISTADO DE INSUMOS GENERAL</v>
          </cell>
        </row>
      </sheetData>
      <sheetData sheetId="2862">
        <row r="1">
          <cell r="A1" t="str">
            <v>LISTADO DE INSUMOS GENERAL</v>
          </cell>
        </row>
      </sheetData>
      <sheetData sheetId="2863"/>
      <sheetData sheetId="2864">
        <row r="1">
          <cell r="A1" t="str">
            <v>LISTADO DE INSUMOS GENERAL</v>
          </cell>
        </row>
      </sheetData>
      <sheetData sheetId="2865"/>
      <sheetData sheetId="2866">
        <row r="1">
          <cell r="A1" t="str">
            <v>LISTADO DE INSUMOS GENERAL</v>
          </cell>
        </row>
      </sheetData>
      <sheetData sheetId="2867"/>
      <sheetData sheetId="2868">
        <row r="1">
          <cell r="A1" t="str">
            <v>LISTADO DE INSUMOS GENERAL</v>
          </cell>
        </row>
      </sheetData>
      <sheetData sheetId="2869">
        <row r="8">
          <cell r="A8">
            <v>3.1</v>
          </cell>
        </row>
      </sheetData>
      <sheetData sheetId="2870">
        <row r="8">
          <cell r="A8">
            <v>2.1</v>
          </cell>
        </row>
      </sheetData>
      <sheetData sheetId="2871">
        <row r="8">
          <cell r="A8">
            <v>3.1</v>
          </cell>
        </row>
      </sheetData>
      <sheetData sheetId="2872"/>
      <sheetData sheetId="2873">
        <row r="8">
          <cell r="A8">
            <v>2.1</v>
          </cell>
        </row>
      </sheetData>
      <sheetData sheetId="2874">
        <row r="8">
          <cell r="A8">
            <v>3.1</v>
          </cell>
        </row>
      </sheetData>
      <sheetData sheetId="2875">
        <row r="3">
          <cell r="A3">
            <v>1</v>
          </cell>
        </row>
      </sheetData>
      <sheetData sheetId="2876"/>
      <sheetData sheetId="2877">
        <row r="3">
          <cell r="A3">
            <v>1</v>
          </cell>
        </row>
      </sheetData>
      <sheetData sheetId="2878"/>
      <sheetData sheetId="2879"/>
      <sheetData sheetId="2880">
        <row r="3">
          <cell r="A3">
            <v>1</v>
          </cell>
        </row>
      </sheetData>
      <sheetData sheetId="2881">
        <row r="8">
          <cell r="A8">
            <v>3.1</v>
          </cell>
        </row>
      </sheetData>
      <sheetData sheetId="2882">
        <row r="1">
          <cell r="A1" t="str">
            <v>LISTADO DE INSUMOS GENERAL</v>
          </cell>
        </row>
      </sheetData>
      <sheetData sheetId="2883">
        <row r="8">
          <cell r="A8">
            <v>3.1</v>
          </cell>
        </row>
      </sheetData>
      <sheetData sheetId="2884">
        <row r="1">
          <cell r="A1" t="str">
            <v>ITEM</v>
          </cell>
        </row>
      </sheetData>
      <sheetData sheetId="2885"/>
      <sheetData sheetId="2886"/>
      <sheetData sheetId="2887">
        <row r="1">
          <cell r="A1" t="str">
            <v>LISTADO DE INSUMOS GENERAL</v>
          </cell>
        </row>
      </sheetData>
      <sheetData sheetId="2888">
        <row r="8">
          <cell r="A8">
            <v>3.1</v>
          </cell>
        </row>
      </sheetData>
      <sheetData sheetId="2889">
        <row r="3">
          <cell r="A3">
            <v>1</v>
          </cell>
        </row>
      </sheetData>
      <sheetData sheetId="2890"/>
      <sheetData sheetId="2891"/>
      <sheetData sheetId="2892">
        <row r="1">
          <cell r="A1" t="str">
            <v>ITEM</v>
          </cell>
        </row>
      </sheetData>
      <sheetData sheetId="2893">
        <row r="1">
          <cell r="A1" t="str">
            <v>EQUIPO</v>
          </cell>
        </row>
      </sheetData>
      <sheetData sheetId="2894">
        <row r="1">
          <cell r="A1" t="str">
            <v>ADMINISTRACION</v>
          </cell>
        </row>
      </sheetData>
      <sheetData sheetId="2895" refreshError="1"/>
      <sheetData sheetId="2896">
        <row r="1">
          <cell r="A1" t="str">
            <v>LISTADO DE INSUMOS GENERAL</v>
          </cell>
        </row>
      </sheetData>
      <sheetData sheetId="2897" refreshError="1"/>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sheetData sheetId="3425" refreshError="1"/>
      <sheetData sheetId="3426" refreshError="1"/>
      <sheetData sheetId="3427">
        <row r="1">
          <cell r="A1" t="str">
            <v>ADMINISTRACION</v>
          </cell>
        </row>
      </sheetData>
      <sheetData sheetId="3428">
        <row r="44">
          <cell r="H44">
            <v>747796</v>
          </cell>
        </row>
      </sheetData>
      <sheetData sheetId="3429" refreshError="1"/>
      <sheetData sheetId="3430"/>
      <sheetData sheetId="3431">
        <row r="6">
          <cell r="A6" t="str">
            <v>TOPÓGRAFO</v>
          </cell>
        </row>
      </sheetData>
      <sheetData sheetId="3432"/>
      <sheetData sheetId="3433">
        <row r="5">
          <cell r="E5" t="str">
            <v>CANTIDAD</v>
          </cell>
        </row>
      </sheetData>
      <sheetData sheetId="3434">
        <row r="1">
          <cell r="A1" t="str">
            <v>ADMINISTRACION</v>
          </cell>
        </row>
      </sheetData>
      <sheetData sheetId="3435">
        <row r="5">
          <cell r="E5" t="str">
            <v>CANTIDAD</v>
          </cell>
        </row>
      </sheetData>
      <sheetData sheetId="3436">
        <row r="5">
          <cell r="E5" t="str">
            <v>CANTIDAD</v>
          </cell>
        </row>
      </sheetData>
      <sheetData sheetId="3437">
        <row r="5">
          <cell r="E5" t="str">
            <v>CANTIDAD</v>
          </cell>
        </row>
      </sheetData>
      <sheetData sheetId="3438">
        <row r="5">
          <cell r="E5" t="str">
            <v>CANTIDAD</v>
          </cell>
        </row>
      </sheetData>
      <sheetData sheetId="3439">
        <row r="5">
          <cell r="E5" t="str">
            <v>CANTIDAD</v>
          </cell>
        </row>
      </sheetData>
      <sheetData sheetId="3440">
        <row r="5">
          <cell r="E5" t="str">
            <v>CANTIDAD</v>
          </cell>
        </row>
      </sheetData>
      <sheetData sheetId="3441">
        <row r="5">
          <cell r="E5" t="str">
            <v>CANTIDAD</v>
          </cell>
        </row>
      </sheetData>
      <sheetData sheetId="3442">
        <row r="5">
          <cell r="E5" t="str">
            <v>CANTIDAD</v>
          </cell>
        </row>
      </sheetData>
      <sheetData sheetId="3443">
        <row r="1">
          <cell r="A1" t="str">
            <v>ITEM</v>
          </cell>
        </row>
      </sheetData>
      <sheetData sheetId="3444">
        <row r="1">
          <cell r="A1" t="str">
            <v>EQUIPO</v>
          </cell>
        </row>
      </sheetData>
      <sheetData sheetId="3445">
        <row r="1">
          <cell r="A1" t="str">
            <v>ADMINISTRACION</v>
          </cell>
        </row>
      </sheetData>
      <sheetData sheetId="3446">
        <row r="5">
          <cell r="E5" t="str">
            <v>CANTIDAD</v>
          </cell>
        </row>
      </sheetData>
      <sheetData sheetId="3447">
        <row r="5">
          <cell r="E5" t="str">
            <v>CANTIDAD</v>
          </cell>
        </row>
      </sheetData>
      <sheetData sheetId="3448" refreshError="1"/>
      <sheetData sheetId="3449" refreshError="1"/>
      <sheetData sheetId="3450">
        <row r="154">
          <cell r="G154">
            <v>12880</v>
          </cell>
        </row>
      </sheetData>
      <sheetData sheetId="3451"/>
      <sheetData sheetId="3452"/>
      <sheetData sheetId="3453"/>
      <sheetData sheetId="3454"/>
      <sheetData sheetId="3455"/>
      <sheetData sheetId="3456">
        <row r="5">
          <cell r="E5" t="str">
            <v>CANTIDAD</v>
          </cell>
        </row>
      </sheetData>
      <sheetData sheetId="3457"/>
      <sheetData sheetId="3458"/>
      <sheetData sheetId="3459"/>
      <sheetData sheetId="3460" refreshError="1"/>
      <sheetData sheetId="3461"/>
      <sheetData sheetId="3462"/>
      <sheetData sheetId="3463"/>
      <sheetData sheetId="3464"/>
      <sheetData sheetId="3465"/>
      <sheetData sheetId="3466"/>
      <sheetData sheetId="3467"/>
      <sheetData sheetId="3468"/>
      <sheetData sheetId="3469">
        <row r="1">
          <cell r="A1" t="str">
            <v>INSTITUTO NACIONAL DE VIAS</v>
          </cell>
        </row>
      </sheetData>
      <sheetData sheetId="3470"/>
      <sheetData sheetId="3471">
        <row r="1">
          <cell r="A1" t="str">
            <v>INSTITUTO NACIONAL DE VIAS</v>
          </cell>
        </row>
      </sheetData>
      <sheetData sheetId="3472">
        <row r="18">
          <cell r="C18">
            <v>7000</v>
          </cell>
        </row>
      </sheetData>
      <sheetData sheetId="3473">
        <row r="7">
          <cell r="A7" t="str">
            <v>Herramientas Menores</v>
          </cell>
        </row>
      </sheetData>
      <sheetData sheetId="3474">
        <row r="18">
          <cell r="C18">
            <v>7000</v>
          </cell>
        </row>
      </sheetData>
      <sheetData sheetId="3475"/>
      <sheetData sheetId="3476">
        <row r="18">
          <cell r="C18">
            <v>7000</v>
          </cell>
        </row>
      </sheetData>
      <sheetData sheetId="3477"/>
      <sheetData sheetId="3478">
        <row r="1">
          <cell r="B1" t="str">
            <v>CTO-102-2002</v>
          </cell>
        </row>
      </sheetData>
      <sheetData sheetId="3479"/>
      <sheetData sheetId="3480"/>
      <sheetData sheetId="3481" refreshError="1"/>
      <sheetData sheetId="3482"/>
      <sheetData sheetId="3483" refreshError="1"/>
      <sheetData sheetId="3484"/>
      <sheetData sheetId="3485"/>
      <sheetData sheetId="3486"/>
      <sheetData sheetId="3487"/>
      <sheetData sheetId="3488"/>
      <sheetData sheetId="3489"/>
      <sheetData sheetId="3490"/>
      <sheetData sheetId="3491"/>
      <sheetData sheetId="3492">
        <row r="1">
          <cell r="A1" t="str">
            <v>INSTITUTO NACIONAL DE VIAS</v>
          </cell>
        </row>
      </sheetData>
      <sheetData sheetId="3493"/>
      <sheetData sheetId="3494"/>
      <sheetData sheetId="3495" refreshError="1"/>
      <sheetData sheetId="3496">
        <row r="1">
          <cell r="A1" t="str">
            <v>INSTITUTO NACIONAL DE VIAS</v>
          </cell>
        </row>
      </sheetData>
      <sheetData sheetId="3497"/>
      <sheetData sheetId="3498"/>
      <sheetData sheetId="3499"/>
      <sheetData sheetId="3500"/>
      <sheetData sheetId="3501"/>
      <sheetData sheetId="3502"/>
      <sheetData sheetId="3503"/>
      <sheetData sheetId="3504"/>
      <sheetData sheetId="3505"/>
      <sheetData sheetId="3506"/>
      <sheetData sheetId="3507"/>
      <sheetData sheetId="3508" refreshError="1"/>
      <sheetData sheetId="3509"/>
      <sheetData sheetId="3510"/>
      <sheetData sheetId="3511"/>
      <sheetData sheetId="3512"/>
      <sheetData sheetId="3513"/>
      <sheetData sheetId="3514"/>
      <sheetData sheetId="3515">
        <row r="7">
          <cell r="B7">
            <v>0.1</v>
          </cell>
        </row>
      </sheetData>
      <sheetData sheetId="3516">
        <row r="7">
          <cell r="B7">
            <v>0.1</v>
          </cell>
        </row>
      </sheetData>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ow r="1">
          <cell r="A1" t="str">
            <v>INSTITUTO NACIONAL DE VIAS</v>
          </cell>
        </row>
      </sheetData>
      <sheetData sheetId="3546"/>
      <sheetData sheetId="3547"/>
      <sheetData sheetId="3548"/>
      <sheetData sheetId="3549"/>
      <sheetData sheetId="3550"/>
      <sheetData sheetId="3551"/>
      <sheetData sheetId="3552"/>
      <sheetData sheetId="3553">
        <row r="1">
          <cell r="A1" t="str">
            <v>INSTITUTO NACIONAL DE VIAS</v>
          </cell>
        </row>
      </sheetData>
      <sheetData sheetId="3554"/>
      <sheetData sheetId="3555"/>
      <sheetData sheetId="3556"/>
      <sheetData sheetId="3557"/>
      <sheetData sheetId="3558"/>
      <sheetData sheetId="3559"/>
      <sheetData sheetId="3560"/>
      <sheetData sheetId="3561"/>
      <sheetData sheetId="3562"/>
      <sheetData sheetId="3563"/>
      <sheetData sheetId="3564">
        <row r="16">
          <cell r="A16" t="str">
            <v>ABONO 10-30-10</v>
          </cell>
        </row>
      </sheetData>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ow r="1">
          <cell r="A1" t="str">
            <v>EQUIPO</v>
          </cell>
        </row>
      </sheetData>
      <sheetData sheetId="3581">
        <row r="1">
          <cell r="A1" t="str">
            <v>ADMINISTRACION</v>
          </cell>
        </row>
      </sheetData>
      <sheetData sheetId="3582">
        <row r="1">
          <cell r="A1" t="str">
            <v>EQUIPO</v>
          </cell>
        </row>
      </sheetData>
      <sheetData sheetId="3583">
        <row r="1">
          <cell r="A1" t="str">
            <v>ADMINISTRACION</v>
          </cell>
        </row>
      </sheetData>
      <sheetData sheetId="3584">
        <row r="1">
          <cell r="A1" t="str">
            <v>EQUIPO</v>
          </cell>
        </row>
      </sheetData>
      <sheetData sheetId="3585">
        <row r="1">
          <cell r="A1" t="str">
            <v>ADMINISTRACION</v>
          </cell>
        </row>
      </sheetData>
      <sheetData sheetId="3586">
        <row r="1">
          <cell r="A1" t="str">
            <v>EQUIPO</v>
          </cell>
        </row>
      </sheetData>
      <sheetData sheetId="3587">
        <row r="1">
          <cell r="A1" t="str">
            <v>ADMINISTRACION</v>
          </cell>
        </row>
      </sheetData>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row r="1">
          <cell r="A1" t="str">
            <v>ITEM</v>
          </cell>
        </row>
      </sheetData>
      <sheetData sheetId="3625">
        <row r="1">
          <cell r="A1" t="str">
            <v>EQUIPO</v>
          </cell>
        </row>
      </sheetData>
      <sheetData sheetId="3626">
        <row r="1">
          <cell r="A1" t="str">
            <v>ITEM</v>
          </cell>
        </row>
      </sheetData>
      <sheetData sheetId="3627">
        <row r="1">
          <cell r="A1" t="str">
            <v>EQUIPO</v>
          </cell>
        </row>
      </sheetData>
      <sheetData sheetId="3628">
        <row r="1">
          <cell r="A1" t="str">
            <v>ITEM</v>
          </cell>
        </row>
      </sheetData>
      <sheetData sheetId="3629">
        <row r="1">
          <cell r="A1" t="str">
            <v>EQUIPO</v>
          </cell>
        </row>
      </sheetData>
      <sheetData sheetId="3630">
        <row r="1">
          <cell r="A1" t="str">
            <v>ADMINISTRACION</v>
          </cell>
        </row>
      </sheetData>
      <sheetData sheetId="3631">
        <row r="1">
          <cell r="A1" t="str">
            <v>EQUIPO</v>
          </cell>
        </row>
      </sheetData>
      <sheetData sheetId="3632">
        <row r="1">
          <cell r="A1" t="str">
            <v>ADMINISTRACION</v>
          </cell>
        </row>
      </sheetData>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row r="8">
          <cell r="A8">
            <v>2.1</v>
          </cell>
        </row>
      </sheetData>
      <sheetData sheetId="3660">
        <row r="8">
          <cell r="A8">
            <v>3.1</v>
          </cell>
        </row>
      </sheetData>
      <sheetData sheetId="3661"/>
      <sheetData sheetId="3662"/>
      <sheetData sheetId="3663"/>
      <sheetData sheetId="3664"/>
      <sheetData sheetId="3665"/>
      <sheetData sheetId="3666">
        <row r="3">
          <cell r="A3">
            <v>1</v>
          </cell>
        </row>
      </sheetData>
      <sheetData sheetId="3667"/>
      <sheetData sheetId="3668"/>
      <sheetData sheetId="3669"/>
      <sheetData sheetId="3670"/>
      <sheetData sheetId="3671"/>
      <sheetData sheetId="3672"/>
      <sheetData sheetId="3673">
        <row r="1">
          <cell r="A1" t="str">
            <v>LISTADO DE INSUMOS GENERAL</v>
          </cell>
        </row>
      </sheetData>
      <sheetData sheetId="3674"/>
      <sheetData sheetId="3675">
        <row r="16">
          <cell r="A16" t="str">
            <v>ABONO 10-30-10</v>
          </cell>
        </row>
      </sheetData>
      <sheetData sheetId="3676"/>
      <sheetData sheetId="3677">
        <row r="16">
          <cell r="A16" t="str">
            <v>ABONO 10-30-10</v>
          </cell>
        </row>
      </sheetData>
      <sheetData sheetId="3678"/>
      <sheetData sheetId="3679">
        <row r="6">
          <cell r="A6" t="str">
            <v>TOPÓGRAFO</v>
          </cell>
        </row>
      </sheetData>
      <sheetData sheetId="3680" refreshError="1"/>
      <sheetData sheetId="3681" refreshError="1"/>
      <sheetData sheetId="3682" refreshError="1"/>
      <sheetData sheetId="3683" refreshError="1"/>
      <sheetData sheetId="3684"/>
      <sheetData sheetId="3685" refreshError="1"/>
      <sheetData sheetId="3686">
        <row r="1">
          <cell r="A1" t="str">
            <v>ITEM</v>
          </cell>
        </row>
      </sheetData>
      <sheetData sheetId="3687">
        <row r="1">
          <cell r="A1" t="str">
            <v>EQUIPO</v>
          </cell>
        </row>
      </sheetData>
      <sheetData sheetId="3688">
        <row r="1">
          <cell r="A1" t="str">
            <v>ADMINISTRACION</v>
          </cell>
        </row>
      </sheetData>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refreshError="1"/>
      <sheetData sheetId="3709" refreshError="1"/>
      <sheetData sheetId="3710" refreshError="1"/>
      <sheetData sheetId="3711" refreshError="1"/>
      <sheetData sheetId="3712" refreshError="1"/>
      <sheetData sheetId="3713" refreshError="1"/>
      <sheetData sheetId="3714"/>
      <sheetData sheetId="3715" refreshError="1"/>
      <sheetData sheetId="3716" refreshError="1"/>
      <sheetData sheetId="3717"/>
      <sheetData sheetId="3718" refreshError="1"/>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3">
          <cell r="B3">
            <v>200</v>
          </cell>
        </row>
      </sheetData>
      <sheetData sheetId="3745"/>
      <sheetData sheetId="3746"/>
      <sheetData sheetId="3747">
        <row r="1">
          <cell r="A1" t="str">
            <v>ADMINISTRACION</v>
          </cell>
        </row>
      </sheetData>
      <sheetData sheetId="3748"/>
      <sheetData sheetId="3749"/>
      <sheetData sheetId="3750"/>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sheetData sheetId="3767" refreshError="1"/>
      <sheetData sheetId="3768"/>
      <sheetData sheetId="3769"/>
      <sheetData sheetId="3770">
        <row r="1">
          <cell r="A1" t="str">
            <v>ITEM</v>
          </cell>
        </row>
      </sheetData>
      <sheetData sheetId="3771">
        <row r="1">
          <cell r="A1" t="str">
            <v>EQUIPO</v>
          </cell>
        </row>
      </sheetData>
      <sheetData sheetId="3772">
        <row r="1">
          <cell r="A1" t="str">
            <v>ADMINISTRACION</v>
          </cell>
        </row>
      </sheetData>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row r="1">
          <cell r="A1" t="str">
            <v>EQUIPO</v>
          </cell>
        </row>
      </sheetData>
      <sheetData sheetId="3804" refreshError="1"/>
      <sheetData sheetId="3805" refreshError="1"/>
      <sheetData sheetId="3806" refreshError="1"/>
      <sheetData sheetId="3807"/>
      <sheetData sheetId="3808"/>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sheetData sheetId="3818"/>
      <sheetData sheetId="3819"/>
      <sheetData sheetId="3820" refreshError="1"/>
      <sheetData sheetId="3821" refreshError="1"/>
      <sheetData sheetId="3822"/>
      <sheetData sheetId="3823" refreshError="1"/>
      <sheetData sheetId="3824"/>
      <sheetData sheetId="3825"/>
      <sheetData sheetId="3826"/>
      <sheetData sheetId="3827"/>
      <sheetData sheetId="3828"/>
      <sheetData sheetId="3829"/>
      <sheetData sheetId="3830">
        <row r="1">
          <cell r="A1" t="str">
            <v>ITEM</v>
          </cell>
        </row>
      </sheetData>
      <sheetData sheetId="3831">
        <row r="1">
          <cell r="A1" t="str">
            <v>ADMINISTRACION</v>
          </cell>
        </row>
      </sheetData>
      <sheetData sheetId="3832"/>
      <sheetData sheetId="3833"/>
      <sheetData sheetId="3834"/>
      <sheetData sheetId="3835"/>
      <sheetData sheetId="3836" refreshError="1"/>
      <sheetData sheetId="3837" refreshError="1"/>
      <sheetData sheetId="3838" refreshError="1"/>
      <sheetData sheetId="3839" refreshError="1"/>
      <sheetData sheetId="3840" refreshError="1"/>
      <sheetData sheetId="3841"/>
      <sheetData sheetId="3842"/>
      <sheetData sheetId="3843"/>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sheetData sheetId="3867" refreshError="1"/>
      <sheetData sheetId="3868"/>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sheetData sheetId="3902">
        <row r="1">
          <cell r="A1" t="str">
            <v>ITEM</v>
          </cell>
        </row>
      </sheetData>
      <sheetData sheetId="3903">
        <row r="1">
          <cell r="A1" t="str">
            <v>EQUIPO</v>
          </cell>
        </row>
      </sheetData>
      <sheetData sheetId="3904">
        <row r="1">
          <cell r="A1" t="str">
            <v>ADMINISTRACION</v>
          </cell>
        </row>
      </sheetData>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row r="1">
          <cell r="A1" t="str">
            <v>ITEM</v>
          </cell>
        </row>
      </sheetData>
      <sheetData sheetId="4123">
        <row r="1">
          <cell r="A1" t="str">
            <v>EQUIPO</v>
          </cell>
        </row>
      </sheetData>
      <sheetData sheetId="4124">
        <row r="1">
          <cell r="A1" t="str">
            <v>ADMINISTRACION</v>
          </cell>
        </row>
      </sheetData>
      <sheetData sheetId="4125">
        <row r="1">
          <cell r="A1" t="str">
            <v>ITEM</v>
          </cell>
        </row>
      </sheetData>
      <sheetData sheetId="4126"/>
      <sheetData sheetId="4127"/>
      <sheetData sheetId="4128"/>
      <sheetData sheetId="4129"/>
      <sheetData sheetId="4130"/>
      <sheetData sheetId="4131"/>
      <sheetData sheetId="4132"/>
      <sheetData sheetId="4133">
        <row r="3">
          <cell r="A3">
            <v>1</v>
          </cell>
        </row>
      </sheetData>
      <sheetData sheetId="4134"/>
      <sheetData sheetId="4135"/>
      <sheetData sheetId="4136"/>
      <sheetData sheetId="4137"/>
      <sheetData sheetId="4138"/>
      <sheetData sheetId="4139"/>
      <sheetData sheetId="4140">
        <row r="1">
          <cell r="A1" t="str">
            <v>LISTADO DE INSUMOS GENERAL</v>
          </cell>
        </row>
      </sheetData>
      <sheetData sheetId="4141"/>
      <sheetData sheetId="4142"/>
      <sheetData sheetId="4143">
        <row r="1">
          <cell r="A1" t="str">
            <v>ITEM</v>
          </cell>
        </row>
      </sheetData>
      <sheetData sheetId="4144">
        <row r="1">
          <cell r="A1" t="str">
            <v>EQUIPO</v>
          </cell>
        </row>
      </sheetData>
      <sheetData sheetId="4145">
        <row r="1">
          <cell r="A1" t="str">
            <v>ADMINISTRACION</v>
          </cell>
        </row>
      </sheetData>
      <sheetData sheetId="4146"/>
      <sheetData sheetId="4147"/>
      <sheetData sheetId="4148"/>
      <sheetData sheetId="4149"/>
      <sheetData sheetId="4150"/>
      <sheetData sheetId="4151">
        <row r="1">
          <cell r="A1" t="str">
            <v>ITEM</v>
          </cell>
        </row>
      </sheetData>
      <sheetData sheetId="4152">
        <row r="1">
          <cell r="A1" t="str">
            <v>ADMINISTRACION</v>
          </cell>
        </row>
      </sheetData>
      <sheetData sheetId="4153"/>
      <sheetData sheetId="4154"/>
      <sheetData sheetId="4155"/>
      <sheetData sheetId="4156"/>
      <sheetData sheetId="4157"/>
      <sheetData sheetId="4158">
        <row r="1">
          <cell r="A1" t="str">
            <v>ITEM</v>
          </cell>
        </row>
      </sheetData>
      <sheetData sheetId="4159">
        <row r="1">
          <cell r="A1" t="str">
            <v>ADMINISTRACION</v>
          </cell>
        </row>
      </sheetData>
      <sheetData sheetId="4160">
        <row r="1">
          <cell r="A1" t="str">
            <v>ITEM</v>
          </cell>
        </row>
      </sheetData>
      <sheetData sheetId="4161">
        <row r="1">
          <cell r="A1" t="str">
            <v>EQUIPO</v>
          </cell>
        </row>
      </sheetData>
      <sheetData sheetId="4162">
        <row r="1">
          <cell r="A1" t="str">
            <v>ADMINISTRACION</v>
          </cell>
        </row>
      </sheetData>
      <sheetData sheetId="4163">
        <row r="1">
          <cell r="A1" t="str">
            <v>INSTITUTO NACIONAL DE VIAS</v>
          </cell>
        </row>
      </sheetData>
      <sheetData sheetId="4164"/>
      <sheetData sheetId="4165"/>
      <sheetData sheetId="4166"/>
      <sheetData sheetId="4167"/>
      <sheetData sheetId="4168">
        <row r="3">
          <cell r="A3">
            <v>1</v>
          </cell>
        </row>
      </sheetData>
      <sheetData sheetId="4169"/>
      <sheetData sheetId="4170">
        <row r="1">
          <cell r="A1" t="str">
            <v>ITEM</v>
          </cell>
        </row>
      </sheetData>
      <sheetData sheetId="4171">
        <row r="1">
          <cell r="A1" t="str">
            <v>EQUIPO</v>
          </cell>
        </row>
      </sheetData>
      <sheetData sheetId="4172">
        <row r="1">
          <cell r="A1" t="str">
            <v>ADMINISTRACION</v>
          </cell>
        </row>
      </sheetData>
      <sheetData sheetId="4173"/>
      <sheetData sheetId="4174">
        <row r="162">
          <cell r="G162">
            <v>68799</v>
          </cell>
        </row>
      </sheetData>
      <sheetData sheetId="4175" refreshError="1"/>
      <sheetData sheetId="4176"/>
      <sheetData sheetId="4177"/>
      <sheetData sheetId="4178"/>
      <sheetData sheetId="4179">
        <row r="7">
          <cell r="A7" t="str">
            <v>Herramientas Menores</v>
          </cell>
        </row>
      </sheetData>
      <sheetData sheetId="4180">
        <row r="6">
          <cell r="A6" t="str">
            <v>TOPÓGRAFO</v>
          </cell>
        </row>
      </sheetData>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row r="4">
          <cell r="B4"/>
        </row>
      </sheetData>
      <sheetData sheetId="4216"/>
      <sheetData sheetId="4217"/>
      <sheetData sheetId="4218"/>
      <sheetData sheetId="4219"/>
      <sheetData sheetId="4220"/>
      <sheetData sheetId="4221"/>
      <sheetData sheetId="4222">
        <row r="1">
          <cell r="A1" t="str">
            <v>EQUIPO</v>
          </cell>
        </row>
      </sheetData>
      <sheetData sheetId="4223"/>
      <sheetData sheetId="4224">
        <row r="1">
          <cell r="A1" t="str">
            <v>EQUIPO</v>
          </cell>
        </row>
      </sheetData>
      <sheetData sheetId="4225">
        <row r="1">
          <cell r="A1" t="str">
            <v>ADMINISTRACION</v>
          </cell>
        </row>
      </sheetData>
      <sheetData sheetId="4226"/>
      <sheetData sheetId="4227">
        <row r="18">
          <cell r="C18">
            <v>7000</v>
          </cell>
        </row>
      </sheetData>
      <sheetData sheetId="4228">
        <row r="18">
          <cell r="C18">
            <v>7000</v>
          </cell>
        </row>
      </sheetData>
      <sheetData sheetId="4229"/>
      <sheetData sheetId="4230"/>
      <sheetData sheetId="4231"/>
      <sheetData sheetId="4232"/>
      <sheetData sheetId="4233"/>
      <sheetData sheetId="4234"/>
      <sheetData sheetId="4235"/>
      <sheetData sheetId="4236"/>
      <sheetData sheetId="4237"/>
      <sheetData sheetId="4238"/>
      <sheetData sheetId="4239">
        <row r="18">
          <cell r="C18">
            <v>7000</v>
          </cell>
        </row>
      </sheetData>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row r="18">
          <cell r="C18">
            <v>7000</v>
          </cell>
        </row>
      </sheetData>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sheetData sheetId="4324" refreshError="1"/>
      <sheetData sheetId="4325" refreshError="1"/>
      <sheetData sheetId="4326" refreshError="1"/>
      <sheetData sheetId="4327" refreshError="1"/>
      <sheetData sheetId="4328" refreshError="1"/>
      <sheetData sheetId="4329" refreshError="1"/>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refreshError="1"/>
      <sheetData sheetId="4350" refreshError="1"/>
      <sheetData sheetId="4351" refreshError="1"/>
      <sheetData sheetId="4352" refreshError="1"/>
      <sheetData sheetId="4353" refreshError="1"/>
      <sheetData sheetId="4354" refreshError="1"/>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sheetData sheetId="4392">
        <row r="4">
          <cell r="B4"/>
        </row>
      </sheetData>
      <sheetData sheetId="4393" refreshError="1"/>
      <sheetData sheetId="4394"/>
      <sheetData sheetId="4395"/>
      <sheetData sheetId="4396" refreshError="1"/>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sheetData sheetId="4432"/>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sheetData sheetId="4443"/>
      <sheetData sheetId="4444">
        <row r="21">
          <cell r="G21" t="b">
            <v>0</v>
          </cell>
        </row>
      </sheetData>
      <sheetData sheetId="4445">
        <row r="21">
          <cell r="G21" t="b">
            <v>0</v>
          </cell>
        </row>
      </sheetData>
      <sheetData sheetId="4446"/>
      <sheetData sheetId="4447">
        <row r="4">
          <cell r="B4" t="str">
            <v/>
          </cell>
        </row>
      </sheetData>
      <sheetData sheetId="4448">
        <row r="21">
          <cell r="G21" t="b">
            <v>0</v>
          </cell>
        </row>
      </sheetData>
      <sheetData sheetId="4449">
        <row r="21">
          <cell r="G21" t="b">
            <v>0</v>
          </cell>
        </row>
      </sheetData>
      <sheetData sheetId="4450"/>
      <sheetData sheetId="4451"/>
      <sheetData sheetId="4452">
        <row r="18">
          <cell r="C18">
            <v>7000</v>
          </cell>
        </row>
      </sheetData>
      <sheetData sheetId="4453">
        <row r="5">
          <cell r="A5" t="str">
            <v>Desperdicio</v>
          </cell>
        </row>
      </sheetData>
      <sheetData sheetId="4454"/>
      <sheetData sheetId="4455"/>
      <sheetData sheetId="4456"/>
      <sheetData sheetId="4457"/>
      <sheetData sheetId="4458"/>
      <sheetData sheetId="4459"/>
      <sheetData sheetId="4460"/>
      <sheetData sheetId="4461">
        <row r="5">
          <cell r="E5" t="str">
            <v>CANTIDAD</v>
          </cell>
        </row>
      </sheetData>
      <sheetData sheetId="4462">
        <row r="5">
          <cell r="E5" t="str">
            <v>CANTIDAD</v>
          </cell>
        </row>
      </sheetData>
      <sheetData sheetId="4463">
        <row r="154">
          <cell r="G154">
            <v>12880</v>
          </cell>
        </row>
      </sheetData>
      <sheetData sheetId="4464"/>
      <sheetData sheetId="4465"/>
      <sheetData sheetId="4466" refreshError="1"/>
      <sheetData sheetId="4467" refreshError="1"/>
      <sheetData sheetId="4468" refreshError="1"/>
      <sheetData sheetId="4469" refreshError="1"/>
      <sheetData sheetId="4470">
        <row r="18">
          <cell r="C18">
            <v>7000</v>
          </cell>
        </row>
      </sheetData>
      <sheetData sheetId="4471"/>
      <sheetData sheetId="4472">
        <row r="1">
          <cell r="A1" t="str">
            <v>ITEM</v>
          </cell>
        </row>
      </sheetData>
      <sheetData sheetId="4473">
        <row r="1">
          <cell r="A1" t="str">
            <v>EQUIPO</v>
          </cell>
        </row>
      </sheetData>
      <sheetData sheetId="4474">
        <row r="1">
          <cell r="A1" t="str">
            <v>ADMINISTRACION</v>
          </cell>
        </row>
      </sheetData>
      <sheetData sheetId="4475">
        <row r="5">
          <cell r="E5" t="str">
            <v>CANTIDAD</v>
          </cell>
        </row>
      </sheetData>
      <sheetData sheetId="4476">
        <row r="5">
          <cell r="E5" t="str">
            <v>CANTIDAD</v>
          </cell>
        </row>
      </sheetData>
      <sheetData sheetId="4477">
        <row r="5">
          <cell r="E5" t="str">
            <v>CANTIDAD</v>
          </cell>
        </row>
      </sheetData>
      <sheetData sheetId="4478" refreshError="1"/>
      <sheetData sheetId="4479" refreshError="1"/>
      <sheetData sheetId="4480" refreshError="1"/>
      <sheetData sheetId="4481" refreshError="1"/>
      <sheetData sheetId="4482"/>
      <sheetData sheetId="4483"/>
      <sheetData sheetId="4484"/>
      <sheetData sheetId="4485"/>
      <sheetData sheetId="4486">
        <row r="5">
          <cell r="A5" t="str">
            <v>Desperdicio</v>
          </cell>
        </row>
      </sheetData>
      <sheetData sheetId="4487"/>
      <sheetData sheetId="4488"/>
      <sheetData sheetId="4489"/>
      <sheetData sheetId="4490"/>
      <sheetData sheetId="4491"/>
      <sheetData sheetId="4492"/>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row r="5">
          <cell r="E5" t="str">
            <v>CANTIDAD</v>
          </cell>
        </row>
      </sheetData>
      <sheetData sheetId="5017">
        <row r="5">
          <cell r="E5" t="str">
            <v>CANTIDAD</v>
          </cell>
        </row>
      </sheetData>
      <sheetData sheetId="5018">
        <row r="5">
          <cell r="E5" t="str">
            <v>CANTIDAD</v>
          </cell>
        </row>
      </sheetData>
      <sheetData sheetId="5019">
        <row r="5">
          <cell r="E5" t="str">
            <v>CANTIDAD</v>
          </cell>
        </row>
      </sheetData>
      <sheetData sheetId="5020">
        <row r="5">
          <cell r="E5" t="str">
            <v>CANTIDAD</v>
          </cell>
        </row>
      </sheetData>
      <sheetData sheetId="5021">
        <row r="5">
          <cell r="E5" t="str">
            <v>CANTIDAD</v>
          </cell>
        </row>
      </sheetData>
      <sheetData sheetId="5022">
        <row r="5">
          <cell r="E5" t="str">
            <v>CANTIDAD</v>
          </cell>
        </row>
      </sheetData>
      <sheetData sheetId="5023">
        <row r="5">
          <cell r="E5" t="str">
            <v>CANTIDAD</v>
          </cell>
        </row>
      </sheetData>
      <sheetData sheetId="5024">
        <row r="5">
          <cell r="E5" t="str">
            <v>CANTIDAD</v>
          </cell>
        </row>
      </sheetData>
      <sheetData sheetId="5025">
        <row r="5">
          <cell r="E5" t="str">
            <v>CANTIDAD</v>
          </cell>
        </row>
      </sheetData>
      <sheetData sheetId="5026"/>
      <sheetData sheetId="5027"/>
      <sheetData sheetId="5028"/>
      <sheetData sheetId="5029"/>
      <sheetData sheetId="5030"/>
      <sheetData sheetId="5031"/>
      <sheetData sheetId="5032"/>
      <sheetData sheetId="5033" refreshError="1"/>
      <sheetData sheetId="5034"/>
      <sheetData sheetId="5035"/>
      <sheetData sheetId="5036"/>
      <sheetData sheetId="5037"/>
      <sheetData sheetId="5038"/>
      <sheetData sheetId="5039"/>
      <sheetData sheetId="5040"/>
      <sheetData sheetId="5041"/>
      <sheetData sheetId="5042"/>
      <sheetData sheetId="5043"/>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sheetData sheetId="5195"/>
      <sheetData sheetId="5196" refreshError="1"/>
      <sheetData sheetId="5197" refreshError="1"/>
      <sheetData sheetId="5198" refreshError="1"/>
      <sheetData sheetId="5199" refreshError="1"/>
      <sheetData sheetId="5200" refreshError="1"/>
      <sheetData sheetId="5201" refreshError="1"/>
      <sheetData sheetId="5202"/>
      <sheetData sheetId="5203"/>
      <sheetData sheetId="5204"/>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sheetData sheetId="5508"/>
      <sheetData sheetId="5509"/>
      <sheetData sheetId="5510" refreshError="1"/>
      <sheetData sheetId="5511" refreshError="1"/>
      <sheetData sheetId="5512" refreshError="1"/>
      <sheetData sheetId="5513" refreshError="1"/>
      <sheetData sheetId="5514" refreshError="1"/>
      <sheetData sheetId="5515" refreshError="1"/>
      <sheetData sheetId="5516"/>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sheetData sheetId="5617"/>
      <sheetData sheetId="5618"/>
      <sheetData sheetId="5619">
        <row r="1">
          <cell r="A1" t="str">
            <v>ITEM</v>
          </cell>
        </row>
      </sheetData>
      <sheetData sheetId="5620">
        <row r="1">
          <cell r="A1" t="str">
            <v>EQUIPO</v>
          </cell>
        </row>
      </sheetData>
      <sheetData sheetId="5621">
        <row r="1">
          <cell r="A1" t="str">
            <v>ADMINISTRACION</v>
          </cell>
        </row>
      </sheetData>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row r="1">
          <cell r="A1" t="str">
            <v>ITEM</v>
          </cell>
        </row>
      </sheetData>
      <sheetData sheetId="5635">
        <row r="1">
          <cell r="A1" t="str">
            <v>EQUIPO</v>
          </cell>
        </row>
      </sheetData>
      <sheetData sheetId="5636">
        <row r="1">
          <cell r="A1" t="str">
            <v>ADMINISTRACION</v>
          </cell>
        </row>
      </sheetData>
      <sheetData sheetId="5637">
        <row r="1">
          <cell r="A1" t="str">
            <v>EQUIPO</v>
          </cell>
        </row>
      </sheetData>
      <sheetData sheetId="5638">
        <row r="1">
          <cell r="A1" t="str">
            <v>ADMINISTRACION</v>
          </cell>
        </row>
      </sheetData>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refreshError="1"/>
      <sheetData sheetId="5689" refreshError="1"/>
      <sheetData sheetId="5690" refreshError="1"/>
      <sheetData sheetId="5691" refreshError="1"/>
      <sheetData sheetId="5692" refreshError="1"/>
      <sheetData sheetId="5693" refreshError="1"/>
      <sheetData sheetId="5694">
        <row r="22">
          <cell r="G22" t="str">
            <v>Tarjeta 1</v>
          </cell>
        </row>
      </sheetData>
      <sheetData sheetId="5695">
        <row r="21">
          <cell r="G21" t="b">
            <v>0</v>
          </cell>
        </row>
      </sheetData>
      <sheetData sheetId="5696"/>
      <sheetData sheetId="5697"/>
      <sheetData sheetId="5698">
        <row r="5">
          <cell r="A5" t="str">
            <v>Desperdicio</v>
          </cell>
        </row>
      </sheetData>
      <sheetData sheetId="5699">
        <row r="7">
          <cell r="A7" t="str">
            <v>Herramientas Menores</v>
          </cell>
        </row>
      </sheetData>
      <sheetData sheetId="5700">
        <row r="6">
          <cell r="A6" t="str">
            <v>TOPÓGRAFO</v>
          </cell>
        </row>
      </sheetData>
      <sheetData sheetId="5701">
        <row r="5">
          <cell r="A5" t="str">
            <v>Desperdicio</v>
          </cell>
        </row>
      </sheetData>
      <sheetData sheetId="5702">
        <row r="7">
          <cell r="A7" t="str">
            <v>Herramientas Menores</v>
          </cell>
        </row>
      </sheetData>
      <sheetData sheetId="5703">
        <row r="6">
          <cell r="A6" t="str">
            <v>TOPÓGRAFO</v>
          </cell>
        </row>
      </sheetData>
      <sheetData sheetId="5704" refreshError="1"/>
      <sheetData sheetId="5705" refreshError="1"/>
      <sheetData sheetId="5706" refreshError="1"/>
      <sheetData sheetId="5707" refreshError="1"/>
      <sheetData sheetId="5708">
        <row r="7">
          <cell r="B7">
            <v>0.1</v>
          </cell>
        </row>
      </sheetData>
      <sheetData sheetId="5709">
        <row r="7">
          <cell r="B7">
            <v>0.1</v>
          </cell>
        </row>
      </sheetData>
      <sheetData sheetId="5710"/>
      <sheetData sheetId="571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sheetData sheetId="5846" refreshError="1"/>
      <sheetData sheetId="5847" refreshError="1"/>
      <sheetData sheetId="5848" refreshError="1"/>
      <sheetData sheetId="5849" refreshError="1"/>
      <sheetData sheetId="5850" refreshError="1"/>
      <sheetData sheetId="5851" refreshError="1"/>
      <sheetData sheetId="5852" refreshError="1"/>
      <sheetData sheetId="5853"/>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ow r="1">
          <cell r="C1">
            <v>0.2</v>
          </cell>
        </row>
      </sheetData>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ow r="1">
          <cell r="A1" t="str">
            <v>Despreciable N</v>
          </cell>
        </row>
      </sheetData>
      <sheetData sheetId="6009"/>
      <sheetData sheetId="6010"/>
      <sheetData sheetId="6011"/>
      <sheetData sheetId="6012">
        <row r="47">
          <cell r="H47">
            <v>17098.051632633331</v>
          </cell>
        </row>
      </sheetData>
      <sheetData sheetId="6013">
        <row r="47">
          <cell r="H47">
            <v>13407.454219619998</v>
          </cell>
        </row>
      </sheetData>
      <sheetData sheetId="6014">
        <row r="47">
          <cell r="H47">
            <v>13178.048204541665</v>
          </cell>
        </row>
      </sheetData>
      <sheetData sheetId="6015">
        <row r="47">
          <cell r="H47">
            <v>17098.051632633331</v>
          </cell>
        </row>
      </sheetData>
      <sheetData sheetId="6016">
        <row r="47">
          <cell r="H47">
            <v>13407.454219619998</v>
          </cell>
        </row>
      </sheetData>
      <sheetData sheetId="6017">
        <row r="47">
          <cell r="H47">
            <v>13178.048204541665</v>
          </cell>
        </row>
      </sheetData>
      <sheetData sheetId="6018">
        <row r="47">
          <cell r="H47">
            <v>19729.199486104168</v>
          </cell>
        </row>
      </sheetData>
      <sheetData sheetId="6019">
        <row r="47">
          <cell r="H47">
            <v>38405.002915416662</v>
          </cell>
        </row>
      </sheetData>
      <sheetData sheetId="6020">
        <row r="47">
          <cell r="H47">
            <v>41159.979021230996</v>
          </cell>
        </row>
      </sheetData>
      <sheetData sheetId="6021">
        <row r="47">
          <cell r="H47">
            <v>16020</v>
          </cell>
        </row>
      </sheetData>
      <sheetData sheetId="6022">
        <row r="47">
          <cell r="H47">
            <v>11675</v>
          </cell>
        </row>
      </sheetData>
      <sheetData sheetId="6023">
        <row r="47">
          <cell r="H47">
            <v>382683.1643235588</v>
          </cell>
        </row>
      </sheetData>
      <sheetData sheetId="6024">
        <row r="47">
          <cell r="H47">
            <v>27108.482479999999</v>
          </cell>
        </row>
      </sheetData>
      <sheetData sheetId="6025">
        <row r="47">
          <cell r="H47">
            <v>18945.0351992</v>
          </cell>
        </row>
      </sheetData>
      <sheetData sheetId="6026">
        <row r="47">
          <cell r="H47">
            <v>88016.225274879995</v>
          </cell>
        </row>
      </sheetData>
      <sheetData sheetId="6027">
        <row r="47">
          <cell r="H47">
            <v>11296.680928966078</v>
          </cell>
        </row>
      </sheetData>
      <sheetData sheetId="6028">
        <row r="47">
          <cell r="H47">
            <v>19660.483631249997</v>
          </cell>
        </row>
      </sheetData>
      <sheetData sheetId="6029">
        <row r="47">
          <cell r="H47">
            <v>19660.483631249997</v>
          </cell>
        </row>
      </sheetData>
      <sheetData sheetId="6030">
        <row r="47">
          <cell r="H47">
            <v>19660.483631249997</v>
          </cell>
        </row>
      </sheetData>
      <sheetData sheetId="6031">
        <row r="47">
          <cell r="H47">
            <v>39947.116768272004</v>
          </cell>
        </row>
      </sheetData>
      <sheetData sheetId="6032">
        <row r="47">
          <cell r="H47">
            <v>37450.421970255004</v>
          </cell>
        </row>
      </sheetData>
      <sheetData sheetId="6033">
        <row r="47">
          <cell r="H47">
            <v>5631.4338221939006</v>
          </cell>
        </row>
      </sheetData>
      <sheetData sheetId="6034">
        <row r="47">
          <cell r="H47">
            <v>29691.867138751997</v>
          </cell>
        </row>
      </sheetData>
      <sheetData sheetId="6035">
        <row r="47">
          <cell r="H47">
            <v>10601.359883464</v>
          </cell>
        </row>
      </sheetData>
      <sheetData sheetId="6036">
        <row r="47">
          <cell r="H47">
            <v>16440.07876665</v>
          </cell>
        </row>
      </sheetData>
      <sheetData sheetId="6037">
        <row r="47">
          <cell r="H47">
            <v>7502.6541280530009</v>
          </cell>
        </row>
      </sheetData>
      <sheetData sheetId="6038">
        <row r="47">
          <cell r="H47">
            <v>63269.394041350002</v>
          </cell>
        </row>
      </sheetData>
      <sheetData sheetId="6039">
        <row r="47">
          <cell r="H47">
            <v>38708.912732384997</v>
          </cell>
        </row>
      </sheetData>
      <sheetData sheetId="6040">
        <row r="47">
          <cell r="H47">
            <v>30140.654422727453</v>
          </cell>
        </row>
      </sheetData>
      <sheetData sheetId="6041">
        <row r="47">
          <cell r="H47">
            <v>39628.094655192057</v>
          </cell>
        </row>
      </sheetData>
      <sheetData sheetId="6042">
        <row r="47">
          <cell r="H47">
            <v>38729.542446049003</v>
          </cell>
        </row>
      </sheetData>
      <sheetData sheetId="6043">
        <row r="47">
          <cell r="H47">
            <v>7116.936965586</v>
          </cell>
        </row>
      </sheetData>
      <sheetData sheetId="6044">
        <row r="47">
          <cell r="H47">
            <v>9391.2743470000005</v>
          </cell>
        </row>
      </sheetData>
      <sheetData sheetId="6045">
        <row r="47">
          <cell r="H47">
            <v>8500.0189065630984</v>
          </cell>
        </row>
      </sheetData>
      <sheetData sheetId="6046">
        <row r="47">
          <cell r="H47">
            <v>32499.094423904498</v>
          </cell>
        </row>
      </sheetData>
      <sheetData sheetId="6047">
        <row r="47">
          <cell r="H47">
            <v>51817.028777055006</v>
          </cell>
        </row>
      </sheetData>
      <sheetData sheetId="6048">
        <row r="47">
          <cell r="H47">
            <v>55430.1575333</v>
          </cell>
        </row>
      </sheetData>
      <sheetData sheetId="6049">
        <row r="47">
          <cell r="H47">
            <v>25786.003498499998</v>
          </cell>
        </row>
      </sheetData>
      <sheetData sheetId="6050">
        <row r="47">
          <cell r="H47">
            <v>21993.806973733335</v>
          </cell>
        </row>
      </sheetData>
      <sheetData sheetId="6051"/>
      <sheetData sheetId="6052"/>
      <sheetData sheetId="6053"/>
      <sheetData sheetId="6054">
        <row r="47">
          <cell r="H47">
            <v>21941.348275</v>
          </cell>
        </row>
      </sheetData>
      <sheetData sheetId="6055">
        <row r="47">
          <cell r="H47">
            <v>576269.26239999989</v>
          </cell>
        </row>
      </sheetData>
      <sheetData sheetId="6056">
        <row r="48">
          <cell r="H48">
            <v>640370.66537874995</v>
          </cell>
        </row>
      </sheetData>
      <sheetData sheetId="6057">
        <row r="47">
          <cell r="H47">
            <v>21941.348275</v>
          </cell>
        </row>
      </sheetData>
      <sheetData sheetId="6058">
        <row r="47">
          <cell r="H47">
            <v>576269.26239999989</v>
          </cell>
        </row>
      </sheetData>
      <sheetData sheetId="6059">
        <row r="47">
          <cell r="H47">
            <v>9078.6352040999991</v>
          </cell>
        </row>
      </sheetData>
      <sheetData sheetId="6060">
        <row r="49">
          <cell r="H49">
            <v>83961.133243064003</v>
          </cell>
        </row>
      </sheetData>
      <sheetData sheetId="6061">
        <row r="47">
          <cell r="H47">
            <v>14670.136122054002</v>
          </cell>
        </row>
      </sheetData>
      <sheetData sheetId="6062">
        <row r="47">
          <cell r="H47">
            <v>9078.6352040999991</v>
          </cell>
        </row>
      </sheetData>
      <sheetData sheetId="6063">
        <row r="51">
          <cell r="H51">
            <v>117309.4992738</v>
          </cell>
        </row>
      </sheetData>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ow r="36">
          <cell r="G36">
            <v>271000.00000162207</v>
          </cell>
        </row>
      </sheetData>
      <sheetData sheetId="6135">
        <row r="33">
          <cell r="G33">
            <v>283000.00002693152</v>
          </cell>
        </row>
      </sheetData>
      <sheetData sheetId="6136">
        <row r="33">
          <cell r="G33">
            <v>290000.00000013626</v>
          </cell>
        </row>
      </sheetData>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sheetData sheetId="6348"/>
      <sheetData sheetId="6349" refreshError="1"/>
      <sheetData sheetId="6350"/>
      <sheetData sheetId="6351" refreshError="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sheetData sheetId="6363"/>
      <sheetData sheetId="6364"/>
      <sheetData sheetId="6365"/>
      <sheetData sheetId="6366">
        <row r="1">
          <cell r="C1">
            <v>0.2</v>
          </cell>
        </row>
      </sheetData>
      <sheetData sheetId="6367"/>
      <sheetData sheetId="6368"/>
      <sheetData sheetId="6369"/>
      <sheetData sheetId="6370"/>
      <sheetData sheetId="6371"/>
      <sheetData sheetId="6372"/>
      <sheetData sheetId="6373"/>
      <sheetData sheetId="6374"/>
      <sheetData sheetId="6375"/>
      <sheetData sheetId="6376"/>
      <sheetData sheetId="6377">
        <row r="1">
          <cell r="B1" t="str">
            <v>CTO-102-2002</v>
          </cell>
        </row>
      </sheetData>
      <sheetData sheetId="6378"/>
      <sheetData sheetId="6379"/>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sheetData sheetId="6392"/>
      <sheetData sheetId="6393"/>
      <sheetData sheetId="6394"/>
      <sheetData sheetId="6395"/>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sheetData sheetId="6412">
        <row r="1">
          <cell r="A1" t="str">
            <v>ITEM</v>
          </cell>
        </row>
      </sheetData>
      <sheetData sheetId="6413"/>
      <sheetData sheetId="6414"/>
      <sheetData sheetId="6415"/>
      <sheetData sheetId="6416">
        <row r="16">
          <cell r="A16" t="str">
            <v>ABONO 10-30-10</v>
          </cell>
        </row>
      </sheetData>
      <sheetData sheetId="6417"/>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sheetData sheetId="6454">
        <row r="1">
          <cell r="A1" t="str">
            <v>ITEM</v>
          </cell>
        </row>
      </sheetData>
      <sheetData sheetId="6455">
        <row r="1">
          <cell r="A1" t="str">
            <v>EQUIPO</v>
          </cell>
        </row>
      </sheetData>
      <sheetData sheetId="6456">
        <row r="1">
          <cell r="A1" t="str">
            <v>ADMINISTRACION</v>
          </cell>
        </row>
      </sheetData>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row r="1">
          <cell r="B1" t="str">
            <v>CTO-102-2002</v>
          </cell>
        </row>
      </sheetData>
      <sheetData sheetId="6479"/>
      <sheetData sheetId="6480"/>
      <sheetData sheetId="6481"/>
      <sheetData sheetId="6482"/>
      <sheetData sheetId="6483"/>
      <sheetData sheetId="6484">
        <row r="1">
          <cell r="A1" t="str">
            <v>ITEM</v>
          </cell>
        </row>
      </sheetData>
      <sheetData sheetId="6485">
        <row r="1">
          <cell r="A1" t="str">
            <v>EQUIPO</v>
          </cell>
        </row>
      </sheetData>
      <sheetData sheetId="6486">
        <row r="1">
          <cell r="A1" t="str">
            <v>ADMINISTRACION</v>
          </cell>
        </row>
      </sheetData>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sheetData sheetId="6563"/>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sheetData sheetId="6631"/>
      <sheetData sheetId="6632" refreshError="1"/>
      <sheetData sheetId="6633" refreshError="1"/>
      <sheetData sheetId="6634">
        <row r="1">
          <cell r="A1" t="str">
            <v>INSTITUTO NACIONAL DE VIAS</v>
          </cell>
        </row>
      </sheetData>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sheetData sheetId="6645"/>
      <sheetData sheetId="6646"/>
      <sheetData sheetId="6647"/>
      <sheetData sheetId="6648"/>
      <sheetData sheetId="6649">
        <row r="1">
          <cell r="B1" t="str">
            <v>CTO-102-2002</v>
          </cell>
        </row>
      </sheetData>
      <sheetData sheetId="6650"/>
      <sheetData sheetId="6651"/>
      <sheetData sheetId="6652"/>
      <sheetData sheetId="6653"/>
      <sheetData sheetId="6654"/>
      <sheetData sheetId="6655"/>
      <sheetData sheetId="6656"/>
      <sheetData sheetId="6657"/>
      <sheetData sheetId="6658"/>
      <sheetData sheetId="6659">
        <row r="1">
          <cell r="B1" t="str">
            <v>CTO-102-2002</v>
          </cell>
        </row>
      </sheetData>
      <sheetData sheetId="6660"/>
      <sheetData sheetId="666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ow r="1">
          <cell r="A1" t="str">
            <v>INSTITUTO NACIONAL DE VIAS</v>
          </cell>
        </row>
      </sheetData>
      <sheetData sheetId="6674"/>
      <sheetData sheetId="6675"/>
      <sheetData sheetId="6676"/>
      <sheetData sheetId="6677"/>
      <sheetData sheetId="6678"/>
      <sheetData sheetId="6679"/>
      <sheetData sheetId="6680"/>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sheetData sheetId="6698"/>
      <sheetData sheetId="6699"/>
      <sheetData sheetId="6700"/>
      <sheetData sheetId="6701"/>
      <sheetData sheetId="6702"/>
      <sheetData sheetId="6703"/>
      <sheetData sheetId="6704"/>
      <sheetData sheetId="6705"/>
      <sheetData sheetId="6706"/>
      <sheetData sheetId="6707">
        <row r="1">
          <cell r="A1" t="str">
            <v>INSTITUTO NACIONAL DE VIAS</v>
          </cell>
        </row>
      </sheetData>
      <sheetData sheetId="6708">
        <row r="7">
          <cell r="A7" t="str">
            <v>NE-CSJM01</v>
          </cell>
        </row>
      </sheetData>
      <sheetData sheetId="6709">
        <row r="1">
          <cell r="B1" t="str">
            <v>CTO-102-2002</v>
          </cell>
        </row>
      </sheetData>
      <sheetData sheetId="6710"/>
      <sheetData sheetId="6711"/>
      <sheetData sheetId="6712"/>
      <sheetData sheetId="6713"/>
      <sheetData sheetId="6714"/>
      <sheetData sheetId="6715"/>
      <sheetData sheetId="6716" refreshError="1"/>
      <sheetData sheetId="6717" refreshError="1"/>
      <sheetData sheetId="6718">
        <row r="2">
          <cell r="A2" t="str">
            <v>ACTA No</v>
          </cell>
        </row>
      </sheetData>
      <sheetData sheetId="6719"/>
      <sheetData sheetId="6720"/>
      <sheetData sheetId="6721"/>
      <sheetData sheetId="6722"/>
      <sheetData sheetId="6723"/>
      <sheetData sheetId="6724"/>
      <sheetData sheetId="6725"/>
      <sheetData sheetId="6726">
        <row r="1">
          <cell r="A1" t="str">
            <v>Name</v>
          </cell>
        </row>
      </sheetData>
      <sheetData sheetId="6727"/>
      <sheetData sheetId="6728"/>
      <sheetData sheetId="6729"/>
      <sheetData sheetId="6730"/>
      <sheetData sheetId="6731"/>
      <sheetData sheetId="6732"/>
      <sheetData sheetId="6733"/>
      <sheetData sheetId="6734"/>
      <sheetData sheetId="6735"/>
      <sheetData sheetId="6736">
        <row r="1">
          <cell r="A1" t="str">
            <v>Name</v>
          </cell>
        </row>
      </sheetData>
      <sheetData sheetId="6737"/>
      <sheetData sheetId="6738"/>
      <sheetData sheetId="6739"/>
      <sheetData sheetId="6740"/>
      <sheetData sheetId="6741"/>
      <sheetData sheetId="6742"/>
      <sheetData sheetId="6743"/>
      <sheetData sheetId="6744"/>
      <sheetData sheetId="6745">
        <row r="1">
          <cell r="A1" t="str">
            <v>INSTITUTO NACIONAL DE VIAS</v>
          </cell>
        </row>
      </sheetData>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row r="1">
          <cell r="A1" t="str">
            <v>INSTITUTO NACIONAL DE VIAS</v>
          </cell>
        </row>
      </sheetData>
      <sheetData sheetId="6776"/>
      <sheetData sheetId="6777"/>
      <sheetData sheetId="6778"/>
      <sheetData sheetId="6779"/>
      <sheetData sheetId="6780"/>
      <sheetData sheetId="6781"/>
      <sheetData sheetId="6782"/>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refreshError="1"/>
      <sheetData sheetId="6808"/>
      <sheetData sheetId="6809" refreshError="1"/>
      <sheetData sheetId="6810"/>
      <sheetData sheetId="6811" refreshError="1"/>
      <sheetData sheetId="6812" refreshError="1"/>
      <sheetData sheetId="6813" refreshError="1"/>
      <sheetData sheetId="6814" refreshError="1"/>
      <sheetData sheetId="6815"/>
      <sheetData sheetId="6816">
        <row r="2">
          <cell r="A2" t="str">
            <v>CODIGO</v>
          </cell>
        </row>
      </sheetData>
      <sheetData sheetId="6817"/>
      <sheetData sheetId="6818"/>
      <sheetData sheetId="6819"/>
      <sheetData sheetId="6820"/>
      <sheetData sheetId="6821" refreshError="1"/>
      <sheetData sheetId="6822" refreshError="1"/>
      <sheetData sheetId="6823" refreshError="1"/>
      <sheetData sheetId="6824" refreshError="1"/>
      <sheetData sheetId="6825" refreshError="1"/>
      <sheetData sheetId="6826"/>
      <sheetData sheetId="6827"/>
      <sheetData sheetId="6828"/>
      <sheetData sheetId="6829"/>
      <sheetData sheetId="6830"/>
      <sheetData sheetId="6831"/>
      <sheetData sheetId="6832"/>
      <sheetData sheetId="6833"/>
      <sheetData sheetId="6834"/>
      <sheetData sheetId="6835"/>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sheetData sheetId="6859"/>
      <sheetData sheetId="6860"/>
      <sheetData sheetId="6861"/>
      <sheetData sheetId="6862">
        <row r="525">
          <cell r="K525">
            <v>1695.87</v>
          </cell>
        </row>
      </sheetData>
      <sheetData sheetId="6863">
        <row r="525">
          <cell r="K525">
            <v>3577.94</v>
          </cell>
        </row>
      </sheetData>
      <sheetData sheetId="6864">
        <row r="525">
          <cell r="K525">
            <v>5147.76</v>
          </cell>
        </row>
      </sheetData>
      <sheetData sheetId="6865">
        <row r="525">
          <cell r="K525">
            <v>4940.1099999999997</v>
          </cell>
        </row>
      </sheetData>
      <sheetData sheetId="6866">
        <row r="526">
          <cell r="K526">
            <v>695.98</v>
          </cell>
        </row>
      </sheetData>
      <sheetData sheetId="6867">
        <row r="1">
          <cell r="A1" t="str">
            <v>INSTITUTO NACIONAL DE VIAS</v>
          </cell>
        </row>
      </sheetData>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ow r="15">
          <cell r="B15" t="str">
            <v>ROSY ARTEAGA ORTEGA</v>
          </cell>
        </row>
      </sheetData>
      <sheetData sheetId="6971">
        <row r="15">
          <cell r="B15" t="str">
            <v>ROSY ARTEAGA ORTEGA</v>
          </cell>
        </row>
      </sheetData>
      <sheetData sheetId="6972"/>
      <sheetData sheetId="6973"/>
      <sheetData sheetId="6974"/>
      <sheetData sheetId="6975"/>
      <sheetData sheetId="6976"/>
      <sheetData sheetId="6977"/>
      <sheetData sheetId="6978"/>
      <sheetData sheetId="6979">
        <row r="3">
          <cell r="B3" t="str">
            <v>Fecha</v>
          </cell>
        </row>
      </sheetData>
      <sheetData sheetId="6980"/>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sheetData sheetId="7009" refreshError="1"/>
      <sheetData sheetId="7010" refreshError="1"/>
      <sheetData sheetId="7011" refreshError="1"/>
      <sheetData sheetId="7012" refreshError="1"/>
      <sheetData sheetId="7013"/>
      <sheetData sheetId="7014"/>
      <sheetData sheetId="7015"/>
      <sheetData sheetId="7016"/>
      <sheetData sheetId="7017"/>
      <sheetData sheetId="7018" refreshError="1"/>
      <sheetData sheetId="7019" refreshError="1"/>
      <sheetData sheetId="7020"/>
      <sheetData sheetId="7021"/>
      <sheetData sheetId="7022"/>
      <sheetData sheetId="7023"/>
      <sheetData sheetId="7024"/>
      <sheetData sheetId="7025"/>
      <sheetData sheetId="7026"/>
      <sheetData sheetId="7027" refreshError="1"/>
      <sheetData sheetId="7028" refreshError="1"/>
      <sheetData sheetId="7029" refreshError="1"/>
      <sheetData sheetId="7030" refreshError="1"/>
      <sheetData sheetId="7031" refreshError="1"/>
      <sheetData sheetId="7032" refreshError="1"/>
      <sheetData sheetId="7033"/>
      <sheetData sheetId="7034"/>
      <sheetData sheetId="7035"/>
      <sheetData sheetId="7036"/>
      <sheetData sheetId="7037"/>
      <sheetData sheetId="7038"/>
      <sheetData sheetId="7039"/>
      <sheetData sheetId="7040"/>
      <sheetData sheetId="7041" refreshError="1"/>
      <sheetData sheetId="7042" refreshError="1"/>
      <sheetData sheetId="7043" refreshError="1"/>
      <sheetData sheetId="7044" refreshError="1"/>
      <sheetData sheetId="7045" refreshError="1"/>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refreshError="1"/>
      <sheetData sheetId="7131" refreshError="1"/>
      <sheetData sheetId="7132" refreshError="1"/>
      <sheetData sheetId="7133" refreshError="1"/>
      <sheetData sheetId="7134" refreshError="1"/>
      <sheetData sheetId="7135" refreshError="1"/>
      <sheetData sheetId="7136" refreshError="1"/>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ow r="2">
          <cell r="F2">
            <v>924.00489445840299</v>
          </cell>
        </row>
      </sheetData>
      <sheetData sheetId="7181" refreshError="1"/>
      <sheetData sheetId="7182" refreshError="1"/>
      <sheetData sheetId="7183" refreshError="1"/>
      <sheetData sheetId="7184" refreshError="1"/>
      <sheetData sheetId="7185" refreshError="1"/>
      <sheetData sheetId="7186" refreshError="1"/>
      <sheetData sheetId="7187" refreshError="1"/>
      <sheetData sheetId="7188"/>
      <sheetData sheetId="7189" refreshError="1"/>
      <sheetData sheetId="7190" refreshError="1"/>
      <sheetData sheetId="7191" refreshError="1"/>
      <sheetData sheetId="7192" refreshError="1"/>
      <sheetData sheetId="7193" refreshError="1"/>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ow r="4">
          <cell r="E4" t="str">
            <v>GUPCO</v>
          </cell>
        </row>
      </sheetData>
      <sheetData sheetId="7456">
        <row r="9">
          <cell r="C9">
            <v>0</v>
          </cell>
        </row>
      </sheetData>
      <sheetData sheetId="7457">
        <row r="35">
          <cell r="C35">
            <v>513</v>
          </cell>
        </row>
      </sheetData>
      <sheetData sheetId="7458"/>
      <sheetData sheetId="7459" refreshError="1"/>
      <sheetData sheetId="7460" refreshError="1"/>
      <sheetData sheetId="7461" refreshError="1"/>
      <sheetData sheetId="7462" refreshError="1"/>
      <sheetData sheetId="7463" refreshError="1"/>
      <sheetData sheetId="7464" refreshError="1"/>
      <sheetData sheetId="7465"/>
      <sheetData sheetId="7466"/>
      <sheetData sheetId="7467" refreshError="1"/>
      <sheetData sheetId="7468">
        <row r="9">
          <cell r="C9">
            <v>0</v>
          </cell>
        </row>
      </sheetData>
      <sheetData sheetId="7469">
        <row r="9">
          <cell r="C9">
            <v>0</v>
          </cell>
        </row>
      </sheetData>
      <sheetData sheetId="7470">
        <row r="2">
          <cell r="F2">
            <v>924.00489445840299</v>
          </cell>
        </row>
      </sheetData>
      <sheetData sheetId="7471">
        <row r="2">
          <cell r="F2">
            <v>924.00489445840299</v>
          </cell>
        </row>
      </sheetData>
      <sheetData sheetId="7472" refreshError="1"/>
      <sheetData sheetId="7473">
        <row r="2">
          <cell r="F2">
            <v>924.00489445840299</v>
          </cell>
        </row>
      </sheetData>
      <sheetData sheetId="7474">
        <row r="2">
          <cell r="F2">
            <v>924.00489445840299</v>
          </cell>
        </row>
      </sheetData>
      <sheetData sheetId="7475">
        <row r="2">
          <cell r="F2">
            <v>924.00489445840299</v>
          </cell>
        </row>
      </sheetData>
      <sheetData sheetId="7476">
        <row r="2">
          <cell r="F2">
            <v>924.00489445840299</v>
          </cell>
        </row>
      </sheetData>
      <sheetData sheetId="7477" refreshError="1"/>
      <sheetData sheetId="7478" refreshError="1"/>
      <sheetData sheetId="7479" refreshError="1"/>
      <sheetData sheetId="7480" refreshError="1"/>
      <sheetData sheetId="7481">
        <row r="2">
          <cell r="F2">
            <v>924.00489445840299</v>
          </cell>
        </row>
      </sheetData>
      <sheetData sheetId="7482" refreshError="1"/>
      <sheetData sheetId="7483" refreshError="1"/>
      <sheetData sheetId="7484" refreshError="1"/>
      <sheetData sheetId="7485" refreshError="1"/>
      <sheetData sheetId="7486" refreshError="1"/>
      <sheetData sheetId="7487" refreshError="1"/>
      <sheetData sheetId="7488" refreshError="1"/>
      <sheetData sheetId="7489">
        <row r="82">
          <cell r="B82" t="str">
            <v>ING. NESTOR FABIAN PEREZ MATEUS</v>
          </cell>
        </row>
      </sheetData>
      <sheetData sheetId="7490" refreshError="1"/>
      <sheetData sheetId="7491" refreshError="1"/>
      <sheetData sheetId="7492" refreshError="1"/>
      <sheetData sheetId="7493"/>
      <sheetData sheetId="7494" refreshError="1"/>
      <sheetData sheetId="7495" refreshError="1"/>
      <sheetData sheetId="7496"/>
      <sheetData sheetId="7497" refreshError="1"/>
      <sheetData sheetId="7498" refreshError="1"/>
      <sheetData sheetId="7499"/>
      <sheetData sheetId="7500" refreshError="1"/>
      <sheetData sheetId="7501"/>
      <sheetData sheetId="7502"/>
      <sheetData sheetId="7503"/>
      <sheetData sheetId="7504"/>
      <sheetData sheetId="7505"/>
      <sheetData sheetId="7506">
        <row r="2">
          <cell r="F2">
            <v>924.00489445840299</v>
          </cell>
        </row>
      </sheetData>
      <sheetData sheetId="7507" refreshError="1"/>
      <sheetData sheetId="7508">
        <row r="2">
          <cell r="F2">
            <v>924.00489445840299</v>
          </cell>
        </row>
      </sheetData>
      <sheetData sheetId="7509" refreshError="1"/>
      <sheetData sheetId="7510">
        <row r="9">
          <cell r="C9">
            <v>0</v>
          </cell>
        </row>
      </sheetData>
      <sheetData sheetId="7511" refreshError="1"/>
      <sheetData sheetId="7512" refreshError="1"/>
      <sheetData sheetId="7513" refreshError="1"/>
      <sheetData sheetId="7514">
        <row r="1">
          <cell r="A1" t="str">
            <v>Despreciable N</v>
          </cell>
        </row>
      </sheetData>
      <sheetData sheetId="7515">
        <row r="1">
          <cell r="A1" t="str">
            <v>Despreciable N</v>
          </cell>
        </row>
      </sheetData>
      <sheetData sheetId="7516">
        <row r="1">
          <cell r="A1" t="str">
            <v>Despreciable N</v>
          </cell>
        </row>
      </sheetData>
      <sheetData sheetId="7517">
        <row r="1">
          <cell r="A1" t="str">
            <v>Despreciable N</v>
          </cell>
        </row>
      </sheetData>
      <sheetData sheetId="7518">
        <row r="1">
          <cell r="A1" t="str">
            <v>Datgen</v>
          </cell>
        </row>
      </sheetData>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sheetData sheetId="7531" refreshError="1"/>
      <sheetData sheetId="7532" refreshError="1"/>
      <sheetData sheetId="7533" refreshError="1"/>
      <sheetData sheetId="7534" refreshError="1"/>
      <sheetData sheetId="7535" refreshError="1"/>
      <sheetData sheetId="7536"/>
      <sheetData sheetId="7537"/>
      <sheetData sheetId="7538"/>
      <sheetData sheetId="7539"/>
      <sheetData sheetId="7540"/>
      <sheetData sheetId="7541"/>
      <sheetData sheetId="7542"/>
      <sheetData sheetId="7543" refreshError="1"/>
      <sheetData sheetId="7544"/>
      <sheetData sheetId="7545"/>
      <sheetData sheetId="7546"/>
      <sheetData sheetId="7547"/>
      <sheetData sheetId="7548"/>
      <sheetData sheetId="7549" refreshError="1"/>
      <sheetData sheetId="7550"/>
      <sheetData sheetId="7551">
        <row r="2">
          <cell r="F2">
            <v>924.00489445840299</v>
          </cell>
        </row>
      </sheetData>
      <sheetData sheetId="7552"/>
      <sheetData sheetId="7553"/>
      <sheetData sheetId="7554"/>
      <sheetData sheetId="7555"/>
      <sheetData sheetId="7556"/>
      <sheetData sheetId="7557"/>
      <sheetData sheetId="7558"/>
      <sheetData sheetId="7559"/>
      <sheetData sheetId="7560"/>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ow r="35">
          <cell r="C35">
            <v>513</v>
          </cell>
        </row>
      </sheetData>
      <sheetData sheetId="7572"/>
      <sheetData sheetId="7573"/>
      <sheetData sheetId="7574"/>
      <sheetData sheetId="7575"/>
      <sheetData sheetId="7576" refreshError="1"/>
      <sheetData sheetId="7577" refreshError="1"/>
      <sheetData sheetId="7578"/>
      <sheetData sheetId="7579"/>
      <sheetData sheetId="7580"/>
      <sheetData sheetId="7581" refreshError="1"/>
      <sheetData sheetId="7582" refreshError="1"/>
      <sheetData sheetId="7583" refreshError="1"/>
      <sheetData sheetId="7584" refreshError="1"/>
      <sheetData sheetId="7585" refreshError="1"/>
      <sheetData sheetId="7586" refreshError="1"/>
      <sheetData sheetId="7587" refreshError="1"/>
      <sheetData sheetId="7588"/>
      <sheetData sheetId="7589"/>
      <sheetData sheetId="7590"/>
      <sheetData sheetId="7591">
        <row r="35">
          <cell r="C35">
            <v>513</v>
          </cell>
        </row>
      </sheetData>
      <sheetData sheetId="7592"/>
      <sheetData sheetId="7593"/>
      <sheetData sheetId="7594"/>
      <sheetData sheetId="7595"/>
      <sheetData sheetId="7596"/>
      <sheetData sheetId="7597">
        <row r="9">
          <cell r="C9">
            <v>0</v>
          </cell>
        </row>
      </sheetData>
      <sheetData sheetId="7598">
        <row r="2">
          <cell r="F2">
            <v>924.00489445840299</v>
          </cell>
        </row>
      </sheetData>
      <sheetData sheetId="7599" refreshError="1"/>
      <sheetData sheetId="7600" refreshError="1"/>
      <sheetData sheetId="7601" refreshError="1"/>
      <sheetData sheetId="7602" refreshError="1"/>
      <sheetData sheetId="7603" refreshError="1"/>
      <sheetData sheetId="7604">
        <row r="2">
          <cell r="F2">
            <v>924.00489445840299</v>
          </cell>
        </row>
      </sheetData>
      <sheetData sheetId="7605">
        <row r="2">
          <cell r="F2">
            <v>924.00489445840299</v>
          </cell>
        </row>
      </sheetData>
      <sheetData sheetId="7606" refreshError="1"/>
      <sheetData sheetId="7607">
        <row r="2">
          <cell r="F2">
            <v>924.00489445840299</v>
          </cell>
        </row>
      </sheetData>
      <sheetData sheetId="7608">
        <row r="2">
          <cell r="F2">
            <v>924.00489445840299</v>
          </cell>
        </row>
      </sheetData>
      <sheetData sheetId="7609">
        <row r="2">
          <cell r="F2">
            <v>924.00489445840299</v>
          </cell>
        </row>
      </sheetData>
      <sheetData sheetId="7610">
        <row r="2">
          <cell r="F2">
            <v>924.00489445840299</v>
          </cell>
        </row>
      </sheetData>
      <sheetData sheetId="7611">
        <row r="1">
          <cell r="B1" t="str">
            <v>ESPEC</v>
          </cell>
        </row>
      </sheetData>
      <sheetData sheetId="7612">
        <row r="2">
          <cell r="F2">
            <v>924.00489445840299</v>
          </cell>
        </row>
      </sheetData>
      <sheetData sheetId="7613">
        <row r="2">
          <cell r="F2">
            <v>924.00489445840299</v>
          </cell>
        </row>
      </sheetData>
      <sheetData sheetId="7614">
        <row r="2">
          <cell r="F2">
            <v>924.00489445840299</v>
          </cell>
        </row>
      </sheetData>
      <sheetData sheetId="7615">
        <row r="2">
          <cell r="F2">
            <v>924.00489445840299</v>
          </cell>
        </row>
      </sheetData>
      <sheetData sheetId="7616">
        <row r="2">
          <cell r="F2">
            <v>924.00489445840299</v>
          </cell>
        </row>
      </sheetData>
      <sheetData sheetId="7617">
        <row r="2">
          <cell r="F2">
            <v>924.00489445840299</v>
          </cell>
        </row>
      </sheetData>
      <sheetData sheetId="7618">
        <row r="2">
          <cell r="F2">
            <v>924.00489445840299</v>
          </cell>
        </row>
      </sheetData>
      <sheetData sheetId="7619">
        <row r="2">
          <cell r="F2">
            <v>924.00489445840299</v>
          </cell>
        </row>
      </sheetData>
      <sheetData sheetId="7620"/>
      <sheetData sheetId="7621">
        <row r="2">
          <cell r="F2">
            <v>924.00489445840299</v>
          </cell>
        </row>
      </sheetData>
      <sheetData sheetId="7622">
        <row r="2">
          <cell r="F2">
            <v>924.00489445840299</v>
          </cell>
        </row>
      </sheetData>
      <sheetData sheetId="7623">
        <row r="2">
          <cell r="F2">
            <v>924.00489445840299</v>
          </cell>
        </row>
      </sheetData>
      <sheetData sheetId="7624">
        <row r="2">
          <cell r="F2">
            <v>924.00489445840299</v>
          </cell>
        </row>
      </sheetData>
      <sheetData sheetId="7625" refreshError="1"/>
      <sheetData sheetId="7626">
        <row r="2">
          <cell r="F2">
            <v>924.00489445840299</v>
          </cell>
        </row>
      </sheetData>
      <sheetData sheetId="7627">
        <row r="2">
          <cell r="F2">
            <v>924.00489445840299</v>
          </cell>
        </row>
      </sheetData>
      <sheetData sheetId="7628">
        <row r="2">
          <cell r="F2">
            <v>924.00489445840299</v>
          </cell>
        </row>
      </sheetData>
      <sheetData sheetId="7629">
        <row r="2">
          <cell r="F2">
            <v>924.00489445840299</v>
          </cell>
        </row>
      </sheetData>
      <sheetData sheetId="7630">
        <row r="2">
          <cell r="F2">
            <v>924.00489445840299</v>
          </cell>
        </row>
      </sheetData>
      <sheetData sheetId="7631">
        <row r="2">
          <cell r="F2">
            <v>924.00489445840299</v>
          </cell>
        </row>
      </sheetData>
      <sheetData sheetId="7632">
        <row r="2">
          <cell r="F2">
            <v>924.00489445840299</v>
          </cell>
        </row>
      </sheetData>
      <sheetData sheetId="7633">
        <row r="9">
          <cell r="C9">
            <v>0</v>
          </cell>
        </row>
      </sheetData>
      <sheetData sheetId="7634"/>
      <sheetData sheetId="7635"/>
      <sheetData sheetId="7636"/>
      <sheetData sheetId="7637">
        <row r="2">
          <cell r="F2">
            <v>924.00489445840299</v>
          </cell>
        </row>
      </sheetData>
      <sheetData sheetId="7638">
        <row r="2">
          <cell r="F2">
            <v>924.00489445840299</v>
          </cell>
        </row>
      </sheetData>
      <sheetData sheetId="7639">
        <row r="2">
          <cell r="F2">
            <v>924.00489445840299</v>
          </cell>
        </row>
      </sheetData>
      <sheetData sheetId="7640">
        <row r="2">
          <cell r="F2">
            <v>924.00489445840299</v>
          </cell>
        </row>
      </sheetData>
      <sheetData sheetId="7641" refreshError="1"/>
      <sheetData sheetId="7642" refreshError="1"/>
      <sheetData sheetId="7643">
        <row r="2">
          <cell r="F2">
            <v>924.00489445840299</v>
          </cell>
        </row>
      </sheetData>
      <sheetData sheetId="7644">
        <row r="2">
          <cell r="F2">
            <v>924.00489445840299</v>
          </cell>
        </row>
      </sheetData>
      <sheetData sheetId="7645">
        <row r="2">
          <cell r="F2">
            <v>924.00489445840299</v>
          </cell>
        </row>
      </sheetData>
      <sheetData sheetId="7646"/>
      <sheetData sheetId="7647">
        <row r="2">
          <cell r="F2">
            <v>924.00489445840299</v>
          </cell>
        </row>
      </sheetData>
      <sheetData sheetId="7648">
        <row r="2">
          <cell r="F2">
            <v>924.00489445840299</v>
          </cell>
        </row>
      </sheetData>
      <sheetData sheetId="7649">
        <row r="2">
          <cell r="F2">
            <v>924.00489445840299</v>
          </cell>
        </row>
      </sheetData>
      <sheetData sheetId="7650">
        <row r="2">
          <cell r="F2">
            <v>924.00489445840299</v>
          </cell>
        </row>
      </sheetData>
      <sheetData sheetId="7651">
        <row r="2">
          <cell r="F2">
            <v>924.00489445840299</v>
          </cell>
        </row>
      </sheetData>
      <sheetData sheetId="7652">
        <row r="2">
          <cell r="F2">
            <v>924.00489445840299</v>
          </cell>
        </row>
      </sheetData>
      <sheetData sheetId="7653">
        <row r="2">
          <cell r="F2">
            <v>924.00489445840299</v>
          </cell>
        </row>
      </sheetData>
      <sheetData sheetId="7654">
        <row r="2">
          <cell r="F2">
            <v>924.00489445840299</v>
          </cell>
        </row>
      </sheetData>
      <sheetData sheetId="7655">
        <row r="2">
          <cell r="F2">
            <v>924.00489445840299</v>
          </cell>
        </row>
      </sheetData>
      <sheetData sheetId="7656">
        <row r="2">
          <cell r="F2">
            <v>924.00489445840299</v>
          </cell>
        </row>
      </sheetData>
      <sheetData sheetId="7657"/>
      <sheetData sheetId="7658"/>
      <sheetData sheetId="7659"/>
      <sheetData sheetId="7660">
        <row r="9">
          <cell r="C9">
            <v>0</v>
          </cell>
        </row>
      </sheetData>
      <sheetData sheetId="7661">
        <row r="2">
          <cell r="F2">
            <v>924.00489445840299</v>
          </cell>
        </row>
      </sheetData>
      <sheetData sheetId="7662"/>
      <sheetData sheetId="7663">
        <row r="9">
          <cell r="C9">
            <v>0</v>
          </cell>
        </row>
      </sheetData>
      <sheetData sheetId="7664" refreshError="1"/>
      <sheetData sheetId="7665" refreshError="1"/>
      <sheetData sheetId="7666" refreshError="1"/>
      <sheetData sheetId="7667" refreshError="1"/>
      <sheetData sheetId="7668" refreshError="1"/>
      <sheetData sheetId="7669"/>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sheetData sheetId="7743"/>
      <sheetData sheetId="7744"/>
      <sheetData sheetId="7745"/>
      <sheetData sheetId="7746">
        <row r="4">
          <cell r="E4" t="str">
            <v>GUPCO</v>
          </cell>
        </row>
      </sheetData>
      <sheetData sheetId="7747"/>
      <sheetData sheetId="7748"/>
      <sheetData sheetId="7749"/>
      <sheetData sheetId="7750"/>
      <sheetData sheetId="7751"/>
      <sheetData sheetId="7752" refreshError="1"/>
      <sheetData sheetId="7753"/>
      <sheetData sheetId="7754" refreshError="1"/>
      <sheetData sheetId="7755">
        <row r="9">
          <cell r="C9">
            <v>0</v>
          </cell>
        </row>
      </sheetData>
      <sheetData sheetId="7756" refreshError="1"/>
      <sheetData sheetId="7757" refreshError="1"/>
      <sheetData sheetId="7758" refreshError="1"/>
      <sheetData sheetId="7759" refreshError="1"/>
      <sheetData sheetId="7760"/>
      <sheetData sheetId="7761"/>
      <sheetData sheetId="7762"/>
      <sheetData sheetId="7763"/>
      <sheetData sheetId="7764"/>
      <sheetData sheetId="7765" refreshError="1"/>
      <sheetData sheetId="7766" refreshError="1"/>
      <sheetData sheetId="7767" refreshError="1"/>
      <sheetData sheetId="7768" refreshError="1"/>
      <sheetData sheetId="7769" refreshError="1"/>
      <sheetData sheetId="7770" refreshError="1"/>
      <sheetData sheetId="7771" refreshError="1"/>
      <sheetData sheetId="7772">
        <row r="2">
          <cell r="F2">
            <v>924.00489445840299</v>
          </cell>
        </row>
      </sheetData>
      <sheetData sheetId="7773">
        <row r="2">
          <cell r="F2">
            <v>924.00489445840299</v>
          </cell>
        </row>
      </sheetData>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sheetData sheetId="7817"/>
      <sheetData sheetId="7818"/>
      <sheetData sheetId="7819"/>
      <sheetData sheetId="7820">
        <row r="6">
          <cell r="A6" t="str">
            <v>CO-A1</v>
          </cell>
        </row>
      </sheetData>
      <sheetData sheetId="7821" refreshError="1"/>
      <sheetData sheetId="7822"/>
      <sheetData sheetId="7823"/>
      <sheetData sheetId="7824">
        <row r="4">
          <cell r="E4" t="str">
            <v>GUPCO</v>
          </cell>
        </row>
      </sheetData>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refreshError="1"/>
      <sheetData sheetId="7844"/>
      <sheetData sheetId="7845" refreshError="1"/>
      <sheetData sheetId="7846"/>
      <sheetData sheetId="7847"/>
      <sheetData sheetId="7848"/>
      <sheetData sheetId="7849"/>
      <sheetData sheetId="7850"/>
      <sheetData sheetId="7851"/>
      <sheetData sheetId="7852"/>
      <sheetData sheetId="7853"/>
      <sheetData sheetId="7854"/>
      <sheetData sheetId="7855"/>
      <sheetData sheetId="7856" refreshError="1"/>
      <sheetData sheetId="7857"/>
      <sheetData sheetId="7858"/>
      <sheetData sheetId="7859"/>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ow r="6">
          <cell r="A6" t="str">
            <v>VPR: Vic. De Producción</v>
          </cell>
        </row>
      </sheetData>
      <sheetData sheetId="7884">
        <row r="2">
          <cell r="F2">
            <v>924.00489445840299</v>
          </cell>
        </row>
      </sheetData>
      <sheetData sheetId="7885">
        <row r="40">
          <cell r="E40">
            <v>149916298.2857143</v>
          </cell>
        </row>
      </sheetData>
      <sheetData sheetId="7886"/>
      <sheetData sheetId="7887">
        <row r="18">
          <cell r="E18">
            <v>70</v>
          </cell>
        </row>
      </sheetData>
      <sheetData sheetId="7888">
        <row r="1">
          <cell r="EF1">
            <v>126</v>
          </cell>
        </row>
      </sheetData>
      <sheetData sheetId="7889">
        <row r="18">
          <cell r="E18">
            <v>98</v>
          </cell>
        </row>
      </sheetData>
      <sheetData sheetId="7890">
        <row r="20">
          <cell r="H20">
            <v>4</v>
          </cell>
        </row>
      </sheetData>
      <sheetData sheetId="7891">
        <row r="1">
          <cell r="EK1">
            <v>131</v>
          </cell>
        </row>
      </sheetData>
      <sheetData sheetId="7892"/>
      <sheetData sheetId="7893"/>
      <sheetData sheetId="7894"/>
      <sheetData sheetId="7895">
        <row r="27">
          <cell r="B27" t="str">
            <v>ENERO</v>
          </cell>
        </row>
      </sheetData>
      <sheetData sheetId="7896" refreshError="1"/>
      <sheetData sheetId="7897"/>
      <sheetData sheetId="7898" refreshError="1"/>
      <sheetData sheetId="7899"/>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sheetData sheetId="7915"/>
      <sheetData sheetId="7916"/>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sheetData sheetId="7927"/>
      <sheetData sheetId="7928"/>
      <sheetData sheetId="7929"/>
      <sheetData sheetId="7930"/>
      <sheetData sheetId="7931"/>
      <sheetData sheetId="7932"/>
      <sheetData sheetId="7933"/>
      <sheetData sheetId="7934"/>
      <sheetData sheetId="7935"/>
      <sheetData sheetId="7936" refreshError="1"/>
      <sheetData sheetId="7937" refreshError="1"/>
      <sheetData sheetId="7938" refreshError="1"/>
      <sheetData sheetId="7939" refreshError="1"/>
      <sheetData sheetId="7940" refreshError="1"/>
      <sheetData sheetId="7941" refreshError="1"/>
      <sheetData sheetId="7942"/>
      <sheetData sheetId="7943" refreshError="1"/>
      <sheetData sheetId="7944" refreshError="1"/>
      <sheetData sheetId="7945"/>
      <sheetData sheetId="7946"/>
      <sheetData sheetId="7947" refreshError="1"/>
      <sheetData sheetId="7948" refreshError="1"/>
      <sheetData sheetId="7949"/>
      <sheetData sheetId="7950" refreshError="1"/>
      <sheetData sheetId="7951" refreshError="1"/>
      <sheetData sheetId="7952"/>
      <sheetData sheetId="7953"/>
      <sheetData sheetId="7954"/>
      <sheetData sheetId="7955"/>
      <sheetData sheetId="7956"/>
      <sheetData sheetId="7957"/>
      <sheetData sheetId="7958"/>
      <sheetData sheetId="7959"/>
      <sheetData sheetId="7960"/>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sheetData sheetId="7971"/>
      <sheetData sheetId="7972"/>
      <sheetData sheetId="7973"/>
      <sheetData sheetId="7974"/>
      <sheetData sheetId="7975"/>
      <sheetData sheetId="7976"/>
      <sheetData sheetId="7977"/>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sheetData sheetId="8032"/>
      <sheetData sheetId="8033">
        <row r="6">
          <cell r="AB6">
            <v>40179</v>
          </cell>
        </row>
      </sheetData>
      <sheetData sheetId="8034"/>
      <sheetData sheetId="8035"/>
      <sheetData sheetId="8036"/>
      <sheetData sheetId="8037" refreshError="1"/>
      <sheetData sheetId="8038" refreshError="1"/>
      <sheetData sheetId="8039" refreshError="1"/>
      <sheetData sheetId="8040">
        <row r="4">
          <cell r="A4">
            <v>0</v>
          </cell>
        </row>
      </sheetData>
      <sheetData sheetId="8041" refreshError="1"/>
      <sheetData sheetId="8042" refreshError="1"/>
      <sheetData sheetId="8043" refreshError="1"/>
      <sheetData sheetId="8044"/>
      <sheetData sheetId="8045"/>
      <sheetData sheetId="8046"/>
      <sheetData sheetId="8047"/>
      <sheetData sheetId="8048"/>
      <sheetData sheetId="8049"/>
      <sheetData sheetId="8050"/>
      <sheetData sheetId="8051"/>
      <sheetData sheetId="8052"/>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row r="3">
          <cell r="A3">
            <v>5.0999999999999996</v>
          </cell>
        </row>
      </sheetData>
      <sheetData sheetId="8081" refreshError="1"/>
      <sheetData sheetId="8082"/>
      <sheetData sheetId="8083" refreshError="1"/>
      <sheetData sheetId="8084" refreshError="1"/>
      <sheetData sheetId="8085"/>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sheetData sheetId="8254"/>
      <sheetData sheetId="8255"/>
      <sheetData sheetId="8256" refreshError="1"/>
      <sheetData sheetId="8257" refreshError="1"/>
      <sheetData sheetId="8258" refreshError="1"/>
      <sheetData sheetId="8259" refreshError="1"/>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sheetData sheetId="8325" refreshError="1"/>
      <sheetData sheetId="8326"/>
      <sheetData sheetId="8327" refreshError="1"/>
      <sheetData sheetId="8328" refreshError="1"/>
      <sheetData sheetId="8329" refreshError="1"/>
      <sheetData sheetId="8330" refreshError="1"/>
      <sheetData sheetId="8331" refreshError="1"/>
      <sheetData sheetId="8332"/>
      <sheetData sheetId="8333" refreshError="1"/>
      <sheetData sheetId="8334" refreshError="1"/>
      <sheetData sheetId="8335" refreshError="1"/>
      <sheetData sheetId="8336" refreshError="1"/>
      <sheetData sheetId="8337" refreshError="1"/>
      <sheetData sheetId="8338" refreshError="1"/>
      <sheetData sheetId="8339" refreshError="1"/>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row r="4">
          <cell r="E4" t="str">
            <v>GUPCO</v>
          </cell>
        </row>
      </sheetData>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row r="2">
          <cell r="A2" t="str">
            <v>(ºF)</v>
          </cell>
        </row>
      </sheetData>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row r="103">
          <cell r="C103" t="str">
            <v>EXP</v>
          </cell>
        </row>
      </sheetData>
      <sheetData sheetId="8504" refreshError="1"/>
      <sheetData sheetId="8505"/>
      <sheetData sheetId="8506">
        <row r="147">
          <cell r="B147" t="str">
            <v>SUB TOTAL OBRAS DE  INSTALACIONES ELÉCTRICAS DE LAS ESTACIONES (Urbanismo)</v>
          </cell>
        </row>
      </sheetData>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row r="4">
          <cell r="B4">
            <v>39886</v>
          </cell>
        </row>
      </sheetData>
      <sheetData sheetId="8543"/>
      <sheetData sheetId="8544"/>
      <sheetData sheetId="8545"/>
      <sheetData sheetId="8546"/>
      <sheetData sheetId="8547"/>
      <sheetData sheetId="8548"/>
      <sheetData sheetId="8549">
        <row r="4">
          <cell r="B4">
            <v>39886</v>
          </cell>
        </row>
      </sheetData>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row r="4">
          <cell r="E4" t="str">
            <v>GUPCO</v>
          </cell>
        </row>
      </sheetData>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row r="8">
          <cell r="D8" t="str">
            <v>P. ALBAÑILERIA</v>
          </cell>
        </row>
      </sheetData>
      <sheetData sheetId="8886"/>
      <sheetData sheetId="8887"/>
      <sheetData sheetId="8888" refreshError="1"/>
      <sheetData sheetId="8889" refreshError="1"/>
      <sheetData sheetId="8890" refreshError="1"/>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refreshError="1"/>
      <sheetData sheetId="8914" refreshError="1"/>
      <sheetData sheetId="8915"/>
      <sheetData sheetId="8916"/>
      <sheetData sheetId="8917">
        <row r="2">
          <cell r="A2" t="str">
            <v>HOSPITAL HERNANDO MONCALEANO PERDOMO ETAPA 1</v>
          </cell>
        </row>
      </sheetData>
      <sheetData sheetId="8918"/>
      <sheetData sheetId="8919">
        <row r="2">
          <cell r="A2" t="str">
            <v>HOSPITAL HERNANDO MONCALEANO PERDOMO ETAPA 2 A</v>
          </cell>
        </row>
      </sheetData>
      <sheetData sheetId="8920">
        <row r="2">
          <cell r="A2" t="str">
            <v>HOSPITAL HERNANDO MONCALEANO PERDOMO ETAPA 2B</v>
          </cell>
        </row>
      </sheetData>
      <sheetData sheetId="8921"/>
      <sheetData sheetId="8922"/>
      <sheetData sheetId="8923"/>
      <sheetData sheetId="8924"/>
      <sheetData sheetId="8925"/>
      <sheetData sheetId="8926" refreshError="1"/>
      <sheetData sheetId="8927"/>
      <sheetData sheetId="8928"/>
      <sheetData sheetId="8929">
        <row r="11">
          <cell r="A11">
            <v>1</v>
          </cell>
        </row>
      </sheetData>
      <sheetData sheetId="8930">
        <row r="4">
          <cell r="C4" t="str">
            <v>INTERVENTORIA TECNICO ADMINISTRATIVA PARA LA CONSTRUCCION, INSTALACION DE EQUIPOS, PRUEBAS Y PUESTA EN MARCHA DEL SISTEMA DE SECTORIZACION DEL OLEODUCTO TRANSANDINO.</v>
          </cell>
        </row>
      </sheetData>
      <sheetData sheetId="8931"/>
      <sheetData sheetId="8932"/>
      <sheetData sheetId="8933"/>
      <sheetData sheetId="8934"/>
      <sheetData sheetId="8935"/>
      <sheetData sheetId="8936"/>
      <sheetData sheetId="8937"/>
      <sheetData sheetId="8938"/>
      <sheetData sheetId="8939" refreshError="1"/>
      <sheetData sheetId="8940" refreshError="1"/>
      <sheetData sheetId="8941" refreshError="1"/>
      <sheetData sheetId="8942" refreshError="1"/>
      <sheetData sheetId="8943">
        <row r="9">
          <cell r="D9" t="str">
            <v>FECHA</v>
          </cell>
        </row>
      </sheetData>
      <sheetData sheetId="8944"/>
      <sheetData sheetId="8945"/>
      <sheetData sheetId="8946"/>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sheetData sheetId="8974"/>
      <sheetData sheetId="8975"/>
      <sheetData sheetId="8976"/>
      <sheetData sheetId="8977"/>
      <sheetData sheetId="8978"/>
      <sheetData sheetId="8979"/>
      <sheetData sheetId="8980"/>
      <sheetData sheetId="8981"/>
      <sheetData sheetId="8982"/>
      <sheetData sheetId="8983">
        <row r="12">
          <cell r="A12" t="str">
            <v>COSTOS DE TRANSPORTE</v>
          </cell>
        </row>
      </sheetData>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refreshError="1"/>
      <sheetData sheetId="9263" refreshError="1"/>
      <sheetData sheetId="9264" refreshError="1"/>
      <sheetData sheetId="9265" refreshError="1"/>
      <sheetData sheetId="9266" refreshError="1"/>
      <sheetData sheetId="9267"/>
      <sheetData sheetId="9268"/>
      <sheetData sheetId="9269">
        <row r="3">
          <cell r="B3" t="str">
            <v>Fecha</v>
          </cell>
        </row>
      </sheetData>
      <sheetData sheetId="9270"/>
      <sheetData sheetId="9271"/>
      <sheetData sheetId="9272"/>
      <sheetData sheetId="9273"/>
      <sheetData sheetId="9274">
        <row r="32">
          <cell r="G32">
            <v>840272.12500000012</v>
          </cell>
        </row>
      </sheetData>
      <sheetData sheetId="9275"/>
      <sheetData sheetId="9276"/>
      <sheetData sheetId="9277"/>
      <sheetData sheetId="9278">
        <row r="11">
          <cell r="B11">
            <v>75500</v>
          </cell>
        </row>
      </sheetData>
      <sheetData sheetId="9279"/>
      <sheetData sheetId="9280"/>
      <sheetData sheetId="9281"/>
      <sheetData sheetId="9282"/>
      <sheetData sheetId="9283"/>
      <sheetData sheetId="9284"/>
      <sheetData sheetId="9285"/>
      <sheetData sheetId="9286"/>
      <sheetData sheetId="9287" refreshError="1"/>
      <sheetData sheetId="9288"/>
      <sheetData sheetId="9289"/>
      <sheetData sheetId="9290"/>
      <sheetData sheetId="9291"/>
      <sheetData sheetId="9292"/>
      <sheetData sheetId="9293"/>
      <sheetData sheetId="9294"/>
      <sheetData sheetId="9295"/>
      <sheetData sheetId="9296"/>
      <sheetData sheetId="9297" refreshError="1"/>
      <sheetData sheetId="9298" refreshError="1"/>
      <sheetData sheetId="9299" refreshError="1"/>
      <sheetData sheetId="9300" refreshError="1"/>
      <sheetData sheetId="9301" refreshError="1"/>
      <sheetData sheetId="9302" refreshError="1"/>
      <sheetData sheetId="9303" refreshError="1"/>
      <sheetData sheetId="9304"/>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refreshError="1"/>
      <sheetData sheetId="9350"/>
      <sheetData sheetId="9351"/>
      <sheetData sheetId="9352"/>
      <sheetData sheetId="9353"/>
      <sheetData sheetId="9354"/>
      <sheetData sheetId="9355"/>
      <sheetData sheetId="9356"/>
      <sheetData sheetId="9357" refreshError="1"/>
      <sheetData sheetId="9358"/>
      <sheetData sheetId="9359"/>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row r="3">
          <cell r="A3">
            <v>4.0999999999999996</v>
          </cell>
        </row>
      </sheetData>
      <sheetData sheetId="9451">
        <row r="3">
          <cell r="A3">
            <v>5.0999999999999996</v>
          </cell>
        </row>
      </sheetData>
      <sheetData sheetId="9452"/>
      <sheetData sheetId="9453"/>
      <sheetData sheetId="9454"/>
      <sheetData sheetId="9455">
        <row r="1">
          <cell r="A1" t="str">
            <v>MEZCLA PARA CONCRETOS</v>
          </cell>
        </row>
      </sheetData>
      <sheetData sheetId="9456"/>
      <sheetData sheetId="9457"/>
      <sheetData sheetId="9458"/>
      <sheetData sheetId="9459"/>
      <sheetData sheetId="9460">
        <row r="3">
          <cell r="C3" t="str">
            <v>ACOPLE ROSCADO P/ TUBERÍA  FLEX</v>
          </cell>
        </row>
      </sheetData>
      <sheetData sheetId="9461"/>
      <sheetData sheetId="9462"/>
      <sheetData sheetId="9463">
        <row r="3">
          <cell r="A3">
            <v>4.0999999999999996</v>
          </cell>
        </row>
      </sheetData>
      <sheetData sheetId="9464">
        <row r="3">
          <cell r="A3">
            <v>5.0999999999999996</v>
          </cell>
        </row>
      </sheetData>
      <sheetData sheetId="9465" refreshError="1"/>
      <sheetData sheetId="9466"/>
      <sheetData sheetId="9467">
        <row r="1">
          <cell r="A1" t="str">
            <v>MEZCLA PARA CONCRETOS</v>
          </cell>
        </row>
      </sheetData>
      <sheetData sheetId="9468"/>
      <sheetData sheetId="9469"/>
      <sheetData sheetId="9470"/>
      <sheetData sheetId="9471"/>
      <sheetData sheetId="9472">
        <row r="3">
          <cell r="C3" t="str">
            <v>ACOPLE ROSCADO P/ TUBERÍA  FLEX</v>
          </cell>
        </row>
      </sheetData>
      <sheetData sheetId="9473"/>
      <sheetData sheetId="9474"/>
      <sheetData sheetId="9475"/>
      <sheetData sheetId="9476"/>
      <sheetData sheetId="9477">
        <row r="7">
          <cell r="D7" t="str">
            <v>V/UNITARIO COSTO DIRECTO</v>
          </cell>
        </row>
      </sheetData>
      <sheetData sheetId="9478"/>
      <sheetData sheetId="9479">
        <row r="3">
          <cell r="C3" t="str">
            <v>ACOPLE ROSCADO P/ TUBERÍA  FLEX</v>
          </cell>
        </row>
      </sheetData>
      <sheetData sheetId="9480"/>
      <sheetData sheetId="9481"/>
      <sheetData sheetId="9482"/>
      <sheetData sheetId="9483"/>
      <sheetData sheetId="9484"/>
      <sheetData sheetId="9485"/>
      <sheetData sheetId="9486"/>
      <sheetData sheetId="9487">
        <row r="6">
          <cell r="B6">
            <v>38355</v>
          </cell>
        </row>
      </sheetData>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row r="3">
          <cell r="A3">
            <v>4.0999999999999996</v>
          </cell>
        </row>
      </sheetData>
      <sheetData sheetId="9507">
        <row r="3">
          <cell r="A3">
            <v>5.0999999999999996</v>
          </cell>
        </row>
      </sheetData>
      <sheetData sheetId="9508"/>
      <sheetData sheetId="9509"/>
      <sheetData sheetId="9510"/>
      <sheetData sheetId="9511">
        <row r="1">
          <cell r="A1" t="str">
            <v>MEZCLA PARA CONCRETOS</v>
          </cell>
        </row>
      </sheetData>
      <sheetData sheetId="9512"/>
      <sheetData sheetId="9513"/>
      <sheetData sheetId="9514"/>
      <sheetData sheetId="9515"/>
      <sheetData sheetId="9516"/>
      <sheetData sheetId="9517"/>
      <sheetData sheetId="9518"/>
      <sheetData sheetId="9519"/>
      <sheetData sheetId="9520"/>
      <sheetData sheetId="9521">
        <row r="7">
          <cell r="D7" t="str">
            <v>V/UNITARIO COSTO DIRECTO</v>
          </cell>
        </row>
      </sheetData>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sheetData sheetId="9774"/>
      <sheetData sheetId="9775"/>
      <sheetData sheetId="9776"/>
      <sheetData sheetId="9777"/>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ow r="1">
          <cell r="A1" t="str">
            <v>Name</v>
          </cell>
        </row>
      </sheetData>
      <sheetData sheetId="9874"/>
      <sheetData sheetId="9875"/>
      <sheetData sheetId="9876"/>
      <sheetData sheetId="9877"/>
      <sheetData sheetId="9878"/>
      <sheetData sheetId="9879"/>
      <sheetData sheetId="9880"/>
      <sheetData sheetId="9881">
        <row r="5">
          <cell r="W5">
            <v>930157720</v>
          </cell>
        </row>
      </sheetData>
      <sheetData sheetId="9882">
        <row r="17">
          <cell r="I17">
            <v>80484450</v>
          </cell>
        </row>
      </sheetData>
      <sheetData sheetId="9883"/>
      <sheetData sheetId="9884"/>
      <sheetData sheetId="9885" refreshError="1"/>
      <sheetData sheetId="9886" refreshError="1"/>
      <sheetData sheetId="9887" refreshError="1"/>
      <sheetData sheetId="9888" refreshError="1"/>
      <sheetData sheetId="9889" refreshError="1"/>
      <sheetData sheetId="9890" refreshError="1"/>
      <sheetData sheetId="989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sheetData sheetId="9975"/>
      <sheetData sheetId="9976">
        <row r="14">
          <cell r="D14">
            <v>38504</v>
          </cell>
        </row>
      </sheetData>
      <sheetData sheetId="9977"/>
      <sheetData sheetId="9978">
        <row r="14">
          <cell r="D14">
            <v>38504</v>
          </cell>
        </row>
      </sheetData>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sheetData sheetId="10003"/>
      <sheetData sheetId="10004">
        <row r="14">
          <cell r="D14">
            <v>38504</v>
          </cell>
        </row>
      </sheetData>
      <sheetData sheetId="10005"/>
      <sheetData sheetId="10006"/>
      <sheetData sheetId="10007">
        <row r="14">
          <cell r="D14">
            <v>38504</v>
          </cell>
        </row>
      </sheetData>
      <sheetData sheetId="10008"/>
      <sheetData sheetId="10009"/>
      <sheetData sheetId="10010"/>
      <sheetData sheetId="10011">
        <row r="14">
          <cell r="D14">
            <v>38504</v>
          </cell>
        </row>
      </sheetData>
      <sheetData sheetId="10012"/>
      <sheetData sheetId="10013"/>
      <sheetData sheetId="10014"/>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sheetData sheetId="10059"/>
      <sheetData sheetId="10060"/>
      <sheetData sheetId="10061"/>
      <sheetData sheetId="10062"/>
      <sheetData sheetId="10063"/>
      <sheetData sheetId="10064"/>
      <sheetData sheetId="10065"/>
      <sheetData sheetId="10066" refreshError="1"/>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refreshError="1"/>
      <sheetData sheetId="10114"/>
      <sheetData sheetId="10115"/>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sheetData sheetId="10126"/>
      <sheetData sheetId="10127"/>
      <sheetData sheetId="10128"/>
      <sheetData sheetId="10129"/>
      <sheetData sheetId="10130"/>
      <sheetData sheetId="10131"/>
      <sheetData sheetId="10132"/>
      <sheetData sheetId="10133"/>
      <sheetData sheetId="10134"/>
      <sheetData sheetId="10135" refreshError="1"/>
      <sheetData sheetId="10136"/>
      <sheetData sheetId="10137"/>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refreshError="1"/>
      <sheetData sheetId="10242" refreshError="1"/>
      <sheetData sheetId="10243" refreshError="1"/>
      <sheetData sheetId="10244" refreshError="1"/>
      <sheetData sheetId="10245"/>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sheetData sheetId="10287">
        <row r="52">
          <cell r="B52" t="str">
            <v>ANTICIPO</v>
          </cell>
        </row>
      </sheetData>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refreshError="1"/>
      <sheetData sheetId="10301">
        <row r="3">
          <cell r="D3" t="str">
            <v xml:space="preserve">Marzo  31/2002 </v>
          </cell>
        </row>
      </sheetData>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refreshError="1"/>
      <sheetData sheetId="10712"/>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sheetData sheetId="10726" refreshError="1"/>
      <sheetData sheetId="10727" refreshError="1"/>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refreshError="1"/>
      <sheetData sheetId="10794"/>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ow r="6">
          <cell r="B6" t="str">
            <v>March</v>
          </cell>
        </row>
      </sheetData>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refreshError="1"/>
      <sheetData sheetId="10922" refreshError="1"/>
      <sheetData sheetId="10923" refreshError="1"/>
      <sheetData sheetId="10924"/>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ow r="1">
          <cell r="A1" t="str">
            <v>Despreciable N</v>
          </cell>
        </row>
      </sheetData>
      <sheetData sheetId="10939">
        <row r="1">
          <cell r="A1" t="str">
            <v>Despreciable N</v>
          </cell>
        </row>
      </sheetData>
      <sheetData sheetId="10940" refreshError="1"/>
      <sheetData sheetId="10941" refreshError="1"/>
      <sheetData sheetId="10942">
        <row r="1">
          <cell r="A1" t="str">
            <v>Despreciable N</v>
          </cell>
        </row>
      </sheetData>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ow r="1">
          <cell r="A1" t="str">
            <v>Despreciable N</v>
          </cell>
        </row>
      </sheetData>
      <sheetData sheetId="10996">
        <row r="1">
          <cell r="A1" t="str">
            <v>Despreciable N</v>
          </cell>
        </row>
      </sheetData>
      <sheetData sheetId="10997" refreshError="1"/>
      <sheetData sheetId="10998">
        <row r="1">
          <cell r="A1" t="str">
            <v>Despreciable N</v>
          </cell>
        </row>
      </sheetData>
      <sheetData sheetId="10999">
        <row r="1">
          <cell r="A1" t="str">
            <v>Despreciable N</v>
          </cell>
        </row>
      </sheetData>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ow r="1">
          <cell r="A1" t="str">
            <v>Despreciable N</v>
          </cell>
        </row>
      </sheetData>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ow r="1">
          <cell r="A1" t="str">
            <v>Despreciable N</v>
          </cell>
        </row>
      </sheetData>
      <sheetData sheetId="11036">
        <row r="1">
          <cell r="A1" t="str">
            <v>Despreciable N</v>
          </cell>
        </row>
      </sheetData>
      <sheetData sheetId="11037">
        <row r="1">
          <cell r="A1" t="str">
            <v>Despreciable N</v>
          </cell>
        </row>
      </sheetData>
      <sheetData sheetId="11038">
        <row r="1">
          <cell r="A1" t="str">
            <v>Despreciable N</v>
          </cell>
        </row>
      </sheetData>
      <sheetData sheetId="11039">
        <row r="1">
          <cell r="A1" t="str">
            <v>Despreciable N</v>
          </cell>
        </row>
      </sheetData>
      <sheetData sheetId="11040">
        <row r="1">
          <cell r="A1" t="str">
            <v>Despreciable N</v>
          </cell>
        </row>
      </sheetData>
      <sheetData sheetId="11041">
        <row r="1">
          <cell r="A1" t="str">
            <v>Despreciable N</v>
          </cell>
        </row>
      </sheetData>
      <sheetData sheetId="11042">
        <row r="1">
          <cell r="A1" t="str">
            <v>Despreciable N</v>
          </cell>
        </row>
      </sheetData>
      <sheetData sheetId="11043">
        <row r="1">
          <cell r="A1" t="str">
            <v>Despreciable N</v>
          </cell>
        </row>
      </sheetData>
      <sheetData sheetId="11044">
        <row r="1">
          <cell r="A1" t="str">
            <v>Despreciable N</v>
          </cell>
        </row>
      </sheetData>
      <sheetData sheetId="11045">
        <row r="1">
          <cell r="A1" t="str">
            <v>Despreciable N</v>
          </cell>
        </row>
      </sheetData>
      <sheetData sheetId="11046"/>
      <sheetData sheetId="11047"/>
      <sheetData sheetId="11048">
        <row r="1">
          <cell r="A1" t="str">
            <v>Despreciable N</v>
          </cell>
        </row>
      </sheetData>
      <sheetData sheetId="11049">
        <row r="1">
          <cell r="A1" t="str">
            <v>Despreciable N</v>
          </cell>
        </row>
      </sheetData>
      <sheetData sheetId="11050" refreshError="1"/>
      <sheetData sheetId="11051">
        <row r="1">
          <cell r="A1" t="str">
            <v>Despreciable N</v>
          </cell>
        </row>
      </sheetData>
      <sheetData sheetId="11052">
        <row r="1">
          <cell r="A1" t="str">
            <v>Despreciable N</v>
          </cell>
        </row>
      </sheetData>
      <sheetData sheetId="11053">
        <row r="1">
          <cell r="A1" t="str">
            <v>Despreciable N</v>
          </cell>
        </row>
      </sheetData>
      <sheetData sheetId="11054">
        <row r="1">
          <cell r="A1" t="str">
            <v>Despreciable N</v>
          </cell>
        </row>
      </sheetData>
      <sheetData sheetId="11055">
        <row r="1">
          <cell r="A1" t="str">
            <v>Despreciable N</v>
          </cell>
        </row>
      </sheetData>
      <sheetData sheetId="11056">
        <row r="1">
          <cell r="A1" t="str">
            <v>Despreciable N</v>
          </cell>
        </row>
      </sheetData>
      <sheetData sheetId="11057">
        <row r="1">
          <cell r="A1" t="str">
            <v>Despreciable N</v>
          </cell>
        </row>
      </sheetData>
      <sheetData sheetId="11058">
        <row r="1">
          <cell r="A1" t="str">
            <v>Despreciable N</v>
          </cell>
        </row>
      </sheetData>
      <sheetData sheetId="11059">
        <row r="10">
          <cell r="F10">
            <v>4225</v>
          </cell>
        </row>
      </sheetData>
      <sheetData sheetId="11060">
        <row r="1">
          <cell r="A1" t="str">
            <v>Despreciable N</v>
          </cell>
        </row>
      </sheetData>
      <sheetData sheetId="11061">
        <row r="2">
          <cell r="A2">
            <v>0</v>
          </cell>
        </row>
      </sheetData>
      <sheetData sheetId="11062">
        <row r="1">
          <cell r="A1" t="str">
            <v>Despreciable N</v>
          </cell>
        </row>
      </sheetData>
      <sheetData sheetId="11063">
        <row r="1">
          <cell r="A1" t="str">
            <v>Despreciable N</v>
          </cell>
        </row>
      </sheetData>
      <sheetData sheetId="11064">
        <row r="2">
          <cell r="A2">
            <v>0</v>
          </cell>
        </row>
      </sheetData>
      <sheetData sheetId="11065">
        <row r="1">
          <cell r="A1" t="str">
            <v>Despreciable N</v>
          </cell>
        </row>
      </sheetData>
      <sheetData sheetId="11066">
        <row r="1">
          <cell r="A1" t="str">
            <v>Despreciable N</v>
          </cell>
        </row>
      </sheetData>
      <sheetData sheetId="11067">
        <row r="1">
          <cell r="A1" t="str">
            <v>Despreciable N</v>
          </cell>
        </row>
      </sheetData>
      <sheetData sheetId="11068">
        <row r="1">
          <cell r="A1" t="str">
            <v>Despreciable N</v>
          </cell>
        </row>
      </sheetData>
      <sheetData sheetId="11069">
        <row r="2">
          <cell r="A2">
            <v>0</v>
          </cell>
        </row>
      </sheetData>
      <sheetData sheetId="11070"/>
      <sheetData sheetId="11071">
        <row r="2">
          <cell r="A2">
            <v>0</v>
          </cell>
        </row>
      </sheetData>
      <sheetData sheetId="11072">
        <row r="2">
          <cell r="A2">
            <v>0</v>
          </cell>
        </row>
      </sheetData>
      <sheetData sheetId="11073">
        <row r="1">
          <cell r="A1" t="str">
            <v>Despreciable N</v>
          </cell>
        </row>
      </sheetData>
      <sheetData sheetId="11074">
        <row r="1">
          <cell r="A1" t="str">
            <v>Despreciable N</v>
          </cell>
        </row>
      </sheetData>
      <sheetData sheetId="11075" refreshError="1"/>
      <sheetData sheetId="11076">
        <row r="1">
          <cell r="A1" t="str">
            <v>Despreciable N</v>
          </cell>
        </row>
      </sheetData>
      <sheetData sheetId="11077">
        <row r="10">
          <cell r="F10">
            <v>4225</v>
          </cell>
        </row>
      </sheetData>
      <sheetData sheetId="11078">
        <row r="35">
          <cell r="C35">
            <v>513</v>
          </cell>
        </row>
      </sheetData>
      <sheetData sheetId="11079">
        <row r="280">
          <cell r="AB280" t="str">
            <v>BES</v>
          </cell>
        </row>
      </sheetData>
      <sheetData sheetId="11080">
        <row r="1">
          <cell r="A1" t="str">
            <v>Despreciable N</v>
          </cell>
        </row>
      </sheetData>
      <sheetData sheetId="11081">
        <row r="1">
          <cell r="A1" t="str">
            <v>Despreciable N</v>
          </cell>
        </row>
      </sheetData>
      <sheetData sheetId="11082">
        <row r="1">
          <cell r="A1" t="str">
            <v>Despreciable N</v>
          </cell>
        </row>
      </sheetData>
      <sheetData sheetId="11083">
        <row r="1">
          <cell r="A1" t="str">
            <v>Despreciable N</v>
          </cell>
        </row>
      </sheetData>
      <sheetData sheetId="11084">
        <row r="1">
          <cell r="A1" t="str">
            <v>Despreciable N</v>
          </cell>
        </row>
      </sheetData>
      <sheetData sheetId="11085">
        <row r="1">
          <cell r="A1" t="str">
            <v>Despreciable N</v>
          </cell>
        </row>
      </sheetData>
      <sheetData sheetId="11086"/>
      <sheetData sheetId="11087">
        <row r="1">
          <cell r="A1" t="str">
            <v>Despreciable N</v>
          </cell>
        </row>
      </sheetData>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row r="1">
          <cell r="A1" t="str">
            <v>Despreciable N</v>
          </cell>
        </row>
      </sheetData>
      <sheetData sheetId="11101">
        <row r="1">
          <cell r="A1" t="str">
            <v>Despreciable N</v>
          </cell>
        </row>
      </sheetData>
      <sheetData sheetId="11102">
        <row r="1">
          <cell r="A1" t="str">
            <v>Despreciable N</v>
          </cell>
        </row>
      </sheetData>
      <sheetData sheetId="11103">
        <row r="1">
          <cell r="A1" t="str">
            <v>Despreciable N</v>
          </cell>
        </row>
      </sheetData>
      <sheetData sheetId="11104">
        <row r="1">
          <cell r="A1" t="str">
            <v>Despreciable N</v>
          </cell>
        </row>
      </sheetData>
      <sheetData sheetId="11105"/>
      <sheetData sheetId="11106">
        <row r="1">
          <cell r="A1" t="str">
            <v>Despreciable N</v>
          </cell>
        </row>
      </sheetData>
      <sheetData sheetId="11107">
        <row r="1">
          <cell r="A1" t="str">
            <v>Despreciable N</v>
          </cell>
        </row>
      </sheetData>
      <sheetData sheetId="11108">
        <row r="1">
          <cell r="A1" t="str">
            <v>Despreciable N</v>
          </cell>
        </row>
      </sheetData>
      <sheetData sheetId="11109">
        <row r="1">
          <cell r="A1" t="str">
            <v>Despreciable N</v>
          </cell>
        </row>
      </sheetData>
      <sheetData sheetId="11110">
        <row r="1">
          <cell r="A1" t="str">
            <v>Despreciable N</v>
          </cell>
        </row>
      </sheetData>
      <sheetData sheetId="11111">
        <row r="1">
          <cell r="A1" t="str">
            <v>Despreciable N</v>
          </cell>
        </row>
      </sheetData>
      <sheetData sheetId="11112">
        <row r="1">
          <cell r="A1" t="str">
            <v>Despreciable N</v>
          </cell>
        </row>
      </sheetData>
      <sheetData sheetId="11113">
        <row r="1">
          <cell r="A1" t="str">
            <v>Despreciable N</v>
          </cell>
        </row>
      </sheetData>
      <sheetData sheetId="11114">
        <row r="1">
          <cell r="A1" t="str">
            <v>Despreciable N</v>
          </cell>
        </row>
      </sheetData>
      <sheetData sheetId="11115">
        <row r="1">
          <cell r="A1" t="str">
            <v>Despreciable N</v>
          </cell>
        </row>
      </sheetData>
      <sheetData sheetId="11116">
        <row r="1">
          <cell r="A1" t="str">
            <v>Despreciable N</v>
          </cell>
        </row>
      </sheetData>
      <sheetData sheetId="11117">
        <row r="1">
          <cell r="A1" t="str">
            <v>Despreciable N</v>
          </cell>
        </row>
      </sheetData>
      <sheetData sheetId="11118">
        <row r="1">
          <cell r="A1" t="str">
            <v>Despreciable N</v>
          </cell>
        </row>
      </sheetData>
      <sheetData sheetId="11119">
        <row r="1">
          <cell r="A1" t="str">
            <v>Despreciable N</v>
          </cell>
        </row>
      </sheetData>
      <sheetData sheetId="11120">
        <row r="1">
          <cell r="A1" t="str">
            <v>Despreciable N</v>
          </cell>
        </row>
      </sheetData>
      <sheetData sheetId="11121">
        <row r="1">
          <cell r="A1" t="str">
            <v>Despreciable N</v>
          </cell>
        </row>
      </sheetData>
      <sheetData sheetId="11122">
        <row r="1">
          <cell r="A1" t="str">
            <v>Despreciable N</v>
          </cell>
        </row>
      </sheetData>
      <sheetData sheetId="11123">
        <row r="1">
          <cell r="A1" t="str">
            <v>Despreciable N</v>
          </cell>
        </row>
      </sheetData>
      <sheetData sheetId="11124" refreshError="1"/>
      <sheetData sheetId="11125" refreshError="1"/>
      <sheetData sheetId="11126" refreshError="1"/>
      <sheetData sheetId="11127" refreshError="1"/>
      <sheetData sheetId="11128" refreshError="1"/>
      <sheetData sheetId="11129">
        <row r="1">
          <cell r="A1" t="str">
            <v>Despreciable N</v>
          </cell>
        </row>
      </sheetData>
      <sheetData sheetId="11130">
        <row r="1">
          <cell r="A1" t="str">
            <v>Despreciable N</v>
          </cell>
        </row>
      </sheetData>
      <sheetData sheetId="11131">
        <row r="1">
          <cell r="A1" t="str">
            <v>Despreciable N</v>
          </cell>
        </row>
      </sheetData>
      <sheetData sheetId="11132">
        <row r="1">
          <cell r="A1" t="str">
            <v>Despreciable N</v>
          </cell>
        </row>
      </sheetData>
      <sheetData sheetId="11133">
        <row r="1">
          <cell r="A1" t="str">
            <v>Despreciable N</v>
          </cell>
        </row>
      </sheetData>
      <sheetData sheetId="11134">
        <row r="1">
          <cell r="A1" t="str">
            <v>Despreciable N</v>
          </cell>
        </row>
      </sheetData>
      <sheetData sheetId="11135">
        <row r="1">
          <cell r="A1" t="str">
            <v>Despreciable N</v>
          </cell>
        </row>
      </sheetData>
      <sheetData sheetId="11136">
        <row r="1">
          <cell r="A1" t="str">
            <v>Despreciable N</v>
          </cell>
        </row>
      </sheetData>
      <sheetData sheetId="11137">
        <row r="1">
          <cell r="A1" t="str">
            <v>Despreciable N</v>
          </cell>
        </row>
      </sheetData>
      <sheetData sheetId="11138">
        <row r="1">
          <cell r="A1" t="str">
            <v>Despreciable N</v>
          </cell>
        </row>
      </sheetData>
      <sheetData sheetId="11139">
        <row r="1">
          <cell r="A1" t="str">
            <v>Despreciable N</v>
          </cell>
        </row>
      </sheetData>
      <sheetData sheetId="11140">
        <row r="1">
          <cell r="A1" t="str">
            <v>Despreciable N</v>
          </cell>
        </row>
      </sheetData>
      <sheetData sheetId="11141">
        <row r="1">
          <cell r="A1" t="str">
            <v>Despreciable N</v>
          </cell>
        </row>
      </sheetData>
      <sheetData sheetId="11142">
        <row r="1">
          <cell r="A1" t="str">
            <v>Despreciable N</v>
          </cell>
        </row>
      </sheetData>
      <sheetData sheetId="11143">
        <row r="1">
          <cell r="A1" t="str">
            <v>Despreciable N</v>
          </cell>
        </row>
      </sheetData>
      <sheetData sheetId="11144">
        <row r="1">
          <cell r="A1" t="str">
            <v>Despreciable N</v>
          </cell>
        </row>
      </sheetData>
      <sheetData sheetId="11145">
        <row r="1">
          <cell r="A1" t="str">
            <v>Despreciable N</v>
          </cell>
        </row>
      </sheetData>
      <sheetData sheetId="11146" refreshError="1"/>
      <sheetData sheetId="11147">
        <row r="1">
          <cell r="A1" t="str">
            <v>Despreciable N</v>
          </cell>
        </row>
      </sheetData>
      <sheetData sheetId="11148">
        <row r="1">
          <cell r="A1" t="str">
            <v>Despreciable N</v>
          </cell>
        </row>
      </sheetData>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ow r="56">
          <cell r="A56" t="str">
            <v>RG</v>
          </cell>
        </row>
      </sheetData>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sheetData sheetId="11336"/>
      <sheetData sheetId="11337">
        <row r="1">
          <cell r="W1" t="str">
            <v>TR0001</v>
          </cell>
        </row>
      </sheetData>
      <sheetData sheetId="11338"/>
      <sheetData sheetId="11339"/>
      <sheetData sheetId="11340"/>
      <sheetData sheetId="11341"/>
      <sheetData sheetId="11342"/>
      <sheetData sheetId="11343"/>
      <sheetData sheetId="11344">
        <row r="2">
          <cell r="C2">
            <v>2</v>
          </cell>
        </row>
      </sheetData>
      <sheetData sheetId="11345"/>
      <sheetData sheetId="11346">
        <row r="5">
          <cell r="G5">
            <v>1</v>
          </cell>
        </row>
      </sheetData>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refreshError="1"/>
      <sheetData sheetId="11362" refreshError="1"/>
      <sheetData sheetId="11363"/>
      <sheetData sheetId="11364"/>
      <sheetData sheetId="11365"/>
      <sheetData sheetId="11366"/>
      <sheetData sheetId="11367"/>
      <sheetData sheetId="11368">
        <row r="9">
          <cell r="E9">
            <v>19.379681052981429</v>
          </cell>
        </row>
      </sheetData>
      <sheetData sheetId="11369">
        <row r="9">
          <cell r="E9">
            <v>19.372852455375334</v>
          </cell>
        </row>
      </sheetData>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sheetData sheetId="11438" refreshError="1"/>
      <sheetData sheetId="11439">
        <row r="1">
          <cell r="A1" t="str">
            <v>Despreciable N</v>
          </cell>
        </row>
      </sheetData>
      <sheetData sheetId="11440">
        <row r="1">
          <cell r="A1" t="str">
            <v>Despreciable N</v>
          </cell>
        </row>
      </sheetData>
      <sheetData sheetId="11441">
        <row r="19">
          <cell r="G19">
            <v>3.6</v>
          </cell>
        </row>
      </sheetData>
      <sheetData sheetId="11442" refreshError="1"/>
      <sheetData sheetId="11443" refreshError="1"/>
      <sheetData sheetId="11444"/>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sheetData sheetId="1155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sheetData sheetId="11862" refreshError="1"/>
      <sheetData sheetId="11863" refreshError="1"/>
      <sheetData sheetId="11864" refreshError="1"/>
      <sheetData sheetId="11865" refreshError="1"/>
      <sheetData sheetId="11866"/>
      <sheetData sheetId="11867" refreshError="1"/>
      <sheetData sheetId="11868"/>
      <sheetData sheetId="11869"/>
      <sheetData sheetId="11870"/>
      <sheetData sheetId="11871" refreshError="1"/>
      <sheetData sheetId="11872" refreshError="1"/>
      <sheetData sheetId="11873" refreshError="1"/>
      <sheetData sheetId="11874" refreshError="1"/>
      <sheetData sheetId="11875"/>
      <sheetData sheetId="11876" refreshError="1"/>
      <sheetData sheetId="11877" refreshError="1"/>
      <sheetData sheetId="11878" refreshError="1"/>
      <sheetData sheetId="11879"/>
      <sheetData sheetId="11880"/>
      <sheetData sheetId="11881"/>
      <sheetData sheetId="11882"/>
      <sheetData sheetId="11883">
        <row r="6">
          <cell r="AB6">
            <v>40179</v>
          </cell>
        </row>
      </sheetData>
      <sheetData sheetId="11884"/>
      <sheetData sheetId="11885"/>
      <sheetData sheetId="11886"/>
      <sheetData sheetId="11887"/>
      <sheetData sheetId="11888"/>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ow r="1">
          <cell r="A1" t="str">
            <v>Datgen</v>
          </cell>
        </row>
      </sheetData>
      <sheetData sheetId="11904">
        <row r="1">
          <cell r="A1" t="str">
            <v>Datgen</v>
          </cell>
        </row>
      </sheetData>
      <sheetData sheetId="11905">
        <row r="1">
          <cell r="A1" t="str">
            <v>Datgen</v>
          </cell>
        </row>
      </sheetData>
      <sheetData sheetId="11906">
        <row r="1">
          <cell r="A1" t="str">
            <v>Datgen</v>
          </cell>
        </row>
      </sheetData>
      <sheetData sheetId="11907">
        <row r="1">
          <cell r="A1" t="str">
            <v>Datgen</v>
          </cell>
        </row>
      </sheetData>
      <sheetData sheetId="11908">
        <row r="1">
          <cell r="A1" t="str">
            <v>Datgen</v>
          </cell>
        </row>
      </sheetData>
      <sheetData sheetId="11909">
        <row r="1">
          <cell r="A1" t="str">
            <v>Datgen</v>
          </cell>
        </row>
      </sheetData>
      <sheetData sheetId="11910" refreshError="1"/>
      <sheetData sheetId="11911" refreshError="1"/>
      <sheetData sheetId="11912" refreshError="1"/>
      <sheetData sheetId="11913"/>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ow r="18">
          <cell r="D18">
            <v>0</v>
          </cell>
        </row>
      </sheetData>
      <sheetData sheetId="11922"/>
      <sheetData sheetId="11923"/>
      <sheetData sheetId="11924"/>
      <sheetData sheetId="11925"/>
      <sheetData sheetId="11926"/>
      <sheetData sheetId="11927" refreshError="1"/>
      <sheetData sheetId="11928" refreshError="1"/>
      <sheetData sheetId="11929">
        <row r="18">
          <cell r="D18" t="str">
            <v>B2</v>
          </cell>
        </row>
      </sheetData>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refreshError="1"/>
      <sheetData sheetId="11951"/>
      <sheetData sheetId="11952"/>
      <sheetData sheetId="11953" refreshError="1"/>
      <sheetData sheetId="11954"/>
      <sheetData sheetId="11955">
        <row r="3">
          <cell r="B3" t="str">
            <v>Fecha</v>
          </cell>
        </row>
      </sheetData>
      <sheetData sheetId="11956">
        <row r="1">
          <cell r="A1" t="str">
            <v>Despreciable N</v>
          </cell>
        </row>
      </sheetData>
      <sheetData sheetId="11957">
        <row r="1">
          <cell r="A1" t="str">
            <v>Despreciable N</v>
          </cell>
        </row>
      </sheetData>
      <sheetData sheetId="11958">
        <row r="3">
          <cell r="B3" t="str">
            <v>Fecha</v>
          </cell>
        </row>
      </sheetData>
      <sheetData sheetId="11959">
        <row r="3">
          <cell r="B3" t="str">
            <v>Fecha</v>
          </cell>
        </row>
      </sheetData>
      <sheetData sheetId="11960">
        <row r="3">
          <cell r="B3" t="str">
            <v>Fecha</v>
          </cell>
        </row>
      </sheetData>
      <sheetData sheetId="11961">
        <row r="1">
          <cell r="A1" t="str">
            <v>Despreciable N</v>
          </cell>
        </row>
      </sheetData>
      <sheetData sheetId="11962">
        <row r="3">
          <cell r="B3" t="str">
            <v>Fecha</v>
          </cell>
        </row>
      </sheetData>
      <sheetData sheetId="11963">
        <row r="3">
          <cell r="B3" t="str">
            <v>Fecha</v>
          </cell>
        </row>
      </sheetData>
      <sheetData sheetId="11964">
        <row r="3">
          <cell r="B3" t="str">
            <v>Fecha</v>
          </cell>
        </row>
      </sheetData>
      <sheetData sheetId="11965">
        <row r="1">
          <cell r="A1" t="str">
            <v>Despreciable N</v>
          </cell>
        </row>
      </sheetData>
      <sheetData sheetId="11966">
        <row r="1">
          <cell r="A1" t="str">
            <v>Despreciable N</v>
          </cell>
        </row>
      </sheetData>
      <sheetData sheetId="11967"/>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sheetData sheetId="11978"/>
      <sheetData sheetId="11979">
        <row r="3">
          <cell r="B3" t="str">
            <v>Fecha</v>
          </cell>
        </row>
      </sheetData>
      <sheetData sheetId="11980" refreshError="1"/>
      <sheetData sheetId="11981" refreshError="1"/>
      <sheetData sheetId="11982">
        <row r="3">
          <cell r="B3" t="str">
            <v>Fecha</v>
          </cell>
        </row>
      </sheetData>
      <sheetData sheetId="11983" refreshError="1"/>
      <sheetData sheetId="11984" refreshError="1"/>
      <sheetData sheetId="11985" refreshError="1"/>
      <sheetData sheetId="11986" refreshError="1"/>
      <sheetData sheetId="11987">
        <row r="3">
          <cell r="B3" t="str">
            <v>Fecha</v>
          </cell>
        </row>
      </sheetData>
      <sheetData sheetId="11988">
        <row r="3">
          <cell r="B3" t="str">
            <v>Fecha</v>
          </cell>
        </row>
      </sheetData>
      <sheetData sheetId="11989">
        <row r="3">
          <cell r="B3" t="str">
            <v>Fecha</v>
          </cell>
        </row>
      </sheetData>
      <sheetData sheetId="11990">
        <row r="3">
          <cell r="B3" t="str">
            <v>Fecha</v>
          </cell>
        </row>
      </sheetData>
      <sheetData sheetId="11991"/>
      <sheetData sheetId="11992">
        <row r="3">
          <cell r="B3" t="str">
            <v>Fecha</v>
          </cell>
        </row>
      </sheetData>
      <sheetData sheetId="11993">
        <row r="3">
          <cell r="B3" t="str">
            <v>Fecha</v>
          </cell>
        </row>
      </sheetData>
      <sheetData sheetId="11994">
        <row r="3">
          <cell r="B3" t="str">
            <v>Fecha</v>
          </cell>
        </row>
      </sheetData>
      <sheetData sheetId="11995">
        <row r="3">
          <cell r="B3" t="str">
            <v>Fecha</v>
          </cell>
        </row>
      </sheetData>
      <sheetData sheetId="11996"/>
      <sheetData sheetId="11997">
        <row r="6">
          <cell r="A6" t="str">
            <v>Fecha</v>
          </cell>
        </row>
      </sheetData>
      <sheetData sheetId="11998">
        <row r="6">
          <cell r="A6" t="str">
            <v>Fecha</v>
          </cell>
        </row>
      </sheetData>
      <sheetData sheetId="11999">
        <row r="6">
          <cell r="A6" t="str">
            <v>Fecha</v>
          </cell>
        </row>
      </sheetData>
      <sheetData sheetId="12000">
        <row r="6">
          <cell r="A6" t="str">
            <v>Fecha</v>
          </cell>
        </row>
      </sheetData>
      <sheetData sheetId="12001" refreshError="1"/>
      <sheetData sheetId="12002"/>
      <sheetData sheetId="12003"/>
      <sheetData sheetId="12004"/>
      <sheetData sheetId="12005" refreshError="1"/>
      <sheetData sheetId="12006"/>
      <sheetData sheetId="12007" refreshError="1"/>
      <sheetData sheetId="12008" refreshError="1"/>
      <sheetData sheetId="12009" refreshError="1"/>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refreshError="1"/>
      <sheetData sheetId="12033" refreshError="1"/>
      <sheetData sheetId="12034" refreshError="1"/>
      <sheetData sheetId="12035" refreshError="1"/>
      <sheetData sheetId="12036" refreshError="1"/>
      <sheetData sheetId="12037" refreshError="1"/>
      <sheetData sheetId="12038"/>
      <sheetData sheetId="12039"/>
      <sheetData sheetId="12040"/>
      <sheetData sheetId="12041"/>
      <sheetData sheetId="12042"/>
      <sheetData sheetId="12043"/>
      <sheetData sheetId="12044"/>
      <sheetData sheetId="12045"/>
      <sheetData sheetId="12046" refreshError="1"/>
      <sheetData sheetId="12047" refreshError="1"/>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row r="9">
          <cell r="C9">
            <v>0</v>
          </cell>
        </row>
      </sheetData>
      <sheetData sheetId="12127"/>
      <sheetData sheetId="12128">
        <row r="9">
          <cell r="C9">
            <v>0</v>
          </cell>
        </row>
      </sheetData>
      <sheetData sheetId="12129"/>
      <sheetData sheetId="12130">
        <row r="9">
          <cell r="C9">
            <v>0</v>
          </cell>
        </row>
      </sheetData>
      <sheetData sheetId="12131">
        <row r="9">
          <cell r="C9">
            <v>0</v>
          </cell>
        </row>
      </sheetData>
      <sheetData sheetId="12132">
        <row r="35">
          <cell r="C35">
            <v>513</v>
          </cell>
        </row>
      </sheetData>
      <sheetData sheetId="12133">
        <row r="35">
          <cell r="C35">
            <v>513</v>
          </cell>
        </row>
      </sheetData>
      <sheetData sheetId="12134">
        <row r="35">
          <cell r="C35">
            <v>513</v>
          </cell>
        </row>
      </sheetData>
      <sheetData sheetId="12135">
        <row r="35">
          <cell r="C35">
            <v>513</v>
          </cell>
        </row>
      </sheetData>
      <sheetData sheetId="12136">
        <row r="35">
          <cell r="C35">
            <v>513</v>
          </cell>
        </row>
      </sheetData>
      <sheetData sheetId="12137">
        <row r="35">
          <cell r="C35">
            <v>513</v>
          </cell>
        </row>
      </sheetData>
      <sheetData sheetId="12138">
        <row r="9">
          <cell r="E9">
            <v>390802412</v>
          </cell>
        </row>
      </sheetData>
      <sheetData sheetId="12139">
        <row r="35">
          <cell r="C35">
            <v>513</v>
          </cell>
        </row>
      </sheetData>
      <sheetData sheetId="12140"/>
      <sheetData sheetId="12141" refreshError="1"/>
      <sheetData sheetId="12142">
        <row r="35">
          <cell r="C35">
            <v>513</v>
          </cell>
        </row>
      </sheetData>
      <sheetData sheetId="12143"/>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sheetData sheetId="12269"/>
      <sheetData sheetId="12270"/>
      <sheetData sheetId="12271"/>
      <sheetData sheetId="12272" refreshError="1"/>
      <sheetData sheetId="12273" refreshError="1"/>
      <sheetData sheetId="12274" refreshError="1"/>
      <sheetData sheetId="12275"/>
      <sheetData sheetId="12276"/>
      <sheetData sheetId="12277"/>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sheetData sheetId="12286" refreshError="1"/>
      <sheetData sheetId="12287" refreshError="1"/>
      <sheetData sheetId="12288"/>
      <sheetData sheetId="12289"/>
      <sheetData sheetId="12290" refreshError="1"/>
      <sheetData sheetId="12291" refreshError="1"/>
      <sheetData sheetId="12292" refreshError="1"/>
      <sheetData sheetId="12293"/>
      <sheetData sheetId="12294"/>
      <sheetData sheetId="12295"/>
      <sheetData sheetId="12296"/>
      <sheetData sheetId="12297"/>
      <sheetData sheetId="12298"/>
      <sheetData sheetId="12299"/>
      <sheetData sheetId="12300" refreshError="1"/>
      <sheetData sheetId="12301" refreshError="1"/>
      <sheetData sheetId="12302" refreshError="1"/>
      <sheetData sheetId="12303"/>
      <sheetData sheetId="12304" refreshError="1"/>
      <sheetData sheetId="12305"/>
      <sheetData sheetId="12306"/>
      <sheetData sheetId="12307"/>
      <sheetData sheetId="12308"/>
      <sheetData sheetId="12309"/>
      <sheetData sheetId="12310" refreshError="1"/>
      <sheetData sheetId="12311"/>
      <sheetData sheetId="12312"/>
      <sheetData sheetId="12313"/>
      <sheetData sheetId="12314"/>
      <sheetData sheetId="12315"/>
      <sheetData sheetId="12316">
        <row r="35">
          <cell r="D35">
            <v>1.85</v>
          </cell>
        </row>
      </sheetData>
      <sheetData sheetId="12317">
        <row r="35">
          <cell r="D35">
            <v>1.85</v>
          </cell>
        </row>
      </sheetData>
      <sheetData sheetId="12318"/>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sheetData sheetId="12334"/>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sheetData sheetId="12348"/>
      <sheetData sheetId="12349"/>
      <sheetData sheetId="12350"/>
      <sheetData sheetId="12351"/>
      <sheetData sheetId="12352"/>
      <sheetData sheetId="12353"/>
      <sheetData sheetId="12354"/>
      <sheetData sheetId="12355"/>
      <sheetData sheetId="12356"/>
      <sheetData sheetId="12357"/>
      <sheetData sheetId="12358" refreshError="1"/>
      <sheetData sheetId="12359"/>
      <sheetData sheetId="12360" refreshError="1"/>
      <sheetData sheetId="12361" refreshError="1"/>
      <sheetData sheetId="12362"/>
      <sheetData sheetId="12363"/>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sheetData sheetId="12402"/>
      <sheetData sheetId="12403"/>
      <sheetData sheetId="12404"/>
      <sheetData sheetId="12405"/>
      <sheetData sheetId="12406"/>
      <sheetData sheetId="12407"/>
      <sheetData sheetId="12408"/>
      <sheetData sheetId="12409"/>
      <sheetData sheetId="12410" refreshError="1"/>
      <sheetData sheetId="12411" refreshError="1"/>
      <sheetData sheetId="12412"/>
      <sheetData sheetId="12413" refreshError="1"/>
      <sheetData sheetId="12414" refreshError="1"/>
      <sheetData sheetId="12415" refreshError="1"/>
      <sheetData sheetId="12416"/>
      <sheetData sheetId="12417"/>
      <sheetData sheetId="12418"/>
      <sheetData sheetId="12419"/>
      <sheetData sheetId="12420"/>
      <sheetData sheetId="12421"/>
      <sheetData sheetId="12422"/>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refreshError="1"/>
      <sheetData sheetId="12542" refreshError="1"/>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ow r="71">
          <cell r="G71">
            <v>227</v>
          </cell>
        </row>
      </sheetData>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refreshError="1"/>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refreshError="1"/>
      <sheetData sheetId="12787" refreshError="1"/>
      <sheetData sheetId="12788" refreshError="1"/>
      <sheetData sheetId="12789" refreshError="1"/>
      <sheetData sheetId="12790" refreshError="1"/>
      <sheetData sheetId="12791" refreshError="1"/>
      <sheetData sheetId="12792" refreshError="1"/>
      <sheetData sheetId="12793" refreshError="1"/>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sheetData sheetId="13090"/>
      <sheetData sheetId="1309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sheetData sheetId="13101"/>
      <sheetData sheetId="13102" refreshError="1"/>
      <sheetData sheetId="13103" refreshError="1"/>
      <sheetData sheetId="13104"/>
      <sheetData sheetId="13105"/>
      <sheetData sheetId="13106"/>
      <sheetData sheetId="13107"/>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sheetData sheetId="13226">
        <row r="41">
          <cell r="H41">
            <v>108130</v>
          </cell>
        </row>
      </sheetData>
      <sheetData sheetId="13227"/>
      <sheetData sheetId="13228">
        <row r="39">
          <cell r="H39">
            <v>61373</v>
          </cell>
        </row>
      </sheetData>
      <sheetData sheetId="13229" refreshError="1"/>
      <sheetData sheetId="13230" refreshError="1"/>
      <sheetData sheetId="13231" refreshError="1"/>
      <sheetData sheetId="13232"/>
      <sheetData sheetId="13233" refreshError="1"/>
      <sheetData sheetId="13234"/>
      <sheetData sheetId="13235"/>
      <sheetData sheetId="13236" refreshError="1"/>
      <sheetData sheetId="13237" refreshError="1"/>
      <sheetData sheetId="13238">
        <row r="46">
          <cell r="B46" t="str">
            <v>AGUA</v>
          </cell>
        </row>
      </sheetData>
      <sheetData sheetId="13239" refreshError="1"/>
      <sheetData sheetId="13240" refreshError="1"/>
      <sheetData sheetId="13241" refreshError="1"/>
      <sheetData sheetId="13242" refreshError="1"/>
      <sheetData sheetId="13243" refreshError="1"/>
      <sheetData sheetId="13244" refreshError="1"/>
      <sheetData sheetId="13245"/>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sheetData sheetId="13322"/>
      <sheetData sheetId="13323"/>
      <sheetData sheetId="13324"/>
      <sheetData sheetId="13325"/>
      <sheetData sheetId="13326"/>
      <sheetData sheetId="13327"/>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sheetData sheetId="13345"/>
      <sheetData sheetId="13346"/>
      <sheetData sheetId="13347"/>
      <sheetData sheetId="13348"/>
      <sheetData sheetId="13349" refreshError="1"/>
      <sheetData sheetId="13350" refreshError="1"/>
      <sheetData sheetId="13351" refreshError="1"/>
      <sheetData sheetId="13352" refreshError="1"/>
      <sheetData sheetId="13353" refreshError="1"/>
      <sheetData sheetId="13354" refreshError="1"/>
      <sheetData sheetId="13355" refreshError="1"/>
      <sheetData sheetId="13356" refreshError="1"/>
      <sheetData sheetId="13357" refreshError="1"/>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sheetData sheetId="13433">
        <row r="8">
          <cell r="E8">
            <v>1939047</v>
          </cell>
        </row>
      </sheetData>
      <sheetData sheetId="13434"/>
      <sheetData sheetId="13435"/>
      <sheetData sheetId="13436"/>
      <sheetData sheetId="13437"/>
      <sheetData sheetId="13438"/>
      <sheetData sheetId="13439"/>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ow r="1">
          <cell r="A1" t="str">
            <v>MINISTERIO DE EDUCACION NACIONAL</v>
          </cell>
        </row>
      </sheetData>
      <sheetData sheetId="13457"/>
      <sheetData sheetId="13458"/>
      <sheetData sheetId="13459" refreshError="1"/>
      <sheetData sheetId="13460"/>
      <sheetData sheetId="13461" refreshError="1"/>
      <sheetData sheetId="13462"/>
      <sheetData sheetId="13463"/>
      <sheetData sheetId="13464"/>
      <sheetData sheetId="13465"/>
      <sheetData sheetId="13466"/>
      <sheetData sheetId="13467" refreshError="1"/>
      <sheetData sheetId="13468" refreshError="1"/>
      <sheetData sheetId="13469" refreshError="1"/>
      <sheetData sheetId="13470"/>
      <sheetData sheetId="13471" refreshError="1"/>
      <sheetData sheetId="13472"/>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refreshError="1"/>
      <sheetData sheetId="13493" refreshError="1"/>
      <sheetData sheetId="13494" refreshError="1"/>
      <sheetData sheetId="13495" refreshError="1"/>
      <sheetData sheetId="13496" refreshError="1"/>
      <sheetData sheetId="13497"/>
      <sheetData sheetId="13498" refreshError="1"/>
      <sheetData sheetId="13499" refreshError="1"/>
      <sheetData sheetId="13500" refreshError="1"/>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refreshError="1"/>
      <sheetData sheetId="13529" refreshError="1"/>
      <sheetData sheetId="13530"/>
      <sheetData sheetId="13531"/>
      <sheetData sheetId="13532"/>
      <sheetData sheetId="13533"/>
      <sheetData sheetId="13534"/>
      <sheetData sheetId="13535" refreshError="1"/>
      <sheetData sheetId="13536" refreshError="1"/>
      <sheetData sheetId="13537" refreshError="1"/>
      <sheetData sheetId="13538"/>
      <sheetData sheetId="13539" refreshError="1"/>
      <sheetData sheetId="13540"/>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refreshError="1"/>
      <sheetData sheetId="13559" refreshError="1"/>
      <sheetData sheetId="13560" refreshError="1"/>
      <sheetData sheetId="13561" refreshError="1"/>
      <sheetData sheetId="13562" refreshError="1"/>
      <sheetData sheetId="13563"/>
      <sheetData sheetId="13564" refreshError="1"/>
      <sheetData sheetId="13565" refreshError="1"/>
      <sheetData sheetId="13566" refreshError="1"/>
      <sheetData sheetId="13567"/>
      <sheetData sheetId="13568"/>
      <sheetData sheetId="13569"/>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ow r="13">
          <cell r="A13">
            <v>1</v>
          </cell>
        </row>
      </sheetData>
      <sheetData sheetId="13624"/>
      <sheetData sheetId="13625"/>
      <sheetData sheetId="13626"/>
      <sheetData sheetId="13627" refreshError="1"/>
      <sheetData sheetId="13628" refreshError="1"/>
      <sheetData sheetId="13629"/>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refreshError="1"/>
      <sheetData sheetId="13665"/>
      <sheetData sheetId="13666"/>
      <sheetData sheetId="13667"/>
      <sheetData sheetId="13668"/>
      <sheetData sheetId="13669"/>
      <sheetData sheetId="13670"/>
      <sheetData sheetId="13671">
        <row r="45">
          <cell r="B45" t="str">
            <v>P-002</v>
          </cell>
        </row>
      </sheetData>
      <sheetData sheetId="13672"/>
      <sheetData sheetId="13673"/>
      <sheetData sheetId="13674"/>
      <sheetData sheetId="13675"/>
      <sheetData sheetId="13676"/>
      <sheetData sheetId="13677"/>
      <sheetData sheetId="13678"/>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ow r="10">
          <cell r="M10">
            <v>2.7679999999999998</v>
          </cell>
        </row>
      </sheetData>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sheetData sheetId="13895">
        <row r="3">
          <cell r="P3" t="str">
            <v>CONSORCIO CICLOINFRAESCTRUCTURA</v>
          </cell>
        </row>
      </sheetData>
      <sheetData sheetId="13896">
        <row r="4">
          <cell r="B4" t="str">
            <v>A-1.1</v>
          </cell>
        </row>
      </sheetData>
      <sheetData sheetId="13897"/>
      <sheetData sheetId="13898"/>
      <sheetData sheetId="13899"/>
      <sheetData sheetId="13900">
        <row r="4">
          <cell r="F4" t="str">
            <v>INDEPORTES</v>
          </cell>
        </row>
      </sheetData>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sheetData sheetId="14007"/>
      <sheetData sheetId="14008"/>
      <sheetData sheetId="14009"/>
      <sheetData sheetId="14010"/>
      <sheetData sheetId="14011"/>
      <sheetData sheetId="14012"/>
      <sheetData sheetId="14013"/>
      <sheetData sheetId="14014"/>
      <sheetData sheetId="14015"/>
      <sheetData sheetId="14016"/>
      <sheetData sheetId="14017"/>
      <sheetData sheetId="14018"/>
      <sheetData sheetId="14019"/>
      <sheetData sheetId="14020"/>
      <sheetData sheetId="14021"/>
      <sheetData sheetId="14022"/>
      <sheetData sheetId="14023"/>
      <sheetData sheetId="14024"/>
      <sheetData sheetId="14025"/>
      <sheetData sheetId="14026"/>
      <sheetData sheetId="14027"/>
      <sheetData sheetId="14028"/>
      <sheetData sheetId="14029"/>
      <sheetData sheetId="14030"/>
      <sheetData sheetId="14031"/>
      <sheetData sheetId="14032"/>
      <sheetData sheetId="14033"/>
      <sheetData sheetId="14034"/>
      <sheetData sheetId="14035"/>
      <sheetData sheetId="14036"/>
      <sheetData sheetId="14037"/>
      <sheetData sheetId="14038"/>
      <sheetData sheetId="14039"/>
      <sheetData sheetId="14040"/>
      <sheetData sheetId="14041"/>
      <sheetData sheetId="14042"/>
      <sheetData sheetId="14043"/>
      <sheetData sheetId="14044"/>
      <sheetData sheetId="14045"/>
      <sheetData sheetId="14046"/>
      <sheetData sheetId="14047"/>
      <sheetData sheetId="14048"/>
      <sheetData sheetId="14049"/>
      <sheetData sheetId="14050"/>
      <sheetData sheetId="14051"/>
      <sheetData sheetId="14052"/>
      <sheetData sheetId="14053"/>
      <sheetData sheetId="14054"/>
      <sheetData sheetId="14055"/>
      <sheetData sheetId="14056"/>
      <sheetData sheetId="14057"/>
      <sheetData sheetId="14058"/>
      <sheetData sheetId="14059"/>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sheetData sheetId="14085"/>
      <sheetData sheetId="14086"/>
      <sheetData sheetId="14087"/>
      <sheetData sheetId="14088"/>
      <sheetData sheetId="14089"/>
      <sheetData sheetId="14090"/>
      <sheetData sheetId="14091"/>
      <sheetData sheetId="14092"/>
      <sheetData sheetId="14093"/>
      <sheetData sheetId="14094"/>
      <sheetData sheetId="14095"/>
      <sheetData sheetId="14096"/>
      <sheetData sheetId="14097"/>
      <sheetData sheetId="14098"/>
      <sheetData sheetId="14099"/>
      <sheetData sheetId="14100"/>
      <sheetData sheetId="14101"/>
      <sheetData sheetId="14102"/>
      <sheetData sheetId="14103"/>
      <sheetData sheetId="14104"/>
      <sheetData sheetId="14105"/>
      <sheetData sheetId="14106"/>
      <sheetData sheetId="14107"/>
      <sheetData sheetId="14108"/>
      <sheetData sheetId="14109"/>
      <sheetData sheetId="14110"/>
      <sheetData sheetId="14111"/>
      <sheetData sheetId="14112"/>
      <sheetData sheetId="14113"/>
      <sheetData sheetId="14114"/>
      <sheetData sheetId="14115"/>
      <sheetData sheetId="14116"/>
      <sheetData sheetId="14117"/>
      <sheetData sheetId="14118"/>
      <sheetData sheetId="14119"/>
      <sheetData sheetId="14120"/>
      <sheetData sheetId="14121"/>
      <sheetData sheetId="14122"/>
      <sheetData sheetId="14123"/>
      <sheetData sheetId="14124"/>
      <sheetData sheetId="14125"/>
      <sheetData sheetId="14126"/>
      <sheetData sheetId="14127"/>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row r="3">
          <cell r="P3" t="str">
            <v>CONSORCIO CICLOINFRAESCTRUCTURA</v>
          </cell>
        </row>
      </sheetData>
      <sheetData sheetId="14178">
        <row r="4">
          <cell r="B4" t="str">
            <v>A-1.1</v>
          </cell>
        </row>
      </sheetData>
      <sheetData sheetId="14179"/>
      <sheetData sheetId="14180">
        <row r="4">
          <cell r="F4" t="str">
            <v>INDEPORTES</v>
          </cell>
        </row>
      </sheetData>
      <sheetData sheetId="14181"/>
      <sheetData sheetId="14182"/>
      <sheetData sheetId="14183"/>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sheetData sheetId="14736"/>
      <sheetData sheetId="14737"/>
      <sheetData sheetId="14738"/>
      <sheetData sheetId="14739"/>
      <sheetData sheetId="14740"/>
      <sheetData sheetId="14741"/>
      <sheetData sheetId="14742"/>
      <sheetData sheetId="14743"/>
      <sheetData sheetId="14744"/>
      <sheetData sheetId="14745"/>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sheetData sheetId="14771"/>
      <sheetData sheetId="14772"/>
      <sheetData sheetId="14773"/>
      <sheetData sheetId="14774"/>
      <sheetData sheetId="14775"/>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sheetData sheetId="14886"/>
      <sheetData sheetId="14887"/>
      <sheetData sheetId="14888"/>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sheetData sheetId="14920"/>
      <sheetData sheetId="14921"/>
      <sheetData sheetId="14922"/>
      <sheetData sheetId="14923"/>
      <sheetData sheetId="14924"/>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sheetData sheetId="15275"/>
      <sheetData sheetId="15276"/>
      <sheetData sheetId="15277"/>
      <sheetData sheetId="15278"/>
      <sheetData sheetId="15279"/>
      <sheetData sheetId="15280"/>
      <sheetData sheetId="15281"/>
      <sheetData sheetId="15282"/>
      <sheetData sheetId="15283"/>
      <sheetData sheetId="15284"/>
      <sheetData sheetId="15285"/>
      <sheetData sheetId="15286"/>
      <sheetData sheetId="15287"/>
      <sheetData sheetId="15288"/>
      <sheetData sheetId="15289"/>
      <sheetData sheetId="15290"/>
      <sheetData sheetId="15291"/>
      <sheetData sheetId="15292"/>
      <sheetData sheetId="15293"/>
      <sheetData sheetId="15294"/>
      <sheetData sheetId="15295"/>
      <sheetData sheetId="15296"/>
      <sheetData sheetId="15297"/>
      <sheetData sheetId="15298"/>
      <sheetData sheetId="15299"/>
      <sheetData sheetId="15300"/>
      <sheetData sheetId="15301"/>
      <sheetData sheetId="15302"/>
      <sheetData sheetId="15303"/>
      <sheetData sheetId="15304"/>
      <sheetData sheetId="15305"/>
      <sheetData sheetId="15306"/>
      <sheetData sheetId="15307"/>
      <sheetData sheetId="15308"/>
      <sheetData sheetId="15309"/>
      <sheetData sheetId="15310"/>
      <sheetData sheetId="15311"/>
      <sheetData sheetId="15312"/>
      <sheetData sheetId="15313"/>
      <sheetData sheetId="15314"/>
      <sheetData sheetId="15315"/>
      <sheetData sheetId="15316"/>
      <sheetData sheetId="15317"/>
      <sheetData sheetId="15318"/>
      <sheetData sheetId="15319"/>
      <sheetData sheetId="15320"/>
      <sheetData sheetId="15321"/>
      <sheetData sheetId="15322"/>
      <sheetData sheetId="15323"/>
      <sheetData sheetId="15324"/>
      <sheetData sheetId="15325"/>
      <sheetData sheetId="15326"/>
      <sheetData sheetId="15327"/>
      <sheetData sheetId="15328"/>
      <sheetData sheetId="15329"/>
      <sheetData sheetId="15330"/>
      <sheetData sheetId="15331"/>
      <sheetData sheetId="15332"/>
      <sheetData sheetId="15333"/>
      <sheetData sheetId="15334"/>
      <sheetData sheetId="15335"/>
      <sheetData sheetId="15336"/>
      <sheetData sheetId="15337"/>
      <sheetData sheetId="15338"/>
      <sheetData sheetId="15339"/>
      <sheetData sheetId="15340"/>
      <sheetData sheetId="15341"/>
      <sheetData sheetId="15342"/>
      <sheetData sheetId="15343"/>
      <sheetData sheetId="15344"/>
      <sheetData sheetId="15345"/>
      <sheetData sheetId="15346"/>
      <sheetData sheetId="15347"/>
      <sheetData sheetId="15348"/>
      <sheetData sheetId="15349"/>
      <sheetData sheetId="15350"/>
      <sheetData sheetId="15351"/>
      <sheetData sheetId="15352"/>
      <sheetData sheetId="15353"/>
      <sheetData sheetId="15354"/>
      <sheetData sheetId="15355"/>
      <sheetData sheetId="15356"/>
      <sheetData sheetId="15357"/>
      <sheetData sheetId="15358"/>
      <sheetData sheetId="15359"/>
      <sheetData sheetId="15360"/>
      <sheetData sheetId="15361"/>
      <sheetData sheetId="15362"/>
      <sheetData sheetId="15363"/>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row r="1">
          <cell r="B1" t="str">
            <v>CTO-102-2002</v>
          </cell>
        </row>
      </sheetData>
      <sheetData sheetId="15454"/>
      <sheetData sheetId="15455"/>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sheetData sheetId="15474"/>
      <sheetData sheetId="15475"/>
      <sheetData sheetId="15476"/>
      <sheetData sheetId="15477"/>
      <sheetData sheetId="15478"/>
      <sheetData sheetId="15479"/>
      <sheetData sheetId="15480"/>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sheetData sheetId="15500"/>
      <sheetData sheetId="15501"/>
      <sheetData sheetId="15502"/>
      <sheetData sheetId="15503"/>
      <sheetData sheetId="15504" refreshError="1"/>
      <sheetData sheetId="15505" refreshError="1"/>
      <sheetData sheetId="15506" refreshError="1"/>
      <sheetData sheetId="15507" refreshError="1"/>
      <sheetData sheetId="15508" refreshError="1"/>
      <sheetData sheetId="15509" refreshError="1"/>
      <sheetData sheetId="15510" refreshError="1"/>
      <sheetData sheetId="15511" refreshError="1"/>
      <sheetData sheetId="15512" refreshError="1"/>
      <sheetData sheetId="15513" refreshError="1"/>
      <sheetData sheetId="15514" refreshError="1"/>
      <sheetData sheetId="15515"/>
      <sheetData sheetId="15516">
        <row r="1">
          <cell r="A1">
            <v>112200000000</v>
          </cell>
        </row>
      </sheetData>
      <sheetData sheetId="15517"/>
      <sheetData sheetId="15518"/>
      <sheetData sheetId="15519"/>
      <sheetData sheetId="15520"/>
      <sheetData sheetId="15521"/>
      <sheetData sheetId="15522"/>
      <sheetData sheetId="15523"/>
      <sheetData sheetId="15524"/>
      <sheetData sheetId="15525"/>
      <sheetData sheetId="15526"/>
      <sheetData sheetId="15527" refreshError="1"/>
      <sheetData sheetId="15528" refreshError="1"/>
      <sheetData sheetId="15529" refreshError="1"/>
      <sheetData sheetId="15530" refreshError="1"/>
      <sheetData sheetId="15531" refreshError="1"/>
      <sheetData sheetId="15532"/>
      <sheetData sheetId="15533"/>
      <sheetData sheetId="15534"/>
      <sheetData sheetId="15535"/>
      <sheetData sheetId="15536"/>
      <sheetData sheetId="15537"/>
      <sheetData sheetId="15538"/>
      <sheetData sheetId="15539"/>
      <sheetData sheetId="15540">
        <row r="5">
          <cell r="B5" t="str">
            <v>Compras</v>
          </cell>
        </row>
      </sheetData>
      <sheetData sheetId="15541"/>
      <sheetData sheetId="15542"/>
      <sheetData sheetId="15543">
        <row r="4">
          <cell r="I4" t="str">
            <v>DESCRIPCION DEL INSUMO</v>
          </cell>
        </row>
      </sheetData>
      <sheetData sheetId="15544"/>
      <sheetData sheetId="15545"/>
      <sheetData sheetId="15546">
        <row r="10">
          <cell r="AZ10">
            <v>90</v>
          </cell>
        </row>
      </sheetData>
      <sheetData sheetId="15547"/>
      <sheetData sheetId="15548"/>
      <sheetData sheetId="15549">
        <row r="93">
          <cell r="C93" t="str">
            <v>AGUA</v>
          </cell>
        </row>
      </sheetData>
      <sheetData sheetId="15550">
        <row r="15">
          <cell r="D15" t="str">
            <v>PRELIMINARES</v>
          </cell>
        </row>
      </sheetData>
      <sheetData sheetId="15551"/>
      <sheetData sheetId="15552">
        <row r="6">
          <cell r="A6" t="str">
            <v>CODIGO INTERNO</v>
          </cell>
        </row>
      </sheetData>
      <sheetData sheetId="15553"/>
      <sheetData sheetId="15554">
        <row r="1">
          <cell r="A1" t="str">
            <v>CONCESION SABANA DE OCCIDENTE</v>
          </cell>
        </row>
      </sheetData>
      <sheetData sheetId="15555">
        <row r="10">
          <cell r="B10">
            <v>118</v>
          </cell>
        </row>
      </sheetData>
      <sheetData sheetId="15556"/>
      <sheetData sheetId="15557">
        <row r="7">
          <cell r="B7" t="str">
            <v>CODIGO EN BASE GENERAL SIGE</v>
          </cell>
        </row>
      </sheetData>
      <sheetData sheetId="15558">
        <row r="3">
          <cell r="A3">
            <v>1</v>
          </cell>
        </row>
      </sheetData>
      <sheetData sheetId="15559" refreshError="1"/>
      <sheetData sheetId="15560" refreshError="1"/>
      <sheetData sheetId="15561" refreshError="1"/>
      <sheetData sheetId="15562" refreshError="1"/>
      <sheetData sheetId="15563" refreshError="1"/>
      <sheetData sheetId="15564" refreshError="1"/>
      <sheetData sheetId="15565" refreshError="1"/>
      <sheetData sheetId="15566" refreshError="1"/>
      <sheetData sheetId="15567" refreshError="1"/>
      <sheetData sheetId="15568" refreshError="1"/>
      <sheetData sheetId="15569" refreshError="1"/>
      <sheetData sheetId="15570" refreshError="1"/>
      <sheetData sheetId="15571" refreshError="1"/>
      <sheetData sheetId="15572" refreshError="1"/>
      <sheetData sheetId="15573" refreshError="1"/>
      <sheetData sheetId="15574" refreshError="1"/>
      <sheetData sheetId="15575" refreshError="1"/>
      <sheetData sheetId="15576" refreshError="1"/>
      <sheetData sheetId="15577" refreshError="1"/>
      <sheetData sheetId="15578" refreshError="1"/>
      <sheetData sheetId="15579" refreshError="1"/>
      <sheetData sheetId="15580" refreshError="1"/>
      <sheetData sheetId="15581" refreshError="1"/>
      <sheetData sheetId="15582" refreshError="1"/>
      <sheetData sheetId="15583" refreshError="1"/>
      <sheetData sheetId="15584" refreshError="1"/>
      <sheetData sheetId="15585" refreshError="1"/>
      <sheetData sheetId="15586" refreshError="1"/>
      <sheetData sheetId="15587" refreshError="1"/>
      <sheetData sheetId="15588" refreshError="1"/>
      <sheetData sheetId="15589" refreshError="1"/>
      <sheetData sheetId="15590" refreshError="1"/>
      <sheetData sheetId="15591" refreshError="1"/>
      <sheetData sheetId="15592" refreshError="1"/>
      <sheetData sheetId="15593" refreshError="1"/>
      <sheetData sheetId="15594" refreshError="1"/>
      <sheetData sheetId="15595" refreshError="1"/>
      <sheetData sheetId="15596" refreshError="1"/>
      <sheetData sheetId="15597" refreshError="1"/>
      <sheetData sheetId="15598" refreshError="1"/>
      <sheetData sheetId="15599" refreshError="1"/>
      <sheetData sheetId="15600" refreshError="1"/>
      <sheetData sheetId="15601" refreshError="1"/>
      <sheetData sheetId="15602" refreshError="1"/>
      <sheetData sheetId="15603" refreshError="1"/>
      <sheetData sheetId="15604" refreshError="1"/>
      <sheetData sheetId="15605" refreshError="1"/>
      <sheetData sheetId="15606" refreshError="1"/>
      <sheetData sheetId="15607" refreshError="1"/>
      <sheetData sheetId="15608" refreshError="1"/>
      <sheetData sheetId="15609" refreshError="1"/>
      <sheetData sheetId="15610" refreshError="1"/>
      <sheetData sheetId="15611" refreshError="1"/>
      <sheetData sheetId="15612" refreshError="1"/>
      <sheetData sheetId="15613" refreshError="1"/>
      <sheetData sheetId="15614" refreshError="1"/>
      <sheetData sheetId="15615" refreshError="1"/>
      <sheetData sheetId="15616" refreshError="1"/>
      <sheetData sheetId="15617" refreshError="1"/>
      <sheetData sheetId="15618" refreshError="1"/>
      <sheetData sheetId="15619" refreshError="1"/>
      <sheetData sheetId="15620" refreshError="1"/>
      <sheetData sheetId="15621" refreshError="1"/>
      <sheetData sheetId="15622" refreshError="1"/>
      <sheetData sheetId="15623" refreshError="1"/>
      <sheetData sheetId="15624" refreshError="1"/>
      <sheetData sheetId="15625" refreshError="1"/>
      <sheetData sheetId="15626" refreshError="1"/>
      <sheetData sheetId="15627" refreshError="1"/>
      <sheetData sheetId="15628" refreshError="1"/>
      <sheetData sheetId="15629" refreshError="1"/>
      <sheetData sheetId="15630" refreshError="1"/>
      <sheetData sheetId="15631" refreshError="1"/>
      <sheetData sheetId="15632" refreshError="1"/>
      <sheetData sheetId="15633" refreshError="1"/>
      <sheetData sheetId="15634" refreshError="1"/>
      <sheetData sheetId="15635" refreshError="1"/>
      <sheetData sheetId="15636" refreshError="1"/>
      <sheetData sheetId="15637" refreshError="1"/>
      <sheetData sheetId="15638" refreshError="1"/>
      <sheetData sheetId="15639" refreshError="1"/>
      <sheetData sheetId="15640" refreshError="1"/>
      <sheetData sheetId="15641" refreshError="1"/>
      <sheetData sheetId="15642" refreshError="1"/>
      <sheetData sheetId="15643" refreshError="1"/>
      <sheetData sheetId="15644" refreshError="1"/>
      <sheetData sheetId="15645" refreshError="1"/>
      <sheetData sheetId="15646" refreshError="1"/>
      <sheetData sheetId="15647" refreshError="1"/>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sheetData sheetId="15697"/>
      <sheetData sheetId="15698"/>
      <sheetData sheetId="15699"/>
      <sheetData sheetId="15700"/>
      <sheetData sheetId="15701"/>
      <sheetData sheetId="15702"/>
      <sheetData sheetId="15703"/>
      <sheetData sheetId="15704"/>
      <sheetData sheetId="15705"/>
      <sheetData sheetId="15706"/>
      <sheetData sheetId="15707"/>
      <sheetData sheetId="15708"/>
      <sheetData sheetId="15709"/>
      <sheetData sheetId="15710"/>
      <sheetData sheetId="15711"/>
      <sheetData sheetId="15712"/>
      <sheetData sheetId="15713"/>
      <sheetData sheetId="15714"/>
      <sheetData sheetId="15715"/>
      <sheetData sheetId="15716"/>
      <sheetData sheetId="15717"/>
      <sheetData sheetId="15718"/>
      <sheetData sheetId="15719"/>
      <sheetData sheetId="15720"/>
      <sheetData sheetId="15721"/>
      <sheetData sheetId="15722"/>
      <sheetData sheetId="15723"/>
      <sheetData sheetId="15724"/>
      <sheetData sheetId="15725"/>
      <sheetData sheetId="15726"/>
      <sheetData sheetId="15727"/>
      <sheetData sheetId="15728"/>
      <sheetData sheetId="15729"/>
      <sheetData sheetId="15730"/>
      <sheetData sheetId="15731"/>
      <sheetData sheetId="15732"/>
      <sheetData sheetId="15733"/>
      <sheetData sheetId="15734"/>
      <sheetData sheetId="15735"/>
      <sheetData sheetId="15736"/>
      <sheetData sheetId="15737"/>
      <sheetData sheetId="15738"/>
      <sheetData sheetId="15739"/>
      <sheetData sheetId="15740"/>
      <sheetData sheetId="15741"/>
      <sheetData sheetId="15742"/>
      <sheetData sheetId="15743"/>
      <sheetData sheetId="15744"/>
      <sheetData sheetId="15745"/>
      <sheetData sheetId="15746"/>
      <sheetData sheetId="15747"/>
      <sheetData sheetId="15748"/>
      <sheetData sheetId="15749"/>
      <sheetData sheetId="15750"/>
      <sheetData sheetId="15751"/>
      <sheetData sheetId="15752"/>
      <sheetData sheetId="15753"/>
      <sheetData sheetId="15754"/>
      <sheetData sheetId="15755"/>
      <sheetData sheetId="15756"/>
      <sheetData sheetId="15757"/>
      <sheetData sheetId="15758"/>
      <sheetData sheetId="15759"/>
      <sheetData sheetId="15760"/>
      <sheetData sheetId="15761"/>
      <sheetData sheetId="15762"/>
      <sheetData sheetId="15763"/>
      <sheetData sheetId="15764"/>
      <sheetData sheetId="15765"/>
      <sheetData sheetId="15766"/>
      <sheetData sheetId="15767"/>
      <sheetData sheetId="15768"/>
      <sheetData sheetId="15769"/>
      <sheetData sheetId="15770"/>
      <sheetData sheetId="15771"/>
      <sheetData sheetId="15772"/>
      <sheetData sheetId="15773"/>
      <sheetData sheetId="15774"/>
      <sheetData sheetId="15775"/>
      <sheetData sheetId="15776"/>
      <sheetData sheetId="15777"/>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sheetData sheetId="15798"/>
      <sheetData sheetId="15799"/>
      <sheetData sheetId="15800"/>
      <sheetData sheetId="15801"/>
      <sheetData sheetId="15802"/>
      <sheetData sheetId="15803"/>
      <sheetData sheetId="15804"/>
      <sheetData sheetId="15805"/>
      <sheetData sheetId="15806"/>
      <sheetData sheetId="15807"/>
      <sheetData sheetId="15808"/>
      <sheetData sheetId="15809"/>
      <sheetData sheetId="15810"/>
      <sheetData sheetId="15811"/>
      <sheetData sheetId="15812"/>
      <sheetData sheetId="15813"/>
      <sheetData sheetId="15814"/>
      <sheetData sheetId="15815"/>
      <sheetData sheetId="15816"/>
      <sheetData sheetId="15817"/>
      <sheetData sheetId="15818"/>
      <sheetData sheetId="15819"/>
      <sheetData sheetId="15820"/>
      <sheetData sheetId="15821"/>
      <sheetData sheetId="15822"/>
      <sheetData sheetId="15823"/>
      <sheetData sheetId="15824"/>
      <sheetData sheetId="15825"/>
      <sheetData sheetId="15826"/>
      <sheetData sheetId="15827"/>
      <sheetData sheetId="15828"/>
      <sheetData sheetId="15829"/>
      <sheetData sheetId="15830"/>
      <sheetData sheetId="15831"/>
      <sheetData sheetId="15832"/>
      <sheetData sheetId="15833"/>
      <sheetData sheetId="15834"/>
      <sheetData sheetId="15835"/>
      <sheetData sheetId="15836"/>
      <sheetData sheetId="15837"/>
      <sheetData sheetId="15838"/>
      <sheetData sheetId="15839"/>
      <sheetData sheetId="15840"/>
      <sheetData sheetId="15841"/>
      <sheetData sheetId="15842"/>
      <sheetData sheetId="15843"/>
      <sheetData sheetId="15844"/>
      <sheetData sheetId="15845"/>
      <sheetData sheetId="15846"/>
      <sheetData sheetId="15847"/>
      <sheetData sheetId="15848"/>
      <sheetData sheetId="15849"/>
      <sheetData sheetId="15850"/>
      <sheetData sheetId="15851"/>
      <sheetData sheetId="15852"/>
      <sheetData sheetId="15853"/>
      <sheetData sheetId="15854"/>
      <sheetData sheetId="15855"/>
      <sheetData sheetId="15856"/>
      <sheetData sheetId="15857"/>
      <sheetData sheetId="15858"/>
      <sheetData sheetId="15859"/>
      <sheetData sheetId="15860"/>
      <sheetData sheetId="1586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sheetData sheetId="15886"/>
      <sheetData sheetId="15887"/>
      <sheetData sheetId="15888"/>
      <sheetData sheetId="15889"/>
      <sheetData sheetId="15890"/>
      <sheetData sheetId="15891"/>
      <sheetData sheetId="15892"/>
      <sheetData sheetId="15893"/>
      <sheetData sheetId="15894"/>
      <sheetData sheetId="15895"/>
      <sheetData sheetId="15896"/>
      <sheetData sheetId="15897"/>
      <sheetData sheetId="15898"/>
      <sheetData sheetId="15899"/>
      <sheetData sheetId="15900"/>
      <sheetData sheetId="15901"/>
      <sheetData sheetId="15902"/>
      <sheetData sheetId="15903"/>
      <sheetData sheetId="15904"/>
      <sheetData sheetId="15905"/>
      <sheetData sheetId="15906"/>
      <sheetData sheetId="15907"/>
      <sheetData sheetId="15908"/>
      <sheetData sheetId="15909"/>
      <sheetData sheetId="15910"/>
      <sheetData sheetId="15911"/>
      <sheetData sheetId="15912"/>
      <sheetData sheetId="15913"/>
      <sheetData sheetId="15914"/>
      <sheetData sheetId="15915"/>
      <sheetData sheetId="15916"/>
      <sheetData sheetId="15917"/>
      <sheetData sheetId="15918"/>
      <sheetData sheetId="15919"/>
      <sheetData sheetId="15920"/>
      <sheetData sheetId="15921"/>
      <sheetData sheetId="15922"/>
      <sheetData sheetId="15923">
        <row r="5">
          <cell r="B5" t="str">
            <v>ITEM</v>
          </cell>
        </row>
      </sheetData>
      <sheetData sheetId="15924" refreshError="1"/>
      <sheetData sheetId="15925" refreshError="1"/>
      <sheetData sheetId="15926" refreshError="1"/>
      <sheetData sheetId="15927" refreshError="1"/>
      <sheetData sheetId="15928" refreshError="1"/>
      <sheetData sheetId="15929" refreshError="1"/>
      <sheetData sheetId="15930" refreshError="1"/>
      <sheetData sheetId="15931"/>
      <sheetData sheetId="15932">
        <row r="3">
          <cell r="A3" t="str">
            <v>CODIGO</v>
          </cell>
        </row>
      </sheetData>
      <sheetData sheetId="15933">
        <row r="1">
          <cell r="A1" t="str">
            <v>kk</v>
          </cell>
        </row>
      </sheetData>
      <sheetData sheetId="15934"/>
      <sheetData sheetId="15935"/>
      <sheetData sheetId="15936"/>
      <sheetData sheetId="15937"/>
      <sheetData sheetId="15938">
        <row r="4">
          <cell r="A4">
            <v>120</v>
          </cell>
        </row>
      </sheetData>
      <sheetData sheetId="15939" refreshError="1"/>
      <sheetData sheetId="15940" refreshError="1"/>
      <sheetData sheetId="15941" refreshError="1"/>
      <sheetData sheetId="15942" refreshError="1"/>
      <sheetData sheetId="15943" refreshError="1"/>
      <sheetData sheetId="15944" refreshError="1"/>
      <sheetData sheetId="15945" refreshError="1"/>
      <sheetData sheetId="15946"/>
      <sheetData sheetId="15947" refreshError="1"/>
      <sheetData sheetId="15948" refreshError="1"/>
      <sheetData sheetId="15949"/>
      <sheetData sheetId="15950"/>
      <sheetData sheetId="15951"/>
      <sheetData sheetId="15952"/>
      <sheetData sheetId="15953"/>
      <sheetData sheetId="15954"/>
      <sheetData sheetId="15955" refreshError="1"/>
      <sheetData sheetId="15956" refreshError="1"/>
      <sheetData sheetId="15957" refreshError="1"/>
      <sheetData sheetId="15958" refreshError="1"/>
      <sheetData sheetId="15959" refreshError="1"/>
      <sheetData sheetId="15960" refreshError="1"/>
      <sheetData sheetId="15961"/>
      <sheetData sheetId="15962"/>
      <sheetData sheetId="15963"/>
      <sheetData sheetId="15964"/>
      <sheetData sheetId="15965"/>
      <sheetData sheetId="15966"/>
      <sheetData sheetId="15967"/>
      <sheetData sheetId="15968"/>
      <sheetData sheetId="15969"/>
      <sheetData sheetId="15970"/>
      <sheetData sheetId="15971"/>
      <sheetData sheetId="15972"/>
      <sheetData sheetId="15973">
        <row r="19">
          <cell r="A19" t="str">
            <v>AGREGADO FINO (ARENA)</v>
          </cell>
        </row>
      </sheetData>
      <sheetData sheetId="15974"/>
      <sheetData sheetId="15975"/>
      <sheetData sheetId="15976"/>
      <sheetData sheetId="15977"/>
      <sheetData sheetId="15978"/>
      <sheetData sheetId="15979" refreshError="1"/>
      <sheetData sheetId="15980" refreshError="1"/>
      <sheetData sheetId="15981" refreshError="1"/>
      <sheetData sheetId="15982" refreshError="1"/>
      <sheetData sheetId="15983" refreshError="1"/>
      <sheetData sheetId="15984" refreshError="1"/>
      <sheetData sheetId="15985" refreshError="1"/>
      <sheetData sheetId="15986" refreshError="1"/>
      <sheetData sheetId="15987"/>
      <sheetData sheetId="15988" refreshError="1"/>
      <sheetData sheetId="15989" refreshError="1"/>
      <sheetData sheetId="15990" refreshError="1"/>
      <sheetData sheetId="15991" refreshError="1"/>
      <sheetData sheetId="15992">
        <row r="41">
          <cell r="H41">
            <v>4080</v>
          </cell>
        </row>
      </sheetData>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sheetData sheetId="16002"/>
      <sheetData sheetId="16003">
        <row r="3">
          <cell r="B3">
            <v>1</v>
          </cell>
        </row>
      </sheetData>
      <sheetData sheetId="16004"/>
      <sheetData sheetId="16005">
        <row r="437">
          <cell r="A437" t="str">
            <v>GEOCOMPUESTOS</v>
          </cell>
        </row>
      </sheetData>
      <sheetData sheetId="16006">
        <row r="30">
          <cell r="A30" t="str">
            <v>PRELIMINARES DE OBRA</v>
          </cell>
        </row>
      </sheetData>
      <sheetData sheetId="16007"/>
      <sheetData sheetId="16008"/>
      <sheetData sheetId="16009"/>
      <sheetData sheetId="16010">
        <row r="5">
          <cell r="C5" t="str">
            <v>OBRAS DE PROTECCIÓN Y ADECUACIÓN DE ORILLA DEL PARQUE  RONDA, EN EL RÍO MAGDALENA, ENTRE EL PUENTE VEHICULAR Y EL PUENTE FÉRREO, MUNICIPIO DE GIRARDOT CUNDINAMARCA</v>
          </cell>
        </row>
      </sheetData>
      <sheetData sheetId="16011"/>
      <sheetData sheetId="16012"/>
      <sheetData sheetId="16013"/>
      <sheetData sheetId="16014"/>
      <sheetData sheetId="16015">
        <row r="34">
          <cell r="E34" t="str">
            <v>M3</v>
          </cell>
        </row>
      </sheetData>
      <sheetData sheetId="16016"/>
      <sheetData sheetId="16017"/>
      <sheetData sheetId="16018"/>
      <sheetData sheetId="16019"/>
      <sheetData sheetId="16020"/>
      <sheetData sheetId="16021"/>
      <sheetData sheetId="16022"/>
      <sheetData sheetId="16023"/>
      <sheetData sheetId="16024"/>
      <sheetData sheetId="16025"/>
      <sheetData sheetId="16026"/>
      <sheetData sheetId="16027"/>
      <sheetData sheetId="16028"/>
      <sheetData sheetId="16029"/>
      <sheetData sheetId="16030"/>
      <sheetData sheetId="16031"/>
      <sheetData sheetId="16032"/>
      <sheetData sheetId="16033"/>
      <sheetData sheetId="16034"/>
      <sheetData sheetId="16035"/>
      <sheetData sheetId="16036"/>
      <sheetData sheetId="16037"/>
      <sheetData sheetId="16038"/>
      <sheetData sheetId="16039"/>
      <sheetData sheetId="16040"/>
      <sheetData sheetId="16041"/>
      <sheetData sheetId="16042"/>
      <sheetData sheetId="16043"/>
      <sheetData sheetId="16044"/>
      <sheetData sheetId="16045"/>
      <sheetData sheetId="16046"/>
      <sheetData sheetId="16047"/>
      <sheetData sheetId="16048"/>
      <sheetData sheetId="16049"/>
      <sheetData sheetId="16050"/>
      <sheetData sheetId="16051"/>
      <sheetData sheetId="16052"/>
      <sheetData sheetId="16053"/>
      <sheetData sheetId="16054"/>
      <sheetData sheetId="16055"/>
      <sheetData sheetId="16056"/>
      <sheetData sheetId="16057"/>
      <sheetData sheetId="16058"/>
      <sheetData sheetId="16059"/>
      <sheetData sheetId="16060"/>
      <sheetData sheetId="16061"/>
      <sheetData sheetId="16062"/>
      <sheetData sheetId="16063"/>
      <sheetData sheetId="16064"/>
      <sheetData sheetId="16065"/>
      <sheetData sheetId="16066"/>
      <sheetData sheetId="16067"/>
      <sheetData sheetId="16068"/>
      <sheetData sheetId="16069"/>
      <sheetData sheetId="16070"/>
      <sheetData sheetId="16071"/>
      <sheetData sheetId="16072"/>
      <sheetData sheetId="16073"/>
      <sheetData sheetId="16074"/>
      <sheetData sheetId="16075"/>
      <sheetData sheetId="16076"/>
      <sheetData sheetId="16077"/>
      <sheetData sheetId="16078"/>
      <sheetData sheetId="16079"/>
      <sheetData sheetId="16080"/>
      <sheetData sheetId="16081"/>
      <sheetData sheetId="16082"/>
      <sheetData sheetId="16083"/>
      <sheetData sheetId="16084"/>
      <sheetData sheetId="16085"/>
      <sheetData sheetId="16086"/>
      <sheetData sheetId="16087"/>
      <sheetData sheetId="16088"/>
      <sheetData sheetId="16089"/>
      <sheetData sheetId="16090"/>
      <sheetData sheetId="16091"/>
      <sheetData sheetId="16092"/>
      <sheetData sheetId="16093"/>
      <sheetData sheetId="16094"/>
      <sheetData sheetId="16095"/>
      <sheetData sheetId="16096"/>
      <sheetData sheetId="16097"/>
      <sheetData sheetId="16098"/>
      <sheetData sheetId="16099"/>
      <sheetData sheetId="16100"/>
      <sheetData sheetId="16101"/>
      <sheetData sheetId="16102"/>
      <sheetData sheetId="16103"/>
      <sheetData sheetId="16104"/>
      <sheetData sheetId="16105"/>
      <sheetData sheetId="16106"/>
      <sheetData sheetId="16107"/>
      <sheetData sheetId="16108"/>
      <sheetData sheetId="16109"/>
      <sheetData sheetId="16110"/>
      <sheetData sheetId="16111"/>
      <sheetData sheetId="16112"/>
      <sheetData sheetId="16113"/>
      <sheetData sheetId="16114"/>
      <sheetData sheetId="16115"/>
      <sheetData sheetId="16116"/>
      <sheetData sheetId="16117"/>
      <sheetData sheetId="16118"/>
      <sheetData sheetId="16119"/>
      <sheetData sheetId="16120"/>
      <sheetData sheetId="16121"/>
      <sheetData sheetId="16122"/>
      <sheetData sheetId="16123"/>
      <sheetData sheetId="16124"/>
      <sheetData sheetId="16125"/>
      <sheetData sheetId="16126"/>
      <sheetData sheetId="16127"/>
      <sheetData sheetId="16128"/>
      <sheetData sheetId="16129"/>
      <sheetData sheetId="16130"/>
      <sheetData sheetId="16131"/>
      <sheetData sheetId="16132"/>
      <sheetData sheetId="16133"/>
      <sheetData sheetId="16134"/>
      <sheetData sheetId="16135"/>
      <sheetData sheetId="16136"/>
      <sheetData sheetId="16137"/>
      <sheetData sheetId="16138"/>
      <sheetData sheetId="16139"/>
      <sheetData sheetId="16140"/>
      <sheetData sheetId="16141"/>
      <sheetData sheetId="16142"/>
      <sheetData sheetId="16143"/>
      <sheetData sheetId="16144"/>
      <sheetData sheetId="16145"/>
      <sheetData sheetId="16146"/>
      <sheetData sheetId="16147"/>
      <sheetData sheetId="16148"/>
      <sheetData sheetId="16149"/>
      <sheetData sheetId="16150"/>
      <sheetData sheetId="16151"/>
      <sheetData sheetId="16152"/>
      <sheetData sheetId="16153"/>
      <sheetData sheetId="16154"/>
      <sheetData sheetId="16155"/>
      <sheetData sheetId="16156"/>
      <sheetData sheetId="16157"/>
      <sheetData sheetId="16158"/>
      <sheetData sheetId="16159"/>
      <sheetData sheetId="16160"/>
      <sheetData sheetId="16161"/>
      <sheetData sheetId="16162"/>
      <sheetData sheetId="16163"/>
      <sheetData sheetId="16164"/>
      <sheetData sheetId="16165"/>
      <sheetData sheetId="16166"/>
      <sheetData sheetId="16167"/>
      <sheetData sheetId="16168"/>
      <sheetData sheetId="16169"/>
      <sheetData sheetId="16170"/>
      <sheetData sheetId="16171"/>
      <sheetData sheetId="16172"/>
      <sheetData sheetId="16173"/>
      <sheetData sheetId="16174"/>
      <sheetData sheetId="16175"/>
      <sheetData sheetId="16176"/>
      <sheetData sheetId="16177"/>
      <sheetData sheetId="16178"/>
      <sheetData sheetId="16179"/>
      <sheetData sheetId="16180"/>
      <sheetData sheetId="16181"/>
      <sheetData sheetId="16182"/>
      <sheetData sheetId="16183"/>
      <sheetData sheetId="16184"/>
      <sheetData sheetId="16185"/>
      <sheetData sheetId="16186"/>
      <sheetData sheetId="16187"/>
      <sheetData sheetId="16188"/>
      <sheetData sheetId="16189"/>
      <sheetData sheetId="16190"/>
      <sheetData sheetId="16191"/>
      <sheetData sheetId="16192"/>
      <sheetData sheetId="16193"/>
      <sheetData sheetId="16194"/>
      <sheetData sheetId="16195"/>
      <sheetData sheetId="16196"/>
      <sheetData sheetId="16197"/>
      <sheetData sheetId="16198"/>
      <sheetData sheetId="16199"/>
      <sheetData sheetId="16200"/>
      <sheetData sheetId="16201"/>
      <sheetData sheetId="16202"/>
      <sheetData sheetId="16203"/>
      <sheetData sheetId="16204"/>
      <sheetData sheetId="16205"/>
      <sheetData sheetId="16206"/>
      <sheetData sheetId="16207"/>
      <sheetData sheetId="16208"/>
      <sheetData sheetId="16209"/>
      <sheetData sheetId="16210"/>
      <sheetData sheetId="16211"/>
      <sheetData sheetId="16212"/>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sheetData sheetId="16227" refreshError="1"/>
      <sheetData sheetId="16228"/>
      <sheetData sheetId="16229"/>
      <sheetData sheetId="16230"/>
      <sheetData sheetId="16231"/>
      <sheetData sheetId="16232"/>
      <sheetData sheetId="16233" refreshError="1"/>
      <sheetData sheetId="16234" refreshError="1"/>
      <sheetData sheetId="16235" refreshError="1"/>
      <sheetData sheetId="16236"/>
      <sheetData sheetId="16237">
        <row r="26">
          <cell r="F26">
            <v>949784.30360176135</v>
          </cell>
        </row>
      </sheetData>
      <sheetData sheetId="16238"/>
      <sheetData sheetId="16239"/>
      <sheetData sheetId="16240"/>
      <sheetData sheetId="16241">
        <row r="14">
          <cell r="C14" t="str">
            <v>DESCRIPCION</v>
          </cell>
        </row>
      </sheetData>
      <sheetData sheetId="16242"/>
      <sheetData sheetId="16243"/>
      <sheetData sheetId="16244"/>
      <sheetData sheetId="16245"/>
      <sheetData sheetId="16246"/>
      <sheetData sheetId="16247">
        <row r="53">
          <cell r="D53">
            <v>2</v>
          </cell>
        </row>
      </sheetData>
      <sheetData sheetId="16248"/>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refreshError="1"/>
      <sheetData sheetId="16329" refreshError="1"/>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refreshError="1"/>
      <sheetData sheetId="16343" refreshError="1"/>
      <sheetData sheetId="16344" refreshError="1"/>
      <sheetData sheetId="16345" refreshError="1"/>
      <sheetData sheetId="16346" refreshError="1"/>
      <sheetData sheetId="16347" refreshError="1"/>
      <sheetData sheetId="16348" refreshError="1"/>
      <sheetData sheetId="16349" refreshError="1"/>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ow r="1">
          <cell r="D1" t="str">
            <v xml:space="preserve">Supervendor CODE </v>
          </cell>
        </row>
      </sheetData>
      <sheetData sheetId="16384" refreshError="1"/>
      <sheetData sheetId="16385" refreshError="1"/>
      <sheetData sheetId="16386" refreshError="1"/>
      <sheetData sheetId="16387" refreshError="1"/>
      <sheetData sheetId="16388" refreshError="1"/>
      <sheetData sheetId="16389" refreshError="1"/>
      <sheetData sheetId="16390" refreshError="1"/>
      <sheetData sheetId="16391"/>
      <sheetData sheetId="16392">
        <row r="1">
          <cell r="A1" t="str">
            <v>AMAZONAS</v>
          </cell>
        </row>
      </sheetData>
      <sheetData sheetId="16393"/>
      <sheetData sheetId="16394"/>
      <sheetData sheetId="16395"/>
      <sheetData sheetId="16396">
        <row r="15">
          <cell r="B15">
            <v>1</v>
          </cell>
        </row>
      </sheetData>
      <sheetData sheetId="16397" refreshError="1"/>
      <sheetData sheetId="16398"/>
      <sheetData sheetId="16399" refreshError="1"/>
      <sheetData sheetId="16400"/>
      <sheetData sheetId="16401"/>
      <sheetData sheetId="16402"/>
      <sheetData sheetId="16403">
        <row r="1">
          <cell r="D1" t="str">
            <v xml:space="preserve">Supervendor CODE </v>
          </cell>
        </row>
      </sheetData>
      <sheetData sheetId="16404"/>
      <sheetData sheetId="16405">
        <row r="1">
          <cell r="A1" t="str">
            <v>AMAZONAS</v>
          </cell>
        </row>
      </sheetData>
      <sheetData sheetId="16406"/>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sheetData sheetId="16437"/>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sheetData sheetId="16449" refreshError="1"/>
      <sheetData sheetId="16450" refreshError="1"/>
      <sheetData sheetId="16451" refreshError="1"/>
      <sheetData sheetId="16452" refreshError="1"/>
      <sheetData sheetId="16453" refreshError="1"/>
      <sheetData sheetId="16454" refreshError="1"/>
      <sheetData sheetId="16455"/>
      <sheetData sheetId="16456"/>
      <sheetData sheetId="16457"/>
      <sheetData sheetId="16458" refreshError="1"/>
      <sheetData sheetId="16459" refreshError="1"/>
      <sheetData sheetId="16460"/>
      <sheetData sheetId="16461"/>
      <sheetData sheetId="16462"/>
      <sheetData sheetId="16463"/>
      <sheetData sheetId="16464"/>
      <sheetData sheetId="16465" refreshError="1"/>
      <sheetData sheetId="16466" refreshError="1"/>
      <sheetData sheetId="16467"/>
      <sheetData sheetId="16468"/>
      <sheetData sheetId="16469"/>
      <sheetData sheetId="16470" refreshError="1"/>
      <sheetData sheetId="16471"/>
      <sheetData sheetId="16472"/>
      <sheetData sheetId="16473" refreshError="1"/>
      <sheetData sheetId="16474" refreshError="1"/>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efreshError="1">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Hoja2"/>
      <sheetName val="Intensidades"/>
      <sheetName val="PARAMETROS"/>
      <sheetName val="INTENSIDAD"/>
      <sheetName val="TABLA"/>
      <sheetName val="DISEÑO"/>
      <sheetName val="CIMENTACIÓN"/>
      <sheetName val="PTO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MODIFICACIÓN CIVIL"/>
    </sheetNames>
    <sheetDataSet>
      <sheetData sheetId="0" refreshError="1"/>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Actual Data (MAP)"/>
      <sheetName val="Actual Data (STX)"/>
      <sheetName val="items"/>
      <sheetName val="2103mar "/>
      <sheetName val="A. P. U."/>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BASE"/>
      <sheetName val="LISTA"/>
      <sheetName val="CUADRO"/>
      <sheetName val="PRECIOS"/>
      <sheetName val="5094-2003"/>
      <sheetName val="Form5 _Pág_ 2"/>
      <sheetName val="Form5 _Pág_ 1"/>
      <sheetName val="FM PERSONAL"/>
      <sheetName val="FM EQUIPOS"/>
      <sheetName val="AC2-AG96"/>
      <sheetName val="AutoOpen Stub Data"/>
      <sheetName val="Personalizar"/>
      <sheetName val="Factura"/>
      <sheetName val="Macros"/>
      <sheetName val="ATW"/>
      <sheetName val="Lock"/>
      <sheetName val="TemplateInformation"/>
      <sheetName val="CALC PROD MENSUAL"/>
      <sheetName val="Cab"/>
      <sheetName val="AMPACITY"/>
      <sheetName val="ESTADO RED"/>
      <sheetName val="CARRETERAS"/>
      <sheetName val="GENERALIDADES "/>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La Secreta"/>
      <sheetName val="Cronograma"/>
      <sheetName val="xxxx"/>
    </sheetNames>
    <sheetDataSet>
      <sheetData sheetId="0" refreshError="1"/>
      <sheetData sheetId="1" refreshError="1"/>
      <sheetData sheetId="2" refreshError="1"/>
      <sheetData sheetId="3" refreshError="1"/>
      <sheetData sheetId="4" refreshError="1"/>
    </sheetDataSet>
  </externalBook>
</externalLink>
</file>

<file path=xl/externalLinks/externalLink4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4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RCADO"/>
      <sheetName val="FICHAS"/>
    </sheetNames>
    <sheetDataSet>
      <sheetData sheetId="0"/>
      <sheetData sheetId="1"/>
    </sheetDataSet>
  </externalBook>
</externalLink>
</file>

<file path=xl/externalLinks/externalLink4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VALÚO"/>
      <sheetName val="MERCADO 2-GEOREF"/>
      <sheetName val="fichas"/>
      <sheetName val="AREAS"/>
      <sheetName val="FITTO"/>
      <sheetName val="DAÑO EMERGENTE"/>
      <sheetName val="MERCADO"/>
      <sheetName val="Hoja2"/>
      <sheetName val="Hoja1"/>
      <sheetName val="Hoja3"/>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EQ"/>
      <sheetName val="MAT"/>
      <sheetName val="TRANSP"/>
      <sheetName val="M O"/>
      <sheetName val="MINFRA-MN-IN-10-FR-1"/>
      <sheetName val="PMT"/>
      <sheetName val="F M"/>
      <sheetName val="PRESUP PAGA"/>
      <sheetName val="CRON"/>
      <sheetName val="CANTID"/>
      <sheetName val="C ALCANT"/>
      <sheetName val="MGA"/>
      <sheetName val="D A.U.I."/>
      <sheetName val="F P"/>
      <sheetName val="INTER"/>
      <sheetName val="FM"/>
      <sheetName val="D PMT"/>
      <sheetName val="D PMA"/>
      <sheetName val="F F"/>
      <sheetName val="CRONO"/>
      <sheetName val="PRESUP"/>
      <sheetName val="CARACTERIZACION"/>
      <sheetName val="14MPa"/>
      <sheetName val="21Mpa"/>
      <sheetName val="LOC"/>
      <sheetName val="200.2"/>
      <sheetName val="310.1"/>
      <sheetName val="600.1.1"/>
      <sheetName val="610.2"/>
      <sheetName val="320.1"/>
      <sheetName val="311.1"/>
      <sheetName val="640.1"/>
      <sheetName val="630.4"/>
      <sheetName val="630.4 (1)"/>
      <sheetName val="630.4 (2)"/>
      <sheetName val="CICLOP"/>
      <sheetName val="630.6"/>
      <sheetName val="671.3"/>
      <sheetName val="672.3"/>
      <sheetName val="630.7"/>
      <sheetName val="661.1"/>
      <sheetName val="90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4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efreshError="1"/>
    </sheetDataSet>
  </externalBook>
</externalLink>
</file>

<file path=xl/externalLinks/externalLink4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námica Sorteos"/>
      <sheetName val="Dinámica Focalizados"/>
      <sheetName val="Ganadores Sorteos"/>
      <sheetName val="Aptos Para Sorteo"/>
    </sheetNames>
    <sheetDataSet>
      <sheetData sheetId="0"/>
      <sheetData sheetId="1"/>
      <sheetData sheetId="2"/>
      <sheetData sheetId="3"/>
    </sheetDataSet>
  </externalBook>
</externalLink>
</file>

<file path=xl/externalLinks/externalLink4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FACTORES"/>
      <sheetName val="ESTADO_RED"/>
      <sheetName val="GENERALIDADES_"/>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D100-45-P1"/>
      <sheetName val="Indicadores Gestión"/>
      <sheetName val="PR-04"/>
      <sheetName val="Hoja1"/>
      <sheetName val="tipo_recurso"/>
      <sheetName val="Listado"/>
      <sheetName val="tipos_entidad"/>
      <sheetName val="Unidades"/>
      <sheetName val="RECURSOS"/>
      <sheetName val="BASE DATOS"/>
      <sheetName val="5.2"/>
      <sheetName val="CUMPLIMIENTO"/>
      <sheetName val="MATERIALES"/>
      <sheetName val="PROPUESTA PRESENTADA"/>
      <sheetName val="PRESUPUESTO IE"/>
      <sheetName val="CRA.MODI"/>
      <sheetName val="BDATOS"/>
      <sheetName val="BASES"/>
      <sheetName val="%programado"/>
      <sheetName val="INFORME BIMENSUAL JUL-AGO-2001"/>
      <sheetName val="BaseDatos"/>
      <sheetName val="Pres_CDI90"/>
      <sheetName val="GENERALIDADES_1"/>
      <sheetName val="ESTADO_RED1"/>
      <sheetName val="TABLA_DE_CONTENIDO1"/>
      <sheetName val="CUMPLIMIENTO_%_1"/>
      <sheetName val="CUMPLIMIENTO_%__(2)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DATOS"/>
      <sheetName val="Anexo 5-1"/>
      <sheetName val="Anexo 5"/>
      <sheetName val="CHECK LIST INFORME"/>
      <sheetName val="CERT. BIENES-SERV"/>
      <sheetName val="CHECK LIST"/>
      <sheetName val="FICHA FINANCIERA"/>
      <sheetName val="CONTROL ACTAS"/>
      <sheetName val="Seguimiento (2)"/>
      <sheetName val="VER1"/>
      <sheetName val="ENCABEZADO"/>
      <sheetName val="E"/>
      <sheetName val="P"/>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2">
          <cell r="A2" t="str">
            <v>REGIONAL CUNDINAMARCA</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2">
          <cell r="A2" t="str">
            <v>REGIONAL CUNDINAMARCA</v>
          </cell>
        </row>
      </sheetData>
      <sheetData sheetId="48" refreshError="1"/>
      <sheetData sheetId="49">
        <row r="8">
          <cell r="E8" t="str">
            <v>BIMESTRE: JULIO - AGOSTO DE 2001</v>
          </cell>
        </row>
      </sheetData>
      <sheetData sheetId="50">
        <row r="8">
          <cell r="E8" t="str">
            <v>BIMESTRE: JULIO - AGOSTO DE 2001</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A2" t="str">
            <v>REGIONAL CUNDINAMARCA</v>
          </cell>
        </row>
      </sheetData>
      <sheetData sheetId="85">
        <row r="2">
          <cell r="A2" t="str">
            <v>REGIONAL CUNDINAMARCA</v>
          </cell>
        </row>
      </sheetData>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ow r="2">
          <cell r="A2" t="str">
            <v>REGIONAL CUNDINAMARCA</v>
          </cell>
        </row>
      </sheetData>
      <sheetData sheetId="110">
        <row r="8">
          <cell r="E8" t="str">
            <v>BIMESTRE: JULIO - AGOSTO DE 2001</v>
          </cell>
        </row>
      </sheetData>
      <sheetData sheetId="111">
        <row r="8">
          <cell r="E8" t="str">
            <v>BIMESTRE: JULIO - AGOSTO DE 2001</v>
          </cell>
        </row>
      </sheetData>
      <sheetData sheetId="112">
        <row r="8">
          <cell r="E8" t="str">
            <v>BIMESTRE: JULIO - AGOSTO DE 2001</v>
          </cell>
        </row>
      </sheetData>
      <sheetData sheetId="113">
        <row r="8">
          <cell r="E8" t="str">
            <v>BIMESTRE: JULIO - AGOSTO DE 2001</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sheetData sheetId="150"/>
      <sheetData sheetId="151"/>
      <sheetData sheetId="152"/>
      <sheetData sheetId="153"/>
      <sheetData sheetId="154">
        <row r="2">
          <cell r="A2" t="str">
            <v>Código: FM-71</v>
          </cell>
        </row>
      </sheetData>
      <sheetData sheetId="155"/>
      <sheetData sheetId="156">
        <row r="2">
          <cell r="A2">
            <v>0</v>
          </cell>
        </row>
      </sheetData>
      <sheetData sheetId="157"/>
      <sheetData sheetId="158"/>
      <sheetData sheetId="159"/>
    </sheetDataSet>
  </externalBook>
</externalLink>
</file>

<file path=xl/externalLinks/externalLink4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 val="PORTADA"/>
      <sheetName val="T. CONTENIDO"/>
      <sheetName val="1. INFO CONTRATO"/>
      <sheetName val="2. RELACIÓN ACTAS"/>
      <sheetName val="3. AVANCE RESUMEN"/>
      <sheetName val="4. GRÁFICO AVANCE PERIODO"/>
      <sheetName val="5. GRÁFICO AVANCE acum "/>
      <sheetName val="6. AVANCE SEGUN CAPITULOS"/>
      <sheetName val="7. AVANCE SEGUN ÍTEMS"/>
      <sheetName val="8. FOTOS"/>
      <sheetName val="BALANCE"/>
      <sheetName val="CUADRO ADICIONAL"/>
      <sheetName val="9. anexos"/>
      <sheetName val="9. PORT-REL ACTAS"/>
      <sheetName val="CUADRO 11"/>
      <sheetName val="9. PORT-ACTA N2"/>
      <sheetName val="9. PORT-PARAFISCALES"/>
      <sheetName val="INFORME SEMANAL"/>
      <sheetName val="INF DIARIO"/>
      <sheetName val="MATERIALES"/>
      <sheetName val="CONTROL DIARIO EQ"/>
      <sheetName val="CONTROL DIARIO MAQ"/>
      <sheetName val="ANEXO LABORATORIO"/>
      <sheetName val="TIEMPO"/>
      <sheetName val="DATOS GRAFICOS"/>
      <sheetName val="Preacta"/>
      <sheetName val="Preacta II"/>
      <sheetName val="PREACTA PARCIA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Set>
  </externalBook>
</externalLink>
</file>

<file path=xl/externalLinks/externalLink4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4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LOQUES"/>
      <sheetName val="DATOS DE PROYECTO"/>
      <sheetName val="CARGAS"/>
      <sheetName val="PARAMETROS ESPECTRO"/>
      <sheetName val="ESPECTRO RIGIDEZ"/>
      <sheetName val="ESPECTRO RESISTENCIA"/>
      <sheetName val="COMBINACIONES"/>
      <sheetName val="COMBINACIONES memorias"/>
      <sheetName val="CARGAS POLI"/>
      <sheetName val="CONFIG ESTRUC"/>
      <sheetName val="MATERIALES"/>
      <sheetName val="A.B.B2"/>
      <sheetName val="DYNAMICS B1"/>
      <sheetName val="DYNAMICS B2"/>
      <sheetName val="DYNAMICS RAMPA"/>
      <sheetName val="REACCIONES B1"/>
      <sheetName val="REACCIONES B2"/>
      <sheetName val="REACCIONES rampa"/>
      <sheetName val="REACCIONES rampa2.00"/>
      <sheetName val="VIGAS DE CIMENTACION"/>
      <sheetName val="CORREAS SOLDADURA"/>
      <sheetName val="ELEM NO ESTRU B1"/>
      <sheetName val="ELEM NO ESTRU"/>
      <sheetName val="deflexiones"/>
      <sheetName val="RESORTES PILO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Formulas"/>
      <sheetName val="Datos Exc"/>
      <sheetName val="Coordenadas"/>
      <sheetName val="Datos"/>
      <sheetName val="Combinado"/>
      <sheetName val="Datos Tramos"/>
      <sheetName val="Cantidades redes"/>
      <sheetName val="Cantidades manijas"/>
      <sheetName val="AREAS"/>
      <sheetName val="CAMBIOS"/>
      <sheetName val="tablas"/>
      <sheetName val="tabla1"/>
      <sheetName val="tabla2"/>
      <sheetName val="Cantidades_V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4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 val="BASE"/>
      <sheetName val="perfil"/>
    </sheetNames>
    <sheetDataSet>
      <sheetData sheetId="0"/>
      <sheetData sheetId="1" refreshError="1"/>
      <sheetData sheetId="2" refreshError="1"/>
    </sheetDataSet>
  </externalBook>
</externalLink>
</file>

<file path=xl/externalLinks/externalLink4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
      <sheetName val="TABLAS"/>
      <sheetName val="DATOS"/>
      <sheetName val="MAT"/>
      <sheetName val="INSUMO ELEC-HIDRO"/>
      <sheetName val="APU ELECTRICOS"/>
      <sheetName val="SUM"/>
      <sheetName val="EQU"/>
      <sheetName val="TRN"/>
      <sheetName val="MO"/>
      <sheetName val="APU"/>
      <sheetName val="Hoja1"/>
      <sheetName val="IMPRESION APUS"/>
      <sheetName val="ACEROS"/>
      <sheetName val="CANT"/>
      <sheetName val="PRES"/>
      <sheetName val="HOJA RESUMEN"/>
      <sheetName val="CRONO"/>
      <sheetName val="FLUJO"/>
      <sheetName val="AIU"/>
      <sheetName val="FM"/>
      <sheetName val="INTER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t="str">
            <v/>
          </cell>
          <cell r="AA11">
            <v>0</v>
          </cell>
          <cell r="AB11" t="str">
            <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t="str">
            <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t="str">
            <v/>
          </cell>
          <cell r="CL11" t="str">
            <v/>
          </cell>
          <cell r="CM11" t="str">
            <v/>
          </cell>
          <cell r="CN11" t="str">
            <v/>
          </cell>
          <cell r="CO11">
            <v>0.89036824335293707</v>
          </cell>
          <cell r="CP11">
            <v>4</v>
          </cell>
          <cell r="CQ11">
            <v>1</v>
          </cell>
          <cell r="CR11">
            <v>43.11</v>
          </cell>
          <cell r="CS11">
            <v>8</v>
          </cell>
          <cell r="CT11">
            <v>0.21719999999999998</v>
          </cell>
          <cell r="CU11">
            <v>0.18099999999999999</v>
          </cell>
          <cell r="CV11">
            <v>200</v>
          </cell>
          <cell r="CW11">
            <v>0.61719999999999997</v>
          </cell>
          <cell r="CX11" t="str">
            <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t="str">
            <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t="str">
            <v/>
          </cell>
          <cell r="AA12">
            <v>0</v>
          </cell>
          <cell r="AB12" t="str">
            <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t="str">
            <v/>
          </cell>
          <cell r="BH12" t="str">
            <v/>
          </cell>
          <cell r="BI12" t="str">
            <v/>
          </cell>
          <cell r="BJ12" t="str">
            <v/>
          </cell>
          <cell r="BK12" t="str">
            <v/>
          </cell>
          <cell r="BL12" t="str">
            <v/>
          </cell>
          <cell r="BM12" t="str">
            <v/>
          </cell>
          <cell r="BN12">
            <v>3.999999999996362E-2</v>
          </cell>
          <cell r="BO12">
            <v>1854.95</v>
          </cell>
          <cell r="BP12">
            <v>1850.78</v>
          </cell>
          <cell r="BQ12">
            <v>1855.1310000000001</v>
          </cell>
          <cell r="BR12">
            <v>1850.961</v>
          </cell>
          <cell r="BS12">
            <v>1856.46</v>
          </cell>
          <cell r="BT12">
            <v>1852.45</v>
          </cell>
          <cell r="BU12" t="str">
            <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t="str">
            <v/>
          </cell>
          <cell r="CL12" t="str">
            <v/>
          </cell>
          <cell r="CM12" t="str">
            <v/>
          </cell>
          <cell r="CN12" t="str">
            <v/>
          </cell>
          <cell r="CO12">
            <v>0.95834945856283771</v>
          </cell>
          <cell r="CP12">
            <v>4</v>
          </cell>
          <cell r="CQ12">
            <v>1</v>
          </cell>
          <cell r="CR12">
            <v>41.71</v>
          </cell>
          <cell r="CS12">
            <v>8</v>
          </cell>
          <cell r="CT12">
            <v>0.21719999999999998</v>
          </cell>
          <cell r="CU12">
            <v>0.18099999999999999</v>
          </cell>
          <cell r="CV12">
            <v>200</v>
          </cell>
          <cell r="CW12">
            <v>0.61719999999999997</v>
          </cell>
          <cell r="CX12" t="str">
            <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t="str">
            <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t="str">
            <v/>
          </cell>
          <cell r="AA13">
            <v>0</v>
          </cell>
          <cell r="AB13" t="str">
            <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0.51056289672851562</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t="str">
            <v/>
          </cell>
          <cell r="BK13" t="str">
            <v/>
          </cell>
          <cell r="BL13" t="str">
            <v/>
          </cell>
          <cell r="BM13">
            <v>1.1555313887601639</v>
          </cell>
          <cell r="BN13">
            <v>0.95000000000004547</v>
          </cell>
          <cell r="BO13">
            <v>1849.83</v>
          </cell>
          <cell r="BP13">
            <v>1844.22</v>
          </cell>
          <cell r="BQ13">
            <v>1850.011</v>
          </cell>
          <cell r="BR13">
            <v>1844.4010000000001</v>
          </cell>
          <cell r="BS13">
            <v>1852.45</v>
          </cell>
          <cell r="BT13">
            <v>1846.06</v>
          </cell>
          <cell r="BU13" t="str">
            <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t="str">
            <v/>
          </cell>
          <cell r="CL13" t="str">
            <v/>
          </cell>
          <cell r="CM13" t="str">
            <v/>
          </cell>
          <cell r="CN13" t="str">
            <v/>
          </cell>
          <cell r="CO13">
            <v>1.2284452444450291</v>
          </cell>
          <cell r="CP13">
            <v>4</v>
          </cell>
          <cell r="CQ13">
            <v>1</v>
          </cell>
          <cell r="CR13">
            <v>22.89</v>
          </cell>
          <cell r="CS13">
            <v>8</v>
          </cell>
          <cell r="CT13">
            <v>0.21719999999999998</v>
          </cell>
          <cell r="CU13">
            <v>0.18099999999999999</v>
          </cell>
          <cell r="CV13">
            <v>200</v>
          </cell>
          <cell r="CW13">
            <v>0.61719999999999997</v>
          </cell>
          <cell r="CX13" t="str">
            <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t="str">
            <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t="str">
            <v/>
          </cell>
          <cell r="AA14">
            <v>0</v>
          </cell>
          <cell r="AB14" t="str">
            <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t="str">
            <v/>
          </cell>
          <cell r="BH14" t="str">
            <v/>
          </cell>
          <cell r="BI14" t="str">
            <v/>
          </cell>
          <cell r="BJ14" t="str">
            <v/>
          </cell>
          <cell r="BK14" t="str">
            <v/>
          </cell>
          <cell r="BL14" t="str">
            <v/>
          </cell>
          <cell r="BM14" t="str">
            <v/>
          </cell>
          <cell r="BN14">
            <v>0.19000000000005457</v>
          </cell>
          <cell r="BO14">
            <v>1844.03</v>
          </cell>
          <cell r="BP14">
            <v>1835.08</v>
          </cell>
          <cell r="BQ14">
            <v>1844.2570000000001</v>
          </cell>
          <cell r="BR14">
            <v>1835.307</v>
          </cell>
          <cell r="BS14">
            <v>1846.06</v>
          </cell>
          <cell r="BT14">
            <v>1836.58</v>
          </cell>
          <cell r="BU14" t="str">
            <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t="str">
            <v/>
          </cell>
          <cell r="CL14" t="str">
            <v/>
          </cell>
          <cell r="CM14" t="str">
            <v/>
          </cell>
          <cell r="CN14" t="str">
            <v/>
          </cell>
          <cell r="CO14">
            <v>1.0391113332821302</v>
          </cell>
          <cell r="CP14">
            <v>4</v>
          </cell>
          <cell r="CQ14">
            <v>1</v>
          </cell>
          <cell r="CR14">
            <v>58.48</v>
          </cell>
          <cell r="CS14">
            <v>10</v>
          </cell>
          <cell r="CT14">
            <v>0.27239999999999998</v>
          </cell>
          <cell r="CU14">
            <v>0.22700000000000001</v>
          </cell>
          <cell r="CV14">
            <v>250</v>
          </cell>
          <cell r="CW14">
            <v>0.6724</v>
          </cell>
          <cell r="CX14" t="str">
            <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t="str">
            <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t="str">
            <v/>
          </cell>
          <cell r="AA15">
            <v>0</v>
          </cell>
          <cell r="AB15" t="str">
            <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t="str">
            <v/>
          </cell>
          <cell r="BH15" t="str">
            <v/>
          </cell>
          <cell r="BI15" t="str">
            <v/>
          </cell>
          <cell r="BJ15" t="str">
            <v/>
          </cell>
          <cell r="BK15" t="str">
            <v/>
          </cell>
          <cell r="BL15" t="str">
            <v/>
          </cell>
          <cell r="BM15" t="str">
            <v/>
          </cell>
          <cell r="BN15">
            <v>0.13999999999987267</v>
          </cell>
          <cell r="BO15">
            <v>1834.94</v>
          </cell>
          <cell r="BP15">
            <v>1830.45</v>
          </cell>
          <cell r="BQ15">
            <v>1835.1670000000001</v>
          </cell>
          <cell r="BR15">
            <v>1830.6770000000001</v>
          </cell>
          <cell r="BS15">
            <v>1836.58</v>
          </cell>
          <cell r="BT15">
            <v>1831.96</v>
          </cell>
          <cell r="BU15" t="str">
            <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t="str">
            <v/>
          </cell>
          <cell r="CL15" t="str">
            <v/>
          </cell>
          <cell r="CM15" t="str">
            <v/>
          </cell>
          <cell r="CN15" t="str">
            <v/>
          </cell>
          <cell r="CO15">
            <v>0.99271662921169956</v>
          </cell>
          <cell r="CP15">
            <v>4</v>
          </cell>
          <cell r="CQ15">
            <v>1</v>
          </cell>
          <cell r="CR15">
            <v>21.71</v>
          </cell>
          <cell r="CS15">
            <v>10</v>
          </cell>
          <cell r="CT15">
            <v>0.27239999999999998</v>
          </cell>
          <cell r="CU15">
            <v>0.22700000000000001</v>
          </cell>
          <cell r="CV15">
            <v>250</v>
          </cell>
          <cell r="CW15">
            <v>0.6724</v>
          </cell>
          <cell r="CX15" t="str">
            <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t="str">
            <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t="str">
            <v/>
          </cell>
          <cell r="AA16">
            <v>0</v>
          </cell>
          <cell r="AB16" t="str">
            <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t="str">
            <v/>
          </cell>
          <cell r="BK16" t="str">
            <v/>
          </cell>
          <cell r="BL16" t="str">
            <v/>
          </cell>
          <cell r="BM16">
            <v>0.77207624422696297</v>
          </cell>
          <cell r="BN16">
            <v>4.9999999999954525E-2</v>
          </cell>
          <cell r="BO16">
            <v>1830.4</v>
          </cell>
          <cell r="BP16">
            <v>1829.88</v>
          </cell>
          <cell r="BQ16">
            <v>1830.7620000000002</v>
          </cell>
          <cell r="BR16">
            <v>1830.2420000000002</v>
          </cell>
          <cell r="BS16">
            <v>1831.96</v>
          </cell>
          <cell r="BT16">
            <v>1835.27</v>
          </cell>
          <cell r="BU16" t="str">
            <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t="str">
            <v/>
          </cell>
          <cell r="CL16" t="str">
            <v/>
          </cell>
          <cell r="CM16" t="str">
            <v/>
          </cell>
          <cell r="CN16" t="str">
            <v/>
          </cell>
          <cell r="CO16">
            <v>1.8223779473452568</v>
          </cell>
          <cell r="CP16">
            <v>4</v>
          </cell>
          <cell r="CQ16">
            <v>1</v>
          </cell>
          <cell r="CR16">
            <v>43.34</v>
          </cell>
          <cell r="CS16">
            <v>16</v>
          </cell>
          <cell r="CT16">
            <v>0.43439999999999995</v>
          </cell>
          <cell r="CU16">
            <v>0.36199999999999999</v>
          </cell>
          <cell r="CV16">
            <v>400</v>
          </cell>
          <cell r="CW16">
            <v>0.83440000000000003</v>
          </cell>
          <cell r="CX16" t="str">
            <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t="str">
            <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t="str">
            <v/>
          </cell>
          <cell r="AA17">
            <v>0</v>
          </cell>
          <cell r="AB17" t="str">
            <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t="str">
            <v/>
          </cell>
          <cell r="BK17" t="str">
            <v/>
          </cell>
          <cell r="BL17" t="str">
            <v/>
          </cell>
          <cell r="BM17">
            <v>0.96433787977028829</v>
          </cell>
          <cell r="BN17">
            <v>0.18000000000006366</v>
          </cell>
          <cell r="BO17">
            <v>1829.7</v>
          </cell>
          <cell r="BP17">
            <v>1823.95</v>
          </cell>
          <cell r="BQ17">
            <v>1830.0620000000001</v>
          </cell>
          <cell r="BR17">
            <v>1824.3120000000001</v>
          </cell>
          <cell r="BS17">
            <v>1835.27</v>
          </cell>
          <cell r="BT17">
            <v>1827.23</v>
          </cell>
          <cell r="BU17" t="str">
            <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t="str">
            <v/>
          </cell>
          <cell r="CL17" t="str">
            <v/>
          </cell>
          <cell r="CM17" t="str">
            <v/>
          </cell>
          <cell r="CN17" t="str">
            <v/>
          </cell>
          <cell r="CO17">
            <v>2.3114343080519193</v>
          </cell>
          <cell r="CP17">
            <v>4</v>
          </cell>
          <cell r="CQ17">
            <v>1</v>
          </cell>
          <cell r="CR17">
            <v>47.93</v>
          </cell>
          <cell r="CS17">
            <v>16</v>
          </cell>
          <cell r="CT17">
            <v>0.43439999999999995</v>
          </cell>
          <cell r="CU17">
            <v>0.36199999999999999</v>
          </cell>
          <cell r="CV17">
            <v>400</v>
          </cell>
          <cell r="CW17">
            <v>0.83440000000000003</v>
          </cell>
          <cell r="CX17" t="str">
            <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t="str">
            <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t="str">
            <v/>
          </cell>
          <cell r="AA18">
            <v>0</v>
          </cell>
          <cell r="AB18" t="str">
            <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t="str">
            <v/>
          </cell>
          <cell r="BK18" t="str">
            <v/>
          </cell>
          <cell r="BL18" t="str">
            <v/>
          </cell>
          <cell r="BM18">
            <v>1.4339132069662877</v>
          </cell>
          <cell r="BN18">
            <v>0.53999999999996362</v>
          </cell>
          <cell r="BO18">
            <v>1823.41</v>
          </cell>
          <cell r="BP18">
            <v>1813.97</v>
          </cell>
          <cell r="BQ18">
            <v>1823.7720000000002</v>
          </cell>
          <cell r="BR18">
            <v>1814.3320000000001</v>
          </cell>
          <cell r="BS18">
            <v>1827.23</v>
          </cell>
          <cell r="BT18">
            <v>1816.28</v>
          </cell>
          <cell r="BU18" t="str">
            <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t="str">
            <v/>
          </cell>
          <cell r="CL18" t="str">
            <v/>
          </cell>
          <cell r="CM18" t="str">
            <v/>
          </cell>
          <cell r="CN18" t="str">
            <v/>
          </cell>
          <cell r="CO18">
            <v>1.6217828095274609</v>
          </cell>
          <cell r="CP18">
            <v>4</v>
          </cell>
          <cell r="CQ18">
            <v>1</v>
          </cell>
          <cell r="CR18">
            <v>49.68</v>
          </cell>
          <cell r="CS18">
            <v>16</v>
          </cell>
          <cell r="CT18">
            <v>0.43439999999999995</v>
          </cell>
          <cell r="CU18">
            <v>0.36199999999999999</v>
          </cell>
          <cell r="CV18">
            <v>400</v>
          </cell>
          <cell r="CW18">
            <v>0.83440000000000003</v>
          </cell>
          <cell r="CX18" t="str">
            <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t="str">
            <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t="str">
            <v/>
          </cell>
          <cell r="AA19">
            <v>0</v>
          </cell>
          <cell r="AB19" t="str">
            <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t="str">
            <v/>
          </cell>
          <cell r="BH19" t="str">
            <v/>
          </cell>
          <cell r="BI19" t="str">
            <v/>
          </cell>
          <cell r="BJ19" t="str">
            <v/>
          </cell>
          <cell r="BK19" t="str">
            <v/>
          </cell>
          <cell r="BL19" t="str">
            <v/>
          </cell>
          <cell r="BM19" t="str">
            <v/>
          </cell>
          <cell r="BN19">
            <v>0.17000000000007276</v>
          </cell>
          <cell r="BO19">
            <v>1813.8</v>
          </cell>
          <cell r="BP19">
            <v>1813.71</v>
          </cell>
          <cell r="BQ19">
            <v>1814.252</v>
          </cell>
          <cell r="BR19">
            <v>1814.162</v>
          </cell>
          <cell r="BS19">
            <v>1816.28</v>
          </cell>
          <cell r="BT19">
            <v>1814.67</v>
          </cell>
          <cell r="BU19" t="str">
            <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t="str">
            <v/>
          </cell>
          <cell r="CL19" t="str">
            <v/>
          </cell>
          <cell r="CM19" t="str">
            <v/>
          </cell>
          <cell r="CN19" t="str">
            <v/>
          </cell>
          <cell r="CO19">
            <v>1.3115880533220232</v>
          </cell>
          <cell r="CP19">
            <v>4</v>
          </cell>
          <cell r="CQ19">
            <v>1</v>
          </cell>
          <cell r="CR19">
            <v>9.94</v>
          </cell>
          <cell r="CS19">
            <v>20</v>
          </cell>
          <cell r="CT19">
            <v>0.54239999999999999</v>
          </cell>
          <cell r="CU19">
            <v>0.45200000000000001</v>
          </cell>
          <cell r="CV19">
            <v>500</v>
          </cell>
          <cell r="CW19">
            <v>0.94240000000000002</v>
          </cell>
          <cell r="CX19" t="str">
            <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t="str">
            <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t="str">
            <v/>
          </cell>
          <cell r="K20" t="str">
            <v/>
          </cell>
          <cell r="L20" t="str">
            <v/>
          </cell>
          <cell r="M20" t="str">
            <v/>
          </cell>
          <cell r="N20" t="str">
            <v/>
          </cell>
          <cell r="O20" t="str">
            <v/>
          </cell>
          <cell r="P20" t="str">
            <v/>
          </cell>
          <cell r="R20">
            <v>0.19</v>
          </cell>
          <cell r="S20">
            <v>1.77</v>
          </cell>
          <cell r="U20">
            <v>0</v>
          </cell>
          <cell r="V20">
            <v>0.69</v>
          </cell>
          <cell r="X20">
            <v>0</v>
          </cell>
          <cell r="Y20" t="str">
            <v/>
          </cell>
          <cell r="AA20">
            <v>0</v>
          </cell>
          <cell r="AB20" t="str">
            <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t="str">
            <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t="str">
            <v/>
          </cell>
          <cell r="CL20" t="str">
            <v/>
          </cell>
          <cell r="CM20" t="str">
            <v/>
          </cell>
          <cell r="CN20" t="str">
            <v/>
          </cell>
          <cell r="CO20">
            <v>0.8419814194134071</v>
          </cell>
          <cell r="CP20">
            <v>4</v>
          </cell>
          <cell r="CQ20">
            <v>1</v>
          </cell>
          <cell r="CR20">
            <v>5</v>
          </cell>
          <cell r="CS20">
            <v>6</v>
          </cell>
          <cell r="CT20">
            <v>0.17399999999999999</v>
          </cell>
          <cell r="CU20">
            <v>0.14499999999999999</v>
          </cell>
          <cell r="CV20">
            <v>150</v>
          </cell>
          <cell r="CW20">
            <v>0.57400000000000007</v>
          </cell>
          <cell r="CX20" t="str">
            <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t="str">
            <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t="str">
            <v/>
          </cell>
          <cell r="AA21">
            <v>0</v>
          </cell>
          <cell r="AB21" t="str">
            <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t="str">
            <v/>
          </cell>
          <cell r="BH21" t="str">
            <v/>
          </cell>
          <cell r="BI21" t="str">
            <v/>
          </cell>
          <cell r="BJ21" t="str">
            <v/>
          </cell>
          <cell r="BK21" t="str">
            <v/>
          </cell>
          <cell r="BL21" t="str">
            <v/>
          </cell>
          <cell r="BM21" t="str">
            <v/>
          </cell>
          <cell r="BN21">
            <v>0.38000000000010914</v>
          </cell>
          <cell r="BO21">
            <v>1813</v>
          </cell>
          <cell r="BP21">
            <v>1812.79</v>
          </cell>
          <cell r="BQ21">
            <v>1813.181</v>
          </cell>
          <cell r="BR21">
            <v>1812.971</v>
          </cell>
          <cell r="BS21">
            <v>1814.78</v>
          </cell>
          <cell r="BT21">
            <v>1815.24</v>
          </cell>
          <cell r="BU21" t="str">
            <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t="str">
            <v/>
          </cell>
          <cell r="CL21" t="str">
            <v/>
          </cell>
          <cell r="CM21" t="str">
            <v/>
          </cell>
          <cell r="CN21" t="str">
            <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t="str">
            <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t="str">
            <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t="str">
            <v/>
          </cell>
          <cell r="AA22">
            <v>0</v>
          </cell>
          <cell r="AB22" t="str">
            <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t="str">
            <v/>
          </cell>
          <cell r="BB22" t="str">
            <v/>
          </cell>
          <cell r="BC22" t="str">
            <v/>
          </cell>
          <cell r="BD22" t="str">
            <v/>
          </cell>
          <cell r="BE22" t="str">
            <v/>
          </cell>
          <cell r="BF22" t="str">
            <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t="str">
            <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t="str">
            <v/>
          </cell>
          <cell r="CL22" t="str">
            <v/>
          </cell>
          <cell r="CM22" t="str">
            <v/>
          </cell>
          <cell r="CN22" t="str">
            <v/>
          </cell>
          <cell r="CO22">
            <v>1.7034312811619559</v>
          </cell>
          <cell r="CP22">
            <v>4</v>
          </cell>
          <cell r="CQ22">
            <v>1</v>
          </cell>
          <cell r="CR22">
            <v>8.0500000000000007</v>
          </cell>
          <cell r="CS22">
            <v>10</v>
          </cell>
          <cell r="CT22">
            <v>0.27239999999999998</v>
          </cell>
          <cell r="CU22">
            <v>0.22700000000000001</v>
          </cell>
          <cell r="CV22">
            <v>250</v>
          </cell>
          <cell r="CW22">
            <v>0.6724</v>
          </cell>
          <cell r="CX22" t="str">
            <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t="str">
            <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t="str">
            <v/>
          </cell>
          <cell r="AA23">
            <v>0</v>
          </cell>
          <cell r="AB23" t="str">
            <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t="str">
            <v/>
          </cell>
          <cell r="BK23" t="str">
            <v/>
          </cell>
          <cell r="BL23" t="str">
            <v/>
          </cell>
          <cell r="BM23">
            <v>0.399725939735111</v>
          </cell>
          <cell r="BN23">
            <v>0.27999999999997272</v>
          </cell>
          <cell r="BO23">
            <v>1811.69</v>
          </cell>
          <cell r="BP23">
            <v>1811.3</v>
          </cell>
          <cell r="BQ23">
            <v>1811.9170000000001</v>
          </cell>
          <cell r="BR23">
            <v>1811.527</v>
          </cell>
          <cell r="BS23">
            <v>1815.92</v>
          </cell>
          <cell r="BT23">
            <v>1814.38</v>
          </cell>
          <cell r="BU23" t="str">
            <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t="str">
            <v/>
          </cell>
          <cell r="CL23" t="str">
            <v/>
          </cell>
          <cell r="CM23" t="str">
            <v/>
          </cell>
          <cell r="CN23" t="str">
            <v/>
          </cell>
          <cell r="CO23">
            <v>1.9480664349486041</v>
          </cell>
          <cell r="CP23">
            <v>4</v>
          </cell>
          <cell r="CQ23">
            <v>1</v>
          </cell>
          <cell r="CR23">
            <v>31.46</v>
          </cell>
          <cell r="CS23">
            <v>10</v>
          </cell>
          <cell r="CT23">
            <v>0.27239999999999998</v>
          </cell>
          <cell r="CU23">
            <v>0.22700000000000001</v>
          </cell>
          <cell r="CV23">
            <v>250</v>
          </cell>
          <cell r="CW23">
            <v>0.6724</v>
          </cell>
          <cell r="CX23" t="str">
            <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t="str">
            <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t="str">
            <v/>
          </cell>
          <cell r="AA24">
            <v>0</v>
          </cell>
          <cell r="AB24" t="str">
            <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0.48970413208007812</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t="str">
            <v/>
          </cell>
          <cell r="BH24" t="str">
            <v/>
          </cell>
          <cell r="BI24" t="str">
            <v/>
          </cell>
          <cell r="BJ24" t="str">
            <v/>
          </cell>
          <cell r="BK24" t="str">
            <v/>
          </cell>
          <cell r="BL24" t="str">
            <v/>
          </cell>
          <cell r="BM24" t="str">
            <v/>
          </cell>
          <cell r="BN24">
            <v>4.9999999999954525E-2</v>
          </cell>
          <cell r="BO24">
            <v>1811.25</v>
          </cell>
          <cell r="BP24">
            <v>1810.8</v>
          </cell>
          <cell r="BQ24">
            <v>1811.4770000000001</v>
          </cell>
          <cell r="BR24">
            <v>1811.027</v>
          </cell>
          <cell r="BS24">
            <v>1814.38</v>
          </cell>
          <cell r="BT24">
            <v>1811.84</v>
          </cell>
          <cell r="BU24" t="str">
            <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t="str">
            <v/>
          </cell>
          <cell r="CL24" t="str">
            <v/>
          </cell>
          <cell r="CM24" t="str">
            <v/>
          </cell>
          <cell r="CN24" t="str">
            <v/>
          </cell>
          <cell r="CO24">
            <v>1.1697030493444331</v>
          </cell>
          <cell r="CP24">
            <v>4</v>
          </cell>
          <cell r="CQ24">
            <v>1</v>
          </cell>
          <cell r="CR24">
            <v>9.43</v>
          </cell>
          <cell r="CS24">
            <v>10</v>
          </cell>
          <cell r="CT24">
            <v>0.27239999999999998</v>
          </cell>
          <cell r="CU24">
            <v>0.22700000000000001</v>
          </cell>
          <cell r="CV24">
            <v>250</v>
          </cell>
          <cell r="CW24">
            <v>0.6724</v>
          </cell>
          <cell r="CX24" t="str">
            <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t="str">
            <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t="str">
            <v/>
          </cell>
          <cell r="X26" t="str">
            <v/>
          </cell>
          <cell r="Y26" t="str">
            <v/>
          </cell>
          <cell r="AA26" t="str">
            <v/>
          </cell>
          <cell r="AB26" t="str">
            <v/>
          </cell>
          <cell r="AC26" t="str">
            <v/>
          </cell>
          <cell r="AD26" t="str">
            <v/>
          </cell>
          <cell r="AE26" t="str">
            <v/>
          </cell>
          <cell r="AF26" t="str">
            <v/>
          </cell>
          <cell r="AG26" t="str">
            <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t="str">
            <v/>
          </cell>
          <cell r="BB26" t="str">
            <v/>
          </cell>
          <cell r="BC26" t="str">
            <v/>
          </cell>
          <cell r="BD26" t="str">
            <v/>
          </cell>
          <cell r="BE26" t="str">
            <v/>
          </cell>
          <cell r="BF26" t="str">
            <v/>
          </cell>
          <cell r="BG26">
            <v>0.74124044806221245</v>
          </cell>
          <cell r="BH26">
            <v>2.6548672566371678</v>
          </cell>
          <cell r="BI26">
            <v>1.2</v>
          </cell>
          <cell r="BJ26" t="str">
            <v/>
          </cell>
          <cell r="BK26" t="str">
            <v/>
          </cell>
          <cell r="BL26" t="str">
            <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t="str">
            <v/>
          </cell>
          <cell r="CL26" t="str">
            <v/>
          </cell>
          <cell r="CM26" t="str">
            <v/>
          </cell>
          <cell r="CN26" t="str">
            <v/>
          </cell>
          <cell r="CO26">
            <v>1.7599217820529656</v>
          </cell>
          <cell r="CP26">
            <v>4</v>
          </cell>
          <cell r="CQ26">
            <v>1</v>
          </cell>
          <cell r="CR26">
            <v>14.97</v>
          </cell>
          <cell r="CS26">
            <v>20</v>
          </cell>
          <cell r="CT26">
            <v>0.54239999999999999</v>
          </cell>
          <cell r="CU26">
            <v>0.45200000000000001</v>
          </cell>
          <cell r="CV26">
            <v>500</v>
          </cell>
          <cell r="CW26">
            <v>0.94240000000000002</v>
          </cell>
          <cell r="CX26" t="str">
            <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t="str">
            <v/>
          </cell>
          <cell r="DQ26">
            <v>5.951531437596306</v>
          </cell>
          <cell r="DR26">
            <v>5.9089788208127008</v>
          </cell>
          <cell r="DS26" t="b">
            <v>0</v>
          </cell>
          <cell r="DT26">
            <v>0</v>
          </cell>
          <cell r="DV26" t="str">
            <v>500 mm</v>
          </cell>
          <cell r="DW26">
            <v>14.97</v>
          </cell>
          <cell r="DX26" t="str">
            <v>-</v>
          </cell>
          <cell r="DY26" t="str">
            <v>PVC</v>
          </cell>
        </row>
        <row r="27">
          <cell r="AH27" t="str">
            <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t="str">
            <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4"/>
    </sheetNames>
    <sheetDataSet>
      <sheetData sheetId="0" refreshError="1"/>
    </sheetDataSet>
  </externalBook>
</externalLink>
</file>

<file path=xl/externalLinks/externalLink4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idades Totales"/>
      <sheetName val="Obras preliminares"/>
      <sheetName val="Estructuras Concreto"/>
      <sheetName val="B"/>
      <sheetName val="Equipos 34.5kV Hierro"/>
      <sheetName val="Equipos 138kV Hierro"/>
      <sheetName val="Porticos 138kV Hierro"/>
      <sheetName val="Porticos 34.5kV Hierro"/>
      <sheetName val="Trafo Hierro"/>
      <sheetName val="Carrilera Hierro"/>
      <sheetName val="Trafo Zig-Zag Hierro"/>
      <sheetName val="Caja de tiro Hierro"/>
      <sheetName val="Canaletas y Tapas Hierro"/>
      <sheetName val="COL C1"/>
      <sheetName val="COL C2"/>
      <sheetName val="COL C3"/>
      <sheetName val="VIG V1"/>
      <sheetName val="VIG V2"/>
      <sheetName val="VIG V3"/>
      <sheetName val="VIG V4"/>
      <sheetName val="LM-Soportes equipos 138kV"/>
      <sheetName val="LM-Soportes equipos 34.5kV"/>
      <sheetName val="LM-Soportes equipos 60kV"/>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Set>
  </externalBook>
</externalLink>
</file>

<file path=xl/externalLinks/externalLink4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4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4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4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Equipos y suministros"/>
      <sheetName val="Formato AIU"/>
      <sheetName val="Formato APU"/>
      <sheetName val="Costos Cuadrillas"/>
      <sheetName val="Pesos"/>
    </sheetNames>
    <sheetDataSet>
      <sheetData sheetId="0"/>
      <sheetData sheetId="1"/>
      <sheetData sheetId="2"/>
      <sheetData sheetId="3"/>
      <sheetData sheetId="4"/>
      <sheetData sheetId="5"/>
    </sheetDataSet>
  </externalBook>
</externalLink>
</file>

<file path=xl/externalLinks/externalLink4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NADOS"/>
      <sheetName val="OVEJAS"/>
      <sheetName val="LEJANIAS"/>
      <sheetName val="SAN LUIS DE OCOA"/>
      <sheetName val="CACOM"/>
      <sheetName val="PUERTO RICO"/>
      <sheetName val="MAPIRIPAN -TIENDA NUEVA"/>
      <sheetName val="NAVIDAD"/>
      <sheetName val="Hoja1"/>
      <sheetName val="VALORES INTERNADO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Chequeo calculo"/>
      <sheetName val="Impresión"/>
      <sheetName val="Cim. Concreto"/>
      <sheetName val="Cim. PVC"/>
      <sheetName val="Formulas  PVC"/>
      <sheetName val="Tablas"/>
      <sheetName val="Datos EXP INP"/>
      <sheetName val="Tuberia Aldo"/>
      <sheetName val="Exp. a EPA Swmm"/>
      <sheetName val="Cámara"/>
      <sheetName val="Descargas"/>
      <sheetName val="Cant. obr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ListadoEquipos y suministros"/>
      <sheetName val="Formato AIU"/>
      <sheetName val="Presupuesto"/>
      <sheetName val="19.1.1"/>
      <sheetName val=" 19.2.1 "/>
      <sheetName val="19.2.2"/>
      <sheetName val="19.2.3"/>
      <sheetName val="19.2.4"/>
      <sheetName val=" 19.3.1 "/>
      <sheetName val="19.4.1"/>
      <sheetName val="19.5.1"/>
      <sheetName val="19.5.2"/>
      <sheetName val="19.5.3"/>
      <sheetName val="19.6.1.1"/>
      <sheetName val="19.6.1.2"/>
      <sheetName val="19.6.1.3"/>
      <sheetName val="19.6.1.4"/>
      <sheetName val="19.6.1.5"/>
      <sheetName val="19.6.2.1"/>
      <sheetName val="19.6.2.2"/>
      <sheetName val="19.6.2.3"/>
      <sheetName val="19.7.1.1"/>
      <sheetName val="19.7.2.1"/>
      <sheetName val="19.8.1"/>
      <sheetName val="19.8.2"/>
      <sheetName val="19.8.3"/>
      <sheetName val="19.8.4"/>
      <sheetName val="19.8.5"/>
      <sheetName val="19.8.6"/>
      <sheetName val="19.9.1"/>
      <sheetName val="19.9.2"/>
      <sheetName val="19.9.3"/>
      <sheetName val="19.10.1"/>
      <sheetName val="19.11.1.1"/>
      <sheetName val="19.11.1.2"/>
      <sheetName val="19.11.2.1 "/>
      <sheetName val="19.11.2.2"/>
      <sheetName val="19.11.2.3"/>
      <sheetName val="19.11.2.4"/>
      <sheetName val="19.11.2.5"/>
      <sheetName val="19.11.2.6"/>
      <sheetName val="19.11.3.1"/>
      <sheetName val="19.12.1"/>
      <sheetName val="19.13.1.1"/>
      <sheetName val="19.13.1.2"/>
      <sheetName val="19.13.2.1"/>
      <sheetName val="19.13.2.2"/>
      <sheetName val="19.13.2.3"/>
      <sheetName val="19.13.2.4"/>
      <sheetName val="19.13.2.5"/>
      <sheetName val="19.13.2.6"/>
      <sheetName val="19.13.2.7"/>
      <sheetName val="19.13.2.8"/>
      <sheetName val="19.14.1.1"/>
      <sheetName val="19.14.1.2"/>
      <sheetName val="19.15.1"/>
      <sheetName val="19.15.2"/>
      <sheetName val="20.1.1"/>
      <sheetName val="20.1.2"/>
      <sheetName val="20.1.3"/>
      <sheetName val="Pe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4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APU"/>
      <sheetName val="I. EQUIPOS"/>
      <sheetName val="II. MATERIALES"/>
      <sheetName val="IV. PESONAL"/>
      <sheetName val="V. ACT_PESONAL"/>
    </sheetNames>
    <sheetDataSet>
      <sheetData sheetId="0"/>
      <sheetData sheetId="1" refreshError="1"/>
      <sheetData sheetId="2"/>
      <sheetData sheetId="3"/>
      <sheetData sheetId="4"/>
      <sheetData sheetId="5" refreshError="1"/>
    </sheetDataSet>
  </externalBook>
</externalLink>
</file>

<file path=xl/externalLinks/externalLink4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ESTADO RED"/>
      <sheetName val="CARRETERAS"/>
      <sheetName val="GENERALIDADES "/>
      <sheetName val="A_ P_ U_"/>
      <sheetName val="INDICE"/>
      <sheetName val="Puntajes"/>
      <sheetName val="TOTCAPIT"/>
      <sheetName val="JORNABAS"/>
      <sheetName val="MATERIALES"/>
      <sheetName val="TOTCUADEQ"/>
      <sheetName val="TOTCUADMO"/>
      <sheetName val="Anexo No. 5"/>
      <sheetName val="FLUJOS"/>
      <sheetName val="5094-2003"/>
      <sheetName val="BASE"/>
      <sheetName val="calidad"/>
      <sheetName val="FINANCIERA"/>
      <sheetName val="DATOS"/>
      <sheetName val="PREACTA"/>
      <sheetName val="ESTADO VÍA-CRIT.TECNICO"/>
      <sheetName val="Index"/>
      <sheetName val="NPV Summary"/>
      <sheetName val="Equip Data"/>
      <sheetName val="Royalties"/>
      <sheetName val="Title"/>
      <sheetName val="COSTOS OFICINA"/>
      <sheetName val="COSTOS CAMPAMENTO"/>
      <sheetName val="INV"/>
      <sheetName val="AASHTO"/>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Sector"/>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4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Compaq_Propietari"/>
      <sheetName val="TUBERIA"/>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Set>
  </externalBook>
</externalLink>
</file>

<file path=xl/externalLinks/externalLink4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Ventas"/>
      <sheetName val="Costo Terreno"/>
      <sheetName val="IMPUESTOS"/>
      <sheetName val="Impuestos."/>
      <sheetName val="Costos Directos"/>
      <sheetName val="Detalle Directos"/>
      <sheetName val="Flujo de Caja"/>
      <sheetName val="Costos Indirectos"/>
      <sheetName val="Cálculos"/>
      <sheetName val="PYG"/>
      <sheetName val="Gráficos"/>
      <sheetName val="PYGm2"/>
      <sheetName val="Precios x m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Manual de Instrucciones"/>
      <sheetName val="PROD. LECHE"/>
      <sheetName val="INVENTARIO GANADERO"/>
      <sheetName val="Bases"/>
      <sheetName val="Cronograma  Inversión Preoperat"/>
      <sheetName val="Precios Ventas"/>
      <sheetName val="Costos  Unitarios de MP"/>
      <sheetName val="Hoja de Trabajo"/>
      <sheetName val="Proceso Producción"/>
      <sheetName val="Costo MO Directa"/>
      <sheetName val="Otros Costos Producción"/>
      <sheetName val="Gastos Admon y Ventas"/>
      <sheetName val=" Inversiones Fijas Operación"/>
      <sheetName val="Capital de Trabajo"/>
      <sheetName val="Estructura de Capital"/>
      <sheetName val="Plan Inversión y Financiación"/>
      <sheetName val="Márgenes por Productos"/>
      <sheetName val="P&amp;G"/>
      <sheetName val="Balance"/>
      <sheetName val="Flujo de Caja"/>
      <sheetName val="Producción"/>
      <sheetName val="Salidas"/>
      <sheetName val="Deuda $"/>
      <sheetName val="Terrenos"/>
      <sheetName val="Construcciones"/>
      <sheetName val="Adecuaciones y Mejoras"/>
      <sheetName val="Maquinaria"/>
      <sheetName val="Muebles"/>
      <sheetName val="Transporte"/>
      <sheetName val="Oficina"/>
      <sheetName val="Semovientes"/>
      <sheetName val="Permanentes"/>
      <sheetName val="Diferidos"/>
      <sheetName val="Hoja2"/>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 val="ACTA GENER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row>
        <row r="7">
          <cell r="D7">
            <v>26.929512500000001</v>
          </cell>
        </row>
        <row r="8">
          <cell r="D8">
            <v>55.538639400000001</v>
          </cell>
        </row>
        <row r="9">
          <cell r="D9">
            <v>0</v>
          </cell>
        </row>
        <row r="10">
          <cell r="D10">
            <v>0</v>
          </cell>
        </row>
        <row r="11">
          <cell r="D11">
            <v>82.468151900000009</v>
          </cell>
        </row>
        <row r="13">
          <cell r="D13">
            <v>0</v>
          </cell>
        </row>
        <row r="14">
          <cell r="D14">
            <v>5.6885902100000001</v>
          </cell>
        </row>
        <row r="15">
          <cell r="D15">
            <v>5.6885902100000001</v>
          </cell>
        </row>
        <row r="17">
          <cell r="D17">
            <v>0</v>
          </cell>
        </row>
        <row r="18">
          <cell r="D18">
            <v>0</v>
          </cell>
        </row>
        <row r="19">
          <cell r="D19">
            <v>1.4982187599999999</v>
          </cell>
        </row>
        <row r="20">
          <cell r="D20">
            <v>1.4982187599999999</v>
          </cell>
        </row>
        <row r="21">
          <cell r="D21">
            <v>89.654960870000011</v>
          </cell>
        </row>
        <row r="23">
          <cell r="D23">
            <v>9.6712681200000006</v>
          </cell>
        </row>
        <row r="24">
          <cell r="D24">
            <v>61.560651909999997</v>
          </cell>
        </row>
        <row r="25">
          <cell r="D25">
            <v>0</v>
          </cell>
        </row>
        <row r="26">
          <cell r="D26">
            <v>0</v>
          </cell>
        </row>
        <row r="27">
          <cell r="D27">
            <v>71.231920029999998</v>
          </cell>
        </row>
        <row r="29">
          <cell r="D29">
            <v>0.57266908000000005</v>
          </cell>
        </row>
        <row r="30">
          <cell r="D30">
            <v>0.24961398000000001</v>
          </cell>
        </row>
        <row r="31">
          <cell r="D31">
            <v>0.82228306000000007</v>
          </cell>
        </row>
        <row r="33">
          <cell r="D33">
            <v>0.38050946000000002</v>
          </cell>
        </row>
        <row r="34">
          <cell r="D34">
            <v>5.0007053100000007</v>
          </cell>
        </row>
        <row r="35">
          <cell r="D35">
            <v>5.3812147700000006</v>
          </cell>
        </row>
        <row r="37">
          <cell r="D37">
            <v>0.53511152000000006</v>
          </cell>
        </row>
        <row r="38">
          <cell r="D38">
            <v>0</v>
          </cell>
        </row>
        <row r="39">
          <cell r="D39">
            <v>0.53511152000000006</v>
          </cell>
        </row>
        <row r="40">
          <cell r="D40">
            <v>6.7386093500000008</v>
          </cell>
        </row>
        <row r="42">
          <cell r="D42">
            <v>9.2604004800000013</v>
          </cell>
        </row>
        <row r="45">
          <cell r="D45">
            <v>3.0000000000000001E-3</v>
          </cell>
        </row>
        <row r="46">
          <cell r="D46">
            <v>0</v>
          </cell>
        </row>
        <row r="47">
          <cell r="D47">
            <v>0</v>
          </cell>
        </row>
        <row r="48">
          <cell r="D48">
            <v>3.0000000000000001E-3</v>
          </cell>
        </row>
        <row r="51">
          <cell r="D51">
            <v>8.1999999999999993</v>
          </cell>
        </row>
        <row r="52">
          <cell r="D52">
            <v>0.18</v>
          </cell>
        </row>
        <row r="53">
          <cell r="D53">
            <v>0.37</v>
          </cell>
        </row>
        <row r="54">
          <cell r="D54">
            <v>8.7499999999999982</v>
          </cell>
        </row>
        <row r="56">
          <cell r="D56">
            <v>4</v>
          </cell>
        </row>
        <row r="58">
          <cell r="D58">
            <v>38.089070679999999</v>
          </cell>
        </row>
        <row r="59">
          <cell r="D59">
            <v>128.03820081000001</v>
          </cell>
        </row>
        <row r="60">
          <cell r="D60">
            <v>0</v>
          </cell>
        </row>
        <row r="61">
          <cell r="D61">
            <v>1.4982187599999999</v>
          </cell>
        </row>
        <row r="63">
          <cell r="D63">
            <v>176.88589072999997</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sheetData sheetId="39">
        <row r="1">
          <cell r="A1" t="str">
            <v>ECOPETROL GERENCIA LLANOS</v>
          </cell>
        </row>
      </sheetData>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PLAN DE INVERSION ANTICIPO"/>
      <sheetName val="inv mensual"/>
      <sheetName val="borrador flujo inv"/>
      <sheetName val="social-ambiental"/>
      <sheetName val="AU"/>
      <sheetName val="Design"/>
      <sheetName val="SUB_APU7"/>
      <sheetName val="Cantidades_de_Obra7"/>
      <sheetName val="Itemes_Renovación2"/>
      <sheetName val="LISTA_CÓDIGOS"/>
      <sheetName val="BASE_APU"/>
      <sheetName val="MANO_DE_OBRA"/>
      <sheetName val="TABLAS"/>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experiencia especifica"/>
      <sheetName val="experiencia general"/>
      <sheetName val="FORMULARIO N° 14"/>
      <sheetName val="FORMULARIO N°7"/>
      <sheetName val="contrato en ejecución"/>
      <sheetName val="Calculo capacidad residual"/>
      <sheetName val="PRESUPUESTAL"/>
      <sheetName val="SUB_APU10"/>
      <sheetName val="Cantidades_de_Obra10"/>
      <sheetName val="Itemes_Renovación5"/>
      <sheetName val="SUB_APU9"/>
      <sheetName val="Cantidades_de_Obra9"/>
      <sheetName val="Itemes_Renovación4"/>
      <sheetName val="SUB_APU11"/>
      <sheetName val="Cantidades_de_Obra11"/>
      <sheetName val="Itemes_Renovación6"/>
      <sheetName val="CIC-NOV"/>
      <sheetName val="10_H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2"/>
      <sheetName val="BASE_APU2"/>
      <sheetName val="MANO_DE_OBRA2"/>
      <sheetName val="LISTA_CÓDIGOS3"/>
      <sheetName val="BASE_APU3"/>
      <sheetName val="MANO_DE_OBRA3"/>
      <sheetName val="LISTA_CÓDIGOS4"/>
      <sheetName val="BASE_APU4"/>
      <sheetName val="MANO_DE_OBRA4"/>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steel"/>
      <sheetName val="medelo"/>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ow r="1">
          <cell r="A1">
            <v>0</v>
          </cell>
        </row>
      </sheetData>
      <sheetData sheetId="48"/>
      <sheetData sheetId="49"/>
      <sheetData sheetId="50"/>
      <sheetData sheetId="51"/>
      <sheetData sheetId="52"/>
      <sheetData sheetId="53">
        <row r="1">
          <cell r="A1" t="str">
            <v>CODIGO</v>
          </cell>
        </row>
      </sheetData>
      <sheetData sheetId="54"/>
      <sheetData sheetId="55"/>
      <sheetData sheetId="56"/>
      <sheetData sheetId="57"/>
      <sheetData sheetId="58"/>
      <sheetData sheetId="59" refreshError="1"/>
      <sheetData sheetId="60">
        <row r="1">
          <cell r="A1" t="str">
            <v>CODIGO</v>
          </cell>
        </row>
      </sheetData>
      <sheetData sheetId="61"/>
      <sheetData sheetId="62"/>
      <sheetData sheetId="63"/>
      <sheetData sheetId="64"/>
      <sheetData sheetId="65"/>
      <sheetData sheetId="66">
        <row r="1">
          <cell r="A1">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row r="2">
          <cell r="A2" t="str">
            <v>MUNICIPIO DE SONSON ANTIOQUIA</v>
          </cell>
        </row>
      </sheetData>
      <sheetData sheetId="80"/>
      <sheetData sheetId="81"/>
      <sheetData sheetId="82"/>
      <sheetData sheetId="83"/>
      <sheetData sheetId="84"/>
      <sheetData sheetId="85" refreshError="1"/>
      <sheetData sheetId="86"/>
      <sheetData sheetId="87"/>
      <sheetData sheetId="88"/>
      <sheetData sheetId="89"/>
      <sheetData sheetId="90"/>
      <sheetData sheetId="91"/>
      <sheetData sheetId="92"/>
      <sheetData sheetId="93"/>
      <sheetData sheetId="94"/>
      <sheetData sheetId="95" refreshError="1"/>
      <sheetData sheetId="96" refreshError="1"/>
      <sheetData sheetId="97">
        <row r="1">
          <cell r="A1">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refreshError="1"/>
      <sheetData sheetId="157" refreshError="1"/>
      <sheetData sheetId="158" refreshError="1"/>
    </sheetDataSet>
  </externalBook>
</externalLink>
</file>

<file path=xl/externalLinks/externalLink4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4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4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BASE"/>
      <sheetName val="LISTA"/>
      <sheetName val="CUADRO"/>
      <sheetName val="PRECIOS"/>
      <sheetName val="SCV-037-2002"/>
      <sheetName val="Cotización"/>
    </sheetNames>
    <sheetDataSet>
      <sheetData sheetId="0" refreshError="1"/>
      <sheetData sheetId="1" refreshError="1"/>
      <sheetData sheetId="2" refreshError="1"/>
      <sheetData sheetId="3" refreshError="1"/>
      <sheetData sheetId="4" refreshError="1"/>
      <sheetData sheetId="5" refreshError="1"/>
      <sheetData sheetId="6"/>
    </sheetDataSet>
  </externalBook>
</externalLink>
</file>

<file path=xl/externalLinks/externalLink4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ENA DE VALOR "/>
      <sheetName val="PRESUPUESTO GENERAL "/>
      <sheetName val="PRESUPUESTO GENERAL  (2)"/>
      <sheetName val="AIU "/>
      <sheetName val="AIU SUMINISTRO "/>
      <sheetName val="ENSAYOS OBRA "/>
      <sheetName val="Factor prestacional "/>
      <sheetName val="APU RETIE"/>
      <sheetName val="1542"/>
      <sheetName val="1543"/>
      <sheetName val="PPTO PAGA"/>
      <sheetName val="APU PAGA"/>
      <sheetName val="INSUMOS PAGA"/>
      <sheetName val="PPTO PMT"/>
      <sheetName val="APU PMT"/>
      <sheetName val="INSUMOS PMT"/>
      <sheetName val="PAPSO "/>
      <sheetName val="INTERVENTORIA"/>
      <sheetName val="FM "/>
      <sheetName val="ENSAYOS INT "/>
      <sheetName val="SUPERVISION"/>
      <sheetName val="PERMISOS "/>
      <sheetName val="E"/>
      <sheetName val="T"/>
      <sheetName val="M"/>
      <sheetName val="1.1"/>
      <sheetName val="1.2"/>
      <sheetName val="1.3"/>
      <sheetName val="2.1"/>
      <sheetName val="3.1"/>
      <sheetName val="3.2"/>
      <sheetName val="3.3"/>
      <sheetName val="3.4"/>
      <sheetName val="4.1"/>
      <sheetName val="4.2"/>
      <sheetName val="4.3"/>
      <sheetName val="5.1"/>
      <sheetName val="6.1"/>
      <sheetName val="6.2"/>
      <sheetName val="6.3"/>
      <sheetName val="7.1"/>
      <sheetName val="8.1"/>
      <sheetName val="9.1"/>
      <sheetName val="10.1"/>
      <sheetName val="11.1"/>
      <sheetName val="12.1"/>
      <sheetName val="13.1"/>
      <sheetName val="14.1"/>
      <sheetName val="14.2"/>
      <sheetName val="14.3"/>
      <sheetName val="14.4"/>
      <sheetName val="15.1"/>
      <sheetName val="15.2"/>
      <sheetName val="15.3"/>
      <sheetName val="15.4"/>
      <sheetName val="15.5"/>
      <sheetName val="15.6"/>
      <sheetName val="15.7"/>
      <sheetName val="15.8"/>
      <sheetName val="15.9"/>
      <sheetName val="15.10"/>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6"/>
      <sheetName val="16.27"/>
      <sheetName val="16.28"/>
      <sheetName val="16.29"/>
      <sheetName val="16.30"/>
      <sheetName val="16.31"/>
      <sheetName val="16.32"/>
      <sheetName val="16.33"/>
      <sheetName val="16.34"/>
      <sheetName val="16.35"/>
      <sheetName val="16.36"/>
      <sheetName val="16.37"/>
      <sheetName val="16.38"/>
      <sheetName val="16.39"/>
      <sheetName val="16.40"/>
      <sheetName val="16.41"/>
      <sheetName val="17.1"/>
      <sheetName val="17.2"/>
      <sheetName val="18.1"/>
      <sheetName val="18.2"/>
      <sheetName val="19.1"/>
      <sheetName val="19.2"/>
      <sheetName val="19.3"/>
      <sheetName val="19.4"/>
      <sheetName val="19.5"/>
      <sheetName val="19.6"/>
      <sheetName val="20.1"/>
      <sheetName val="20.2"/>
      <sheetName val="20.3"/>
      <sheetName val="21.1"/>
      <sheetName val="21.2"/>
      <sheetName val="21.3"/>
      <sheetName val="21.4"/>
      <sheetName val="21.5"/>
      <sheetName val="21.6"/>
      <sheetName val="21.7"/>
      <sheetName val="22.1"/>
      <sheetName val="22.2"/>
      <sheetName val="22.3"/>
      <sheetName val="22.4"/>
      <sheetName val="22.5"/>
      <sheetName val="23.1"/>
      <sheetName val="23.2"/>
      <sheetName val="23.3"/>
      <sheetName val="23.4"/>
      <sheetName val="23.5"/>
      <sheetName val="23.6"/>
      <sheetName val="23.7"/>
      <sheetName val="23.8"/>
      <sheetName val="24.1"/>
      <sheetName val="24.2"/>
      <sheetName val="24.3"/>
      <sheetName val="24.4"/>
      <sheetName val="25.1"/>
      <sheetName val="25.2"/>
      <sheetName val="25.3"/>
      <sheetName val="25.4"/>
      <sheetName val="25.5"/>
      <sheetName val="25.6"/>
      <sheetName val="25.7"/>
      <sheetName val="25.8"/>
      <sheetName val="26.1"/>
      <sheetName val="26.2"/>
      <sheetName val="27.1"/>
      <sheetName val="27.2"/>
      <sheetName val="28.1"/>
      <sheetName val="28.2"/>
      <sheetName val="29.1"/>
      <sheetName val="29.2"/>
      <sheetName val="29.3"/>
      <sheetName val="29.4"/>
      <sheetName val="29.5"/>
      <sheetName val="29.6"/>
      <sheetName val="29.7"/>
      <sheetName val="29.8"/>
      <sheetName val="29.9"/>
      <sheetName val="29.10"/>
      <sheetName val="C1.1"/>
      <sheetName val="C1.2"/>
      <sheetName val="C1.3"/>
      <sheetName val="C2.1"/>
      <sheetName val="C3.1"/>
      <sheetName val="C3.2 "/>
      <sheetName val="C3.3 "/>
      <sheetName val="C3.4 "/>
      <sheetName val="C4.1 "/>
      <sheetName val="C4.2 "/>
      <sheetName val="C4.3"/>
      <sheetName val="C5.1"/>
      <sheetName val="C6.1"/>
      <sheetName val="C6.2"/>
      <sheetName val="C6.3"/>
      <sheetName val="C7.1"/>
      <sheetName val="C8.1"/>
      <sheetName val="C9.1"/>
      <sheetName val="C10.1"/>
      <sheetName val="C11.1"/>
      <sheetName val="C12.1"/>
      <sheetName val="C13.1"/>
      <sheetName val="C14.1"/>
      <sheetName val="C14.2"/>
      <sheetName val="C14.3 "/>
      <sheetName val="C14.4"/>
      <sheetName val="C15.1"/>
      <sheetName val="C15.2"/>
      <sheetName val="C15.3"/>
      <sheetName val="C15.4"/>
      <sheetName val="C15.5"/>
      <sheetName val="C15.6"/>
      <sheetName val="C15.7"/>
      <sheetName val="C15.8"/>
      <sheetName val="C15.9"/>
      <sheetName val="C15.10"/>
      <sheetName val="C16.1"/>
      <sheetName val="C16.2"/>
      <sheetName val="C16.3"/>
      <sheetName val="C16.4"/>
      <sheetName val="C16.5"/>
      <sheetName val="C16.6"/>
      <sheetName val="C16.7"/>
      <sheetName val="C16.8"/>
      <sheetName val="C16.9"/>
      <sheetName val="C16.10"/>
      <sheetName val="C16.11"/>
      <sheetName val="C16.12"/>
      <sheetName val="C16.13"/>
      <sheetName val="C16.14"/>
      <sheetName val="C16.15"/>
      <sheetName val="C16.16"/>
      <sheetName val="C16.17"/>
      <sheetName val="C16.18"/>
      <sheetName val="C16.19"/>
      <sheetName val="C16.20"/>
      <sheetName val="C16.21"/>
      <sheetName val="C16.22"/>
      <sheetName val="C16.23"/>
      <sheetName val="C16.24"/>
      <sheetName val="C16.25"/>
      <sheetName val="C16.26"/>
      <sheetName val="C16.27"/>
      <sheetName val="C16.28"/>
      <sheetName val="C16.29"/>
      <sheetName val="C16.30"/>
      <sheetName val="C16.31"/>
      <sheetName val="C16.32"/>
      <sheetName val="C16.33"/>
      <sheetName val="C16.34"/>
      <sheetName val="C16.35"/>
      <sheetName val="C16.36"/>
      <sheetName val="C16.37"/>
      <sheetName val="C16.38"/>
      <sheetName val="C16.39"/>
      <sheetName val="C16.40"/>
      <sheetName val="C16.41"/>
      <sheetName val="C17.1"/>
      <sheetName val="C17.2"/>
      <sheetName val="C18.1"/>
      <sheetName val="C18.2 "/>
      <sheetName val="C19.1"/>
      <sheetName val="C19.2"/>
      <sheetName val="C19.3"/>
      <sheetName val="C19.4"/>
      <sheetName val="C19.5"/>
      <sheetName val="C19.6"/>
      <sheetName val="C20.1 "/>
      <sheetName val="C20.2"/>
      <sheetName val="C20.3 "/>
      <sheetName val="C21.1"/>
      <sheetName val="C21.2"/>
      <sheetName val="C21.3"/>
      <sheetName val="C21.4"/>
      <sheetName val="C21.5 "/>
      <sheetName val="C21.6"/>
      <sheetName val="C21.7 "/>
      <sheetName val="C22.1"/>
      <sheetName val="C22.2 "/>
      <sheetName val="C22.3 "/>
      <sheetName val="C22.4  "/>
      <sheetName val="C22.5 "/>
      <sheetName val="C23.1  "/>
      <sheetName val="C23.2 "/>
      <sheetName val="C23.3 "/>
      <sheetName val="C23.4 "/>
      <sheetName val="C23.5 "/>
      <sheetName val="C23.6 "/>
      <sheetName val="C23.7 "/>
      <sheetName val="C23.8 "/>
      <sheetName val="C24.1"/>
      <sheetName val="C24.2 "/>
      <sheetName val="C24.3 "/>
      <sheetName val="C24.4"/>
      <sheetName val="C25.1 "/>
      <sheetName val="C25.2 "/>
      <sheetName val="C25.3 "/>
      <sheetName val="C25.4"/>
      <sheetName val="C25.5 "/>
      <sheetName val="C25.6"/>
      <sheetName val="C25.7"/>
      <sheetName val="C25.8 "/>
      <sheetName val="C26.1 "/>
      <sheetName val="C26.2 "/>
      <sheetName val="C27.1"/>
      <sheetName val="C27.2 "/>
      <sheetName val="C28.1 "/>
      <sheetName val="C28.2 "/>
      <sheetName val="C29.1 "/>
      <sheetName val="C29.2 "/>
      <sheetName val="C29.3 "/>
      <sheetName val="C29.4 "/>
      <sheetName val="C29.5 "/>
      <sheetName val="C29.6 "/>
      <sheetName val="C29.7"/>
      <sheetName val="C29.8 "/>
      <sheetName val="C29.9 "/>
      <sheetName val="C29.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Set>
  </externalBook>
</externalLink>
</file>

<file path=xl/externalLinks/externalLink4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IST"/>
      <sheetName val="PERFIL_BORDE"/>
      <sheetName val="Hoja2"/>
      <sheetName val="Hoja3"/>
      <sheetName val="Hoja1"/>
    </sheetNames>
    <sheetDataSet>
      <sheetData sheetId="0"/>
      <sheetData sheetId="1"/>
      <sheetData sheetId="2"/>
      <sheetData sheetId="3"/>
      <sheetData sheetId="4"/>
    </sheetDataSet>
  </externalBook>
</externalLink>
</file>

<file path=xl/externalLinks/externalLink4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stos"/>
      <sheetName val="General"/>
      <sheetName val="E-Mail"/>
      <sheetName val="Contratista"/>
      <sheetName val="Liquidación"/>
    </sheetNames>
    <sheetDataSet>
      <sheetData sheetId="0"/>
      <sheetData sheetId="1" refreshError="1"/>
      <sheetData sheetId="2"/>
      <sheetData sheetId="3"/>
      <sheetData sheetId="4" refreshError="1"/>
      <sheetData sheetId="5" refreshError="1"/>
    </sheetDataSet>
  </externalBook>
</externalLink>
</file>

<file path=xl/externalLinks/externalLink4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INSUMOS"/>
      <sheetName val="ITEMS"/>
      <sheetName val="PRECIOS"/>
      <sheetName val="BASE"/>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todos"/>
      <sheetName val="APU"/>
      <sheetName val="TARIFAS"/>
      <sheetName val="anexo2"/>
      <sheetName val="ACARR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Set>
  </externalBook>
</externalLink>
</file>

<file path=xl/externalLinks/externalLink4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LOPEO ZAPATAS "/>
      <sheetName val="CONCRETOS  ZAPATAS"/>
      <sheetName val="PRESUPUESTO"/>
      <sheetName val="Memorias"/>
      <sheetName val="REFUERZO"/>
    </sheetNames>
    <sheetDataSet>
      <sheetData sheetId="0"/>
      <sheetData sheetId="1"/>
      <sheetData sheetId="2"/>
      <sheetData sheetId="3"/>
      <sheetData sheetId="4"/>
    </sheetDataSet>
  </externalBook>
</externalLink>
</file>

<file path=xl/externalLinks/externalLink4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13 APU"/>
      <sheetName val="PRECIOS BÁSICOS"/>
      <sheetName val="FORMATO 7 AIU"/>
      <sheetName val="FORMATO  6"/>
      <sheetName val="INVERSIÓN"/>
      <sheetName val="DATOS GENERALES"/>
      <sheetName val="PROGRAMA"/>
      <sheetName val="PROGRAMA INGRESOS Y GASTOS"/>
      <sheetName val="RENDIMIE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sts"/>
      <sheetName val="SUMMARY"/>
      <sheetName val="MATERIAL HWLL"/>
      <sheetName val="NO  HWLL MATERIAL"/>
      <sheetName val="SERVICES"/>
      <sheetName val="RATE COST"/>
      <sheetName val="MP - COST"/>
      <sheetName val="RATE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4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PR_115"/>
      <sheetName val="MANO_DE_OBRA15"/>
      <sheetName val="ESTADO_RED15"/>
      <sheetName val="GENERALIDADES_15"/>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PR_113"/>
      <sheetName val="MANO_DE_OBRA13"/>
      <sheetName val="ESTADO_RED13"/>
      <sheetName val="GENERALIDADES_13"/>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PR_111"/>
      <sheetName val="MANO_DE_OBRA11"/>
      <sheetName val="ESTADO_RED11"/>
      <sheetName val="GENERALIDADES_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PR_112"/>
      <sheetName val="MANO_DE_OBRA12"/>
      <sheetName val="ESTADO_RED12"/>
      <sheetName val="GENERALIDADES_12"/>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PR_114"/>
      <sheetName val="MANO_DE_OBRA14"/>
      <sheetName val="ESTADO_RED14"/>
      <sheetName val="GENERALIDADES_14"/>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PR_116"/>
      <sheetName val="MANO_DE_OBRA16"/>
      <sheetName val="ESTADO_RED16"/>
      <sheetName val="GENERALIDADES_16"/>
      <sheetName val="necesidades_de_la_via17"/>
      <sheetName val="5+440_RÍO_SECO17"/>
      <sheetName val="21+100_17"/>
      <sheetName val="31+250_PTE__GUADUALITO17"/>
      <sheetName val="31+580_P__GUADUAL17"/>
      <sheetName val="34+_27017"/>
      <sheetName val="36+380_17"/>
      <sheetName val="64+110_P__GUADUAS_II17"/>
      <sheetName val="64+180_P__GUADUAS_I17"/>
      <sheetName val="64+820_P__QUEBRADA_CUNE17"/>
      <sheetName val="66+480_PUENTE_VARIANTE_217"/>
      <sheetName val="FRESADO_68_-_11417"/>
      <sheetName val="68+370_P__FÉRREO_17"/>
      <sheetName val="68+520_P__GUANÁBANO17"/>
      <sheetName val="69+030_RÍO_VILLETA17"/>
      <sheetName val="Villeta_centro17"/>
      <sheetName val="72+1020_LA_MARÍA17"/>
      <sheetName val="78+600_EL_ZANCUDO17"/>
      <sheetName val="81+650_LA_HONDA17"/>
      <sheetName val="83+230_QDA__NAUTATÁ17"/>
      <sheetName val="86+220_PUENTE_AZUL17"/>
      <sheetName val="86+600_PUENTE_HILA17"/>
      <sheetName val="101+800_QDA__EL_CHUSCAL17"/>
      <sheetName val="FRESADO_68-_11417"/>
      <sheetName val="REMOCION_DERRUMBES_68_-__11417"/>
      <sheetName val="DESARENADORES_68-114_17"/>
      <sheetName val="Lineas_de_demarcacion_68-11_17"/>
      <sheetName val="REALCE_BORDILLOS_68-114_17"/>
      <sheetName val="PARCHEO_68-114_17"/>
      <sheetName val="DESTAPE_ALCANTARILLAS_000-1_17"/>
      <sheetName val="tachas_reflectivas_68-114_17"/>
      <sheetName val="pinmuros_68+114_17"/>
      <sheetName val="CUNETAS_68-114_17"/>
      <sheetName val="DEFENSAS_METALICAS_68-114_17"/>
      <sheetName val="REFERENCICACIÓN_VIAL_17"/>
      <sheetName val="REMOCION_DERRUMBES17"/>
      <sheetName val="DESARENADORES_68-11417"/>
      <sheetName val="REALCE_BORDILLOS_68-11417"/>
      <sheetName val="PARCHEO_68-11417"/>
      <sheetName val="DESTAPE_ALCANTARILLAS_000-11417"/>
      <sheetName val="pinmuros_68+11417"/>
      <sheetName val="CUNETAS_68-11417"/>
      <sheetName val="SEÑALI_68-11417"/>
      <sheetName val="DEFENSAS_METALICAS_68-11417"/>
      <sheetName val="REFERENCICACIÓN_VIAL17"/>
      <sheetName val="juntas_de_expansion17"/>
      <sheetName val="Hincado_de_rieles17"/>
      <sheetName val="Pintura_muros_y_cabezotes17"/>
      <sheetName val="Suministro_e_instal_rieles17"/>
      <sheetName val="Drenes_PVC_4_pulg17"/>
      <sheetName val="SELLOS_PARA_JUNTAS_DE_PUENTES17"/>
      <sheetName val="Sello_de_grietas_de_concreto17"/>
      <sheetName val="Tubería_PVC_4_pulg17"/>
      <sheetName val="SECCIÓN_FINAL17"/>
      <sheetName val="DEFENSA_METÁLICA17"/>
      <sheetName val="Postes_de_kilometraje17"/>
      <sheetName val="REMOCIÓN_DE_DERRUMBES17"/>
      <sheetName val="Mant__Postes_de_kilometraje17"/>
      <sheetName val="PU_201,3_17"/>
      <sheetName val="PU211P_117"/>
      <sheetName val="PU211P_217"/>
      <sheetName val="201p_317"/>
      <sheetName val="PU_320,117"/>
      <sheetName val="PU330,1_17"/>
      <sheetName val="PU450P,1_(tapada_huecos)17"/>
      <sheetName val="PU460_Parcheo17"/>
      <sheetName val="PU600P_1_17"/>
      <sheetName val="PU610,1_17"/>
      <sheetName val="PU630,4_17"/>
      <sheetName val="PU630,4_acelerante17"/>
      <sheetName val="PU630,4_D17"/>
      <sheetName val="PU630,6_especial_por_M317"/>
      <sheetName val="PU630,6_Simple17"/>
      <sheetName val="PU630,6_especial_por_M217"/>
      <sheetName val="PU630,6_F17"/>
      <sheetName val="PU630P_7_17"/>
      <sheetName val="PU630,7_17"/>
      <sheetName val="PU630,7_Especial17"/>
      <sheetName val="PU630P_1517"/>
      <sheetName val="PU660_217"/>
      <sheetName val="670_317"/>
      <sheetName val="PU673_17"/>
      <sheetName val="PU681,1_Esp__Q_Caliche17"/>
      <sheetName val="PU830P_1_17"/>
      <sheetName val="PR_117"/>
      <sheetName val="MANO_DE_OBRA17"/>
      <sheetName val="ESTADO_RED17"/>
      <sheetName val="GENERALIDADES_17"/>
      <sheetName val="necesidades_de_la_via18"/>
      <sheetName val="5+440_RÍO_SECO18"/>
      <sheetName val="21+100_18"/>
      <sheetName val="31+250_PTE__GUADUALITO18"/>
      <sheetName val="31+580_P__GUADUAL18"/>
      <sheetName val="34+_27018"/>
      <sheetName val="36+380_18"/>
      <sheetName val="64+110_P__GUADUAS_II18"/>
      <sheetName val="64+180_P__GUADUAS_I18"/>
      <sheetName val="64+820_P__QUEBRADA_CUNE18"/>
      <sheetName val="66+480_PUENTE_VARIANTE_218"/>
      <sheetName val="FRESADO_68_-_11418"/>
      <sheetName val="68+370_P__FÉRREO_18"/>
      <sheetName val="68+520_P__GUANÁBANO18"/>
      <sheetName val="69+030_RÍO_VILLETA18"/>
      <sheetName val="Villeta_centro18"/>
      <sheetName val="72+1020_LA_MARÍA18"/>
      <sheetName val="78+600_EL_ZANCUDO18"/>
      <sheetName val="81+650_LA_HONDA18"/>
      <sheetName val="83+230_QDA__NAUTATÁ18"/>
      <sheetName val="86+220_PUENTE_AZUL18"/>
      <sheetName val="86+600_PUENTE_HILA18"/>
      <sheetName val="101+800_QDA__EL_CHUSCAL18"/>
      <sheetName val="FRESADO_68-_11418"/>
      <sheetName val="REMOCION_DERRUMBES_68_-__11418"/>
      <sheetName val="DESARENADORES_68-114_18"/>
      <sheetName val="Lineas_de_demarcacion_68-11_18"/>
      <sheetName val="REALCE_BORDILLOS_68-114_18"/>
      <sheetName val="PARCHEO_68-114_18"/>
      <sheetName val="DESTAPE_ALCANTARILLAS_000-1_18"/>
      <sheetName val="tachas_reflectivas_68-114_18"/>
      <sheetName val="pinmuros_68+114_18"/>
      <sheetName val="CUNETAS_68-114_18"/>
      <sheetName val="DEFENSAS_METALICAS_68-114_18"/>
      <sheetName val="REFERENCICACIÓN_VIAL_18"/>
      <sheetName val="REMOCION_DERRUMBES18"/>
      <sheetName val="DESARENADORES_68-11418"/>
      <sheetName val="REALCE_BORDILLOS_68-11418"/>
      <sheetName val="PARCHEO_68-11418"/>
      <sheetName val="DESTAPE_ALCANTARILLAS_000-11418"/>
      <sheetName val="pinmuros_68+11418"/>
      <sheetName val="CUNETAS_68-11418"/>
      <sheetName val="SEÑALI_68-11418"/>
      <sheetName val="DEFENSAS_METALICAS_68-11418"/>
      <sheetName val="REFERENCICACIÓN_VIAL18"/>
      <sheetName val="juntas_de_expansion18"/>
      <sheetName val="Hincado_de_rieles18"/>
      <sheetName val="Pintura_muros_y_cabezotes18"/>
      <sheetName val="Suministro_e_instal_rieles18"/>
      <sheetName val="Drenes_PVC_4_pulg18"/>
      <sheetName val="SELLOS_PARA_JUNTAS_DE_PUENTES18"/>
      <sheetName val="Sello_de_grietas_de_concreto18"/>
      <sheetName val="Tubería_PVC_4_pulg18"/>
      <sheetName val="SECCIÓN_FINAL18"/>
      <sheetName val="DEFENSA_METÁLICA18"/>
      <sheetName val="Postes_de_kilometraje18"/>
      <sheetName val="REMOCIÓN_DE_DERRUMBES18"/>
      <sheetName val="Mant__Postes_de_kilometraje18"/>
      <sheetName val="PU_201,3_18"/>
      <sheetName val="PU211P_118"/>
      <sheetName val="PU211P_218"/>
      <sheetName val="201p_318"/>
      <sheetName val="PU_320,118"/>
      <sheetName val="PU330,1_18"/>
      <sheetName val="PU450P,1_(tapada_huecos)18"/>
      <sheetName val="PU460_Parcheo18"/>
      <sheetName val="PU600P_1_18"/>
      <sheetName val="PU610,1_18"/>
      <sheetName val="PU630,4_18"/>
      <sheetName val="PU630,4_acelerante18"/>
      <sheetName val="PU630,4_D18"/>
      <sheetName val="PU630,6_especial_por_M318"/>
      <sheetName val="PU630,6_Simple18"/>
      <sheetName val="PU630,6_especial_por_M218"/>
      <sheetName val="PU630,6_F18"/>
      <sheetName val="PU630P_7_18"/>
      <sheetName val="PU630,7_18"/>
      <sheetName val="PU630,7_Especial18"/>
      <sheetName val="PU630P_1518"/>
      <sheetName val="PU660_218"/>
      <sheetName val="670_318"/>
      <sheetName val="PU673_18"/>
      <sheetName val="PU681,1_Esp__Q_Caliche18"/>
      <sheetName val="PU830P_1_18"/>
      <sheetName val="PR_118"/>
      <sheetName val="MANO_DE_OBRA18"/>
      <sheetName val="ESTADO_RED18"/>
      <sheetName val="GENERALIDADES_18"/>
      <sheetName val="necesidades_de_la_via20"/>
      <sheetName val="5+440_RÍO_SECO20"/>
      <sheetName val="21+100_20"/>
      <sheetName val="31+250_PTE__GUADUALITO20"/>
      <sheetName val="31+580_P__GUADUAL20"/>
      <sheetName val="34+_27020"/>
      <sheetName val="36+380_20"/>
      <sheetName val="64+110_P__GUADUAS_II20"/>
      <sheetName val="64+180_P__GUADUAS_I20"/>
      <sheetName val="64+820_P__QUEBRADA_CUNE20"/>
      <sheetName val="66+480_PUENTE_VARIANTE_220"/>
      <sheetName val="FRESADO_68_-_11420"/>
      <sheetName val="68+370_P__FÉRREO_20"/>
      <sheetName val="68+520_P__GUANÁBANO20"/>
      <sheetName val="69+030_RÍO_VILLETA20"/>
      <sheetName val="Villeta_centro20"/>
      <sheetName val="72+1020_LA_MARÍA20"/>
      <sheetName val="78+600_EL_ZANCUDO20"/>
      <sheetName val="81+650_LA_HONDA20"/>
      <sheetName val="83+230_QDA__NAUTATÁ20"/>
      <sheetName val="86+220_PUENTE_AZUL20"/>
      <sheetName val="86+600_PUENTE_HILA20"/>
      <sheetName val="101+800_QDA__EL_CHUSCAL20"/>
      <sheetName val="FRESADO_68-_11420"/>
      <sheetName val="REMOCION_DERRUMBES_68_-__11420"/>
      <sheetName val="DESARENADORES_68-114_20"/>
      <sheetName val="Lineas_de_demarcacion_68-11_20"/>
      <sheetName val="REALCE_BORDILLOS_68-114_20"/>
      <sheetName val="PARCHEO_68-114_20"/>
      <sheetName val="DESTAPE_ALCANTARILLAS_000-1_20"/>
      <sheetName val="tachas_reflectivas_68-114_20"/>
      <sheetName val="pinmuros_68+114_20"/>
      <sheetName val="CUNETAS_68-114_20"/>
      <sheetName val="DEFENSAS_METALICAS_68-114_20"/>
      <sheetName val="REFERENCICACIÓN_VIAL_20"/>
      <sheetName val="REMOCION_DERRUMBES20"/>
      <sheetName val="DESARENADORES_68-11420"/>
      <sheetName val="REALCE_BORDILLOS_68-11420"/>
      <sheetName val="PARCHEO_68-11420"/>
      <sheetName val="DESTAPE_ALCANTARILLAS_000-11420"/>
      <sheetName val="pinmuros_68+11420"/>
      <sheetName val="CUNETAS_68-11420"/>
      <sheetName val="SEÑALI_68-11420"/>
      <sheetName val="DEFENSAS_METALICAS_68-11420"/>
      <sheetName val="REFERENCICACIÓN_VIAL20"/>
      <sheetName val="juntas_de_expansion20"/>
      <sheetName val="Hincado_de_rieles20"/>
      <sheetName val="Pintura_muros_y_cabezotes20"/>
      <sheetName val="Suministro_e_instal_rieles20"/>
      <sheetName val="Drenes_PVC_4_pulg20"/>
      <sheetName val="SELLOS_PARA_JUNTAS_DE_PUENTES20"/>
      <sheetName val="Sello_de_grietas_de_concreto20"/>
      <sheetName val="Tubería_PVC_4_pulg20"/>
      <sheetName val="SECCIÓN_FINAL20"/>
      <sheetName val="DEFENSA_METÁLICA20"/>
      <sheetName val="Postes_de_kilometraje20"/>
      <sheetName val="REMOCIÓN_DE_DERRUMBES20"/>
      <sheetName val="Mant__Postes_de_kilometraje20"/>
      <sheetName val="PU_201,3_20"/>
      <sheetName val="PU211P_120"/>
      <sheetName val="PU211P_220"/>
      <sheetName val="201p_320"/>
      <sheetName val="PU_320,120"/>
      <sheetName val="PU330,1_20"/>
      <sheetName val="PU450P,1_(tapada_huecos)20"/>
      <sheetName val="PU460_Parcheo20"/>
      <sheetName val="PU600P_1_20"/>
      <sheetName val="PU610,1_20"/>
      <sheetName val="PU630,4_20"/>
      <sheetName val="PU630,4_acelerante20"/>
      <sheetName val="PU630,4_D20"/>
      <sheetName val="PU630,6_especial_por_M320"/>
      <sheetName val="PU630,6_Simple20"/>
      <sheetName val="PU630,6_especial_por_M220"/>
      <sheetName val="PU630,6_F20"/>
      <sheetName val="PU630P_7_20"/>
      <sheetName val="PU630,7_20"/>
      <sheetName val="PU630,7_Especial20"/>
      <sheetName val="PU630P_1520"/>
      <sheetName val="PU660_220"/>
      <sheetName val="670_320"/>
      <sheetName val="PU673_20"/>
      <sheetName val="PU681,1_Esp__Q_Caliche20"/>
      <sheetName val="PU830P_1_20"/>
      <sheetName val="PR_120"/>
      <sheetName val="MANO_DE_OBRA20"/>
      <sheetName val="ESTADO_RED20"/>
      <sheetName val="GENERALIDADES_20"/>
      <sheetName val="necesidades_de_la_via19"/>
      <sheetName val="5+440_RÍO_SECO19"/>
      <sheetName val="21+100_19"/>
      <sheetName val="31+250_PTE__GUADUALITO19"/>
      <sheetName val="31+580_P__GUADUAL19"/>
      <sheetName val="34+_27019"/>
      <sheetName val="36+380_19"/>
      <sheetName val="64+110_P__GUADUAS_II19"/>
      <sheetName val="64+180_P__GUADUAS_I19"/>
      <sheetName val="64+820_P__QUEBRADA_CUNE19"/>
      <sheetName val="66+480_PUENTE_VARIANTE_219"/>
      <sheetName val="FRESADO_68_-_11419"/>
      <sheetName val="68+370_P__FÉRREO_19"/>
      <sheetName val="68+520_P__GUANÁBANO19"/>
      <sheetName val="69+030_RÍO_VILLETA19"/>
      <sheetName val="Villeta_centro19"/>
      <sheetName val="72+1020_LA_MARÍA19"/>
      <sheetName val="78+600_EL_ZANCUDO19"/>
      <sheetName val="81+650_LA_HONDA19"/>
      <sheetName val="83+230_QDA__NAUTATÁ19"/>
      <sheetName val="86+220_PUENTE_AZUL19"/>
      <sheetName val="86+600_PUENTE_HILA19"/>
      <sheetName val="101+800_QDA__EL_CHUSCAL19"/>
      <sheetName val="FRESADO_68-_11419"/>
      <sheetName val="REMOCION_DERRUMBES_68_-__11419"/>
      <sheetName val="DESARENADORES_68-114_19"/>
      <sheetName val="Lineas_de_demarcacion_68-11_19"/>
      <sheetName val="REALCE_BORDILLOS_68-114_19"/>
      <sheetName val="PARCHEO_68-114_19"/>
      <sheetName val="DESTAPE_ALCANTARILLAS_000-1_19"/>
      <sheetName val="tachas_reflectivas_68-114_19"/>
      <sheetName val="pinmuros_68+114_19"/>
      <sheetName val="CUNETAS_68-114_19"/>
      <sheetName val="DEFENSAS_METALICAS_68-114_19"/>
      <sheetName val="REFERENCICACIÓN_VIAL_19"/>
      <sheetName val="REMOCION_DERRUMBES19"/>
      <sheetName val="DESARENADORES_68-11419"/>
      <sheetName val="REALCE_BORDILLOS_68-11419"/>
      <sheetName val="PARCHEO_68-11419"/>
      <sheetName val="DESTAPE_ALCANTARILLAS_000-11419"/>
      <sheetName val="pinmuros_68+11419"/>
      <sheetName val="CUNETAS_68-11419"/>
      <sheetName val="SEÑALI_68-11419"/>
      <sheetName val="DEFENSAS_METALICAS_68-11419"/>
      <sheetName val="REFERENCICACIÓN_VIAL19"/>
      <sheetName val="juntas_de_expansion19"/>
      <sheetName val="Hincado_de_rieles19"/>
      <sheetName val="Pintura_muros_y_cabezotes19"/>
      <sheetName val="Suministro_e_instal_rieles19"/>
      <sheetName val="Drenes_PVC_4_pulg19"/>
      <sheetName val="SELLOS_PARA_JUNTAS_DE_PUENTES19"/>
      <sheetName val="Sello_de_grietas_de_concreto19"/>
      <sheetName val="Tubería_PVC_4_pulg19"/>
      <sheetName val="SECCIÓN_FINAL19"/>
      <sheetName val="DEFENSA_METÁLICA19"/>
      <sheetName val="Postes_de_kilometraje19"/>
      <sheetName val="REMOCIÓN_DE_DERRUMBES19"/>
      <sheetName val="Mant__Postes_de_kilometraje19"/>
      <sheetName val="PU_201,3_19"/>
      <sheetName val="PU211P_119"/>
      <sheetName val="PU211P_219"/>
      <sheetName val="201p_319"/>
      <sheetName val="PU_320,119"/>
      <sheetName val="PU330,1_19"/>
      <sheetName val="PU450P,1_(tapada_huecos)19"/>
      <sheetName val="PU460_Parcheo19"/>
      <sheetName val="PU600P_1_19"/>
      <sheetName val="PU610,1_19"/>
      <sheetName val="PU630,4_19"/>
      <sheetName val="PU630,4_acelerante19"/>
      <sheetName val="PU630,4_D19"/>
      <sheetName val="PU630,6_especial_por_M319"/>
      <sheetName val="PU630,6_Simple19"/>
      <sheetName val="PU630,6_especial_por_M219"/>
      <sheetName val="PU630,6_F19"/>
      <sheetName val="PU630P_7_19"/>
      <sheetName val="PU630,7_19"/>
      <sheetName val="PU630,7_Especial19"/>
      <sheetName val="PU630P_1519"/>
      <sheetName val="PU660_219"/>
      <sheetName val="670_319"/>
      <sheetName val="PU673_19"/>
      <sheetName val="PU681,1_Esp__Q_Caliche19"/>
      <sheetName val="PU830P_1_19"/>
      <sheetName val="PR_119"/>
      <sheetName val="MANO_DE_OBRA19"/>
      <sheetName val="ESTADO_RED19"/>
      <sheetName val="GENERALIDADES_19"/>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refreshError="1"/>
      <sheetData sheetId="2070" refreshError="1"/>
      <sheetData sheetId="2071" refreshError="1"/>
      <sheetData sheetId="2072" refreshError="1"/>
    </sheetDataSet>
  </externalBook>
</externalLink>
</file>

<file path=xl/externalLinks/externalLink4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4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O"/>
      <sheetName val="LIQUIDACION"/>
      <sheetName val="INICIO CPS105"/>
      <sheetName val="letraCOP (2)"/>
      <sheetName val="letraCOP"/>
      <sheetName val="letraCOP2"/>
    </sheetNames>
    <sheetDataSet>
      <sheetData sheetId="0" refreshError="1"/>
      <sheetData sheetId="1"/>
      <sheetData sheetId="2" refreshError="1"/>
      <sheetData sheetId="3"/>
      <sheetData sheetId="4"/>
      <sheetData sheetId="5" refreshError="1"/>
    </sheetDataSet>
  </externalBook>
</externalLink>
</file>

<file path=xl/externalLinks/externalLink4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TERRACERIAS"/>
      <sheetName val="OBRAS DE DRENAJE"/>
      <sheetName val="OBRAS_DE_DRENAJE"/>
    </sheetNames>
    <sheetDataSet>
      <sheetData sheetId="0" refreshError="1"/>
      <sheetData sheetId="1"/>
      <sheetData sheetId="2"/>
      <sheetData sheetId="3"/>
    </sheetDataSet>
  </externalBook>
</externalLink>
</file>

<file path=xl/externalLinks/externalLink4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2)"/>
      <sheetName val="RES DE TERRENO"/>
      <sheetName val="Resistividad"/>
      <sheetName val="RES"/>
      <sheetName val="CT1"/>
    </sheetNames>
    <sheetDataSet>
      <sheetData sheetId="0"/>
      <sheetData sheetId="1"/>
      <sheetData sheetId="2"/>
      <sheetData sheetId="3"/>
      <sheetData sheetId="4"/>
    </sheetDataSet>
  </externalBook>
</externalLink>
</file>

<file path=xl/externalLinks/externalLink4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 val="Itemes_Renovación"/>
      <sheetName val="Hoja1"/>
      <sheetName val="BASE"/>
      <sheetName val="PROGRAMACION_"/>
      <sheetName val="SOPORTE ROCA"/>
      <sheetName val="ESTADO VÍA-CRIT.TECNICO"/>
      <sheetName val="Análisis de precios"/>
      <sheetName val="TARIF2002"/>
      <sheetName val="item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 101"/>
      <sheetName val="ITEM 102"/>
      <sheetName val="ITEM 103"/>
      <sheetName val="ITEM 104"/>
      <sheetName val="ITEM 105"/>
      <sheetName val="ITEM 107"/>
      <sheetName val="ITEM 108"/>
      <sheetName val="ITEM 110"/>
      <sheetName val="ITEM 202"/>
      <sheetName val="ITEM 203"/>
      <sheetName val="ITEM 204"/>
      <sheetName val="ITEM 205"/>
      <sheetName val="ITEM 206"/>
      <sheetName val="ITEM 207"/>
      <sheetName val="ITEM 208"/>
      <sheetName val="ITEM 301"/>
      <sheetName val="ITEM 401"/>
      <sheetName val="ITEM 402"/>
      <sheetName val="ITEM 403"/>
      <sheetName val="ITEM 405"/>
      <sheetName val="ITEM 406"/>
      <sheetName val="ITEM 408"/>
      <sheetName val="ITEM 411"/>
      <sheetName val="ITEM 413"/>
      <sheetName val="ITEM 417"/>
      <sheetName val="ITEM 419"/>
      <sheetName val="ITEM 420"/>
      <sheetName val="ITEM 422"/>
      <sheetName val="ITEM 423"/>
      <sheetName val="TOPOGRAFIA"/>
      <sheetName val="PROP. ECONOMICA"/>
      <sheetName val="SECC C"/>
      <sheetName val="ALTURAS"/>
      <sheetName val="E MEC"/>
      <sheetName val="E MEC POZOS"/>
      <sheetName val="E MAN PERF"/>
      <sheetName val="TUBERIA "/>
      <sheetName val="ARENA ATRAQUE"/>
      <sheetName val="RELL"/>
      <sheetName val="RET"/>
      <sheetName val="DEM-REP AND"/>
      <sheetName val="DEM AND"/>
      <sheetName val="EXC. PAV."/>
      <sheetName val="E MA M"/>
      <sheetName val="E MA CAJ"/>
      <sheetName val="TUB M"/>
      <sheetName val="ARE M"/>
      <sheetName val="RELL M"/>
      <sheetName val="RET M"/>
      <sheetName val="E MA D"/>
      <sheetName val="E MA D (CAJAS)"/>
      <sheetName val="ARE D"/>
      <sheetName val="TUB D"/>
      <sheetName val="RELL D"/>
      <sheetName val="RET D"/>
      <sheetName val="MEMORIAS Y BALANCE  PARA ACTAS "/>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 val="Niples"/>
      <sheetName val="Ins_MO"/>
      <sheetName val="Ins_Mat"/>
      <sheetName val="Clasif_Mat"/>
      <sheetName val="Ins_EH"/>
      <sheetName val="Ins_TR"/>
      <sheetName val="Lista_insumos"/>
      <sheetName val="Print"/>
      <sheetName val="0.00"/>
      <sheetName val="1.1"/>
      <sheetName val="1.2"/>
      <sheetName val="1.3"/>
      <sheetName val="1.4"/>
      <sheetName val="1.5"/>
      <sheetName val="1.6"/>
      <sheetName val="1.7"/>
      <sheetName val="1.8"/>
      <sheetName val="1.9"/>
      <sheetName val="1.10"/>
      <sheetName val="1.10A"/>
      <sheetName val="1.11"/>
      <sheetName val="1.12"/>
      <sheetName val="1.13"/>
      <sheetName val="1.20"/>
      <sheetName val="2.1"/>
      <sheetName val="2.2"/>
      <sheetName val="2.3"/>
      <sheetName val="2.4"/>
      <sheetName val="2.5"/>
      <sheetName val="2.6"/>
      <sheetName val="2.6A"/>
      <sheetName val="2.7"/>
      <sheetName val="2.8"/>
      <sheetName val="2.9"/>
      <sheetName val="2.9A"/>
      <sheetName val="2.10"/>
      <sheetName val="2.11"/>
      <sheetName val="2.12"/>
      <sheetName val="2.13A"/>
      <sheetName val="2.13B"/>
      <sheetName val="3.1"/>
      <sheetName val="3.2"/>
      <sheetName val="3.3"/>
      <sheetName val="3.4"/>
      <sheetName val="3.5"/>
      <sheetName val="3.6"/>
      <sheetName val="3.7"/>
      <sheetName val="3.8"/>
      <sheetName val="3.9"/>
      <sheetName val="3.9A"/>
      <sheetName val="3.9B"/>
      <sheetName val="3.9C"/>
      <sheetName val="3.9D"/>
      <sheetName val="3.10"/>
      <sheetName val="3.11"/>
      <sheetName val="3.12"/>
      <sheetName val="3.13"/>
      <sheetName val="3.14"/>
      <sheetName val="3.15"/>
      <sheetName val="3.16J"/>
      <sheetName val="3.17J"/>
      <sheetName val="3.30"/>
      <sheetName val="3.31"/>
      <sheetName val="3.32"/>
      <sheetName val="3.33"/>
      <sheetName val="3.33A"/>
      <sheetName val="4.1"/>
      <sheetName val="4.2"/>
      <sheetName val="4.3"/>
      <sheetName val="4.4"/>
      <sheetName val="4.5"/>
      <sheetName val="4.6"/>
      <sheetName val="4.7"/>
      <sheetName val="4.8"/>
      <sheetName val="4.9"/>
      <sheetName val="4.10"/>
      <sheetName val="4.20"/>
      <sheetName val="4.21"/>
      <sheetName val="4.30"/>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1A"/>
      <sheetName val="6.51B"/>
      <sheetName val="6.52"/>
      <sheetName val="6.52A"/>
      <sheetName val="6.53"/>
      <sheetName val="6.54"/>
      <sheetName val="6.55"/>
      <sheetName val="6.55A"/>
      <sheetName val="6.55AA"/>
      <sheetName val="6.56"/>
      <sheetName val="6.57"/>
      <sheetName val="6.58"/>
      <sheetName val="6.59"/>
      <sheetName val="6.59A"/>
      <sheetName val="6.59B"/>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5A"/>
      <sheetName val="7.6"/>
      <sheetName val="7.6A"/>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3B"/>
      <sheetName val="7.23C"/>
      <sheetName val="7.23D"/>
      <sheetName val="7.23E"/>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14A"/>
      <sheetName val="8.14B"/>
      <sheetName val="8.15A"/>
      <sheetName val="8.16A"/>
      <sheetName val="8.17A"/>
      <sheetName val="8.19"/>
      <sheetName val="8.19A"/>
      <sheetName val="8.19B"/>
      <sheetName val="8.19BB"/>
      <sheetName val="8.19BC"/>
      <sheetName val="8.19C"/>
      <sheetName val="8.19D"/>
      <sheetName val="8.19E"/>
      <sheetName val="8.19F"/>
      <sheetName val="8.19G"/>
      <sheetName val="8.19H"/>
      <sheetName val="8.19I"/>
      <sheetName val="8.19J"/>
      <sheetName val="8.19K"/>
      <sheetName val="8.19L"/>
      <sheetName val="8.19M"/>
      <sheetName val="8.19N"/>
      <sheetName val="8.19O"/>
      <sheetName val="8.19P"/>
      <sheetName val="8.19Q"/>
      <sheetName val="8.19R"/>
      <sheetName val="8.19S"/>
      <sheetName val="8.19T"/>
      <sheetName val="8.19U"/>
      <sheetName val="8.19V"/>
      <sheetName val="8.20"/>
      <sheetName val="8.21"/>
      <sheetName val="8.22"/>
      <sheetName val="8.23"/>
      <sheetName val="8.24"/>
      <sheetName val="8.25"/>
      <sheetName val="8.27"/>
      <sheetName val="8.27A"/>
      <sheetName val="8.29"/>
      <sheetName val="8.30"/>
      <sheetName val="8.31"/>
      <sheetName val="8.32"/>
      <sheetName val="8.33"/>
      <sheetName val="8.28"/>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3"/>
      <sheetName val="8.94"/>
      <sheetName val="8.95"/>
      <sheetName val="8.96"/>
      <sheetName val="8.97"/>
      <sheetName val="8.98"/>
      <sheetName val="8.99"/>
      <sheetName val="8.99A"/>
      <sheetName val="8.99B"/>
      <sheetName val="8.100"/>
      <sheetName val="8.100A"/>
      <sheetName val="8.101"/>
      <sheetName val="8.102"/>
      <sheetName val="8.103"/>
      <sheetName val="8.104"/>
      <sheetName val="8.105"/>
      <sheetName val="8.106"/>
      <sheetName val="8.107"/>
      <sheetName val="8.108"/>
      <sheetName val="8.108A"/>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1A"/>
      <sheetName val="8.132"/>
      <sheetName val="8.133"/>
      <sheetName val="8.134"/>
      <sheetName val="8.135"/>
      <sheetName val="8.136"/>
      <sheetName val="8.136A"/>
      <sheetName val="8.136AA"/>
      <sheetName val="8.137"/>
      <sheetName val="8.138"/>
      <sheetName val="8.139"/>
      <sheetName val="8.140"/>
      <sheetName val="8.140AA"/>
      <sheetName val="8.140A"/>
      <sheetName val="8.140B"/>
      <sheetName val="8.140BB"/>
      <sheetName val="8.140BC"/>
      <sheetName val="8.140BD"/>
      <sheetName val="8.140C"/>
      <sheetName val="8.140D"/>
      <sheetName val="8.140E"/>
      <sheetName val="8.140F"/>
      <sheetName val="8.141"/>
      <sheetName val="8.142"/>
      <sheetName val="8.143"/>
      <sheetName val="8.144"/>
      <sheetName val="8.145"/>
      <sheetName val="8.146"/>
      <sheetName val="8.147"/>
      <sheetName val="8.148"/>
      <sheetName val="8.149"/>
      <sheetName val="8.150"/>
      <sheetName val="8.150A"/>
      <sheetName val="8.151"/>
      <sheetName val="8.152"/>
      <sheetName val="8.153"/>
      <sheetName val="8.154"/>
      <sheetName val="8.155"/>
      <sheetName val="8.156"/>
      <sheetName val="8.157"/>
      <sheetName val="8.158"/>
      <sheetName val="8.159"/>
      <sheetName val="8.160"/>
      <sheetName val="8.161"/>
      <sheetName val="8.162"/>
      <sheetName val="8.162A"/>
      <sheetName val="8.163"/>
      <sheetName val="8.164"/>
      <sheetName val="8.165"/>
      <sheetName val="8.166"/>
      <sheetName val="8.167"/>
      <sheetName val="8.168"/>
      <sheetName val="8.169"/>
      <sheetName val="8.170"/>
      <sheetName val="8.171"/>
      <sheetName val="8.171A"/>
      <sheetName val="8.172"/>
      <sheetName val="8.173"/>
      <sheetName val="8.174"/>
      <sheetName val="8.175"/>
      <sheetName val="8.176"/>
      <sheetName val="8.177"/>
      <sheetName val="8.178"/>
      <sheetName val="8.179"/>
      <sheetName val="8.180"/>
      <sheetName val="8.181"/>
      <sheetName val="8.182"/>
      <sheetName val="8.183"/>
      <sheetName val="8.184"/>
      <sheetName val="8.185"/>
      <sheetName val="8.186"/>
      <sheetName val="8.187"/>
      <sheetName val="8.188"/>
      <sheetName val="8.189"/>
      <sheetName val="8.190"/>
      <sheetName val="8.190B"/>
      <sheetName val="8.191"/>
      <sheetName val="8.192"/>
      <sheetName val="8.193"/>
      <sheetName val="8.194"/>
      <sheetName val="8.195"/>
      <sheetName val="8.195A"/>
      <sheetName val="8.196"/>
      <sheetName val="8.197"/>
      <sheetName val="8.198"/>
      <sheetName val="8.199"/>
      <sheetName val="8.199A"/>
      <sheetName val="8.199B"/>
      <sheetName val="8.199C"/>
      <sheetName val="8.199D"/>
      <sheetName val="8.199E"/>
      <sheetName val="8.199F"/>
      <sheetName val="8.199G"/>
      <sheetName val="8.199H"/>
      <sheetName val="8.199I"/>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26"/>
      <sheetName val="8.227"/>
      <sheetName val="8.228"/>
      <sheetName val="8.229"/>
      <sheetName val="8.230"/>
      <sheetName val="8.231"/>
      <sheetName val="8.232"/>
      <sheetName val="8.233"/>
      <sheetName val="8.234"/>
      <sheetName val="8.235"/>
      <sheetName val="8.236"/>
      <sheetName val="8.237"/>
      <sheetName val="8.238"/>
      <sheetName val="8.239A"/>
      <sheetName val="8.250"/>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290A"/>
      <sheetName val="8.300"/>
      <sheetName val="8.300A"/>
      <sheetName val="8.300AA"/>
      <sheetName val="8.301"/>
      <sheetName val="8.302"/>
      <sheetName val="8.303"/>
      <sheetName val="8.304"/>
      <sheetName val="8.305"/>
      <sheetName val="8.306"/>
      <sheetName val="8.307"/>
      <sheetName val="8.307A"/>
      <sheetName val="8.307B"/>
      <sheetName val="8.308"/>
      <sheetName val="8.309"/>
      <sheetName val="8.310"/>
      <sheetName val="8.311"/>
      <sheetName val="8.311A"/>
      <sheetName val="8.312"/>
      <sheetName val="8.313"/>
      <sheetName val="8.314"/>
      <sheetName val="8.315"/>
      <sheetName val="8.316"/>
      <sheetName val="8.330"/>
      <sheetName val="8.331"/>
      <sheetName val="8.331A"/>
      <sheetName val="8.331B"/>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8A"/>
      <sheetName val="8.348B"/>
      <sheetName val="8.349"/>
      <sheetName val="8.350A"/>
      <sheetName val="8.350B"/>
      <sheetName val="8.350C"/>
      <sheetName val="8.350D"/>
      <sheetName val="8.362A"/>
      <sheetName val="8.363A"/>
      <sheetName val="8.370"/>
      <sheetName val="8.371"/>
      <sheetName val="8.372"/>
      <sheetName val="8.373"/>
      <sheetName val="8.374"/>
      <sheetName val="8.375"/>
      <sheetName val="8.376"/>
      <sheetName val="8.377"/>
      <sheetName val="8.378"/>
      <sheetName val="8.379"/>
      <sheetName val="8.380"/>
      <sheetName val="8.381A"/>
      <sheetName val="8.382"/>
      <sheetName val="8.400"/>
      <sheetName val="8.400A"/>
      <sheetName val="8.401"/>
      <sheetName val="8.402"/>
      <sheetName val="8.403"/>
      <sheetName val="8.404"/>
      <sheetName val="8.450"/>
      <sheetName val="8.451"/>
      <sheetName val="8.452"/>
      <sheetName val="8.453"/>
      <sheetName val="8.454"/>
      <sheetName val="8.454N"/>
      <sheetName val="8.485"/>
      <sheetName val="8.490A"/>
      <sheetName val="8.491A"/>
      <sheetName val="8.500"/>
      <sheetName val="8.501"/>
      <sheetName val="8.502"/>
      <sheetName val="8.503A"/>
      <sheetName val="8.504A"/>
      <sheetName val="8.504B"/>
      <sheetName val="8.504C"/>
      <sheetName val="8.550"/>
      <sheetName val="8.550A"/>
      <sheetName val="8.551"/>
      <sheetName val="8.552"/>
      <sheetName val="8.553"/>
      <sheetName val="8.554"/>
      <sheetName val="8.600"/>
      <sheetName val="8.601"/>
      <sheetName val="8.602"/>
      <sheetName val="8.603"/>
      <sheetName val="8.604"/>
      <sheetName val="8.605"/>
      <sheetName val="8.606"/>
      <sheetName val="8.806A"/>
      <sheetName val="8.806B"/>
      <sheetName val="8.806C"/>
      <sheetName val="8.806D"/>
      <sheetName val="8.806E"/>
      <sheetName val="8.620"/>
      <sheetName val="8.620A"/>
      <sheetName val="8.650"/>
      <sheetName val="8.650A"/>
      <sheetName val="8.651"/>
      <sheetName val="8.652"/>
      <sheetName val="8.653"/>
      <sheetName val="8.654"/>
      <sheetName val="8.655"/>
      <sheetName val="8.656"/>
      <sheetName val="8.657"/>
      <sheetName val="8.658"/>
      <sheetName val="8.659"/>
      <sheetName val="8.659A"/>
      <sheetName val="8.659B"/>
      <sheetName val="8.659C"/>
      <sheetName val="8.659D"/>
      <sheetName val="8.660"/>
      <sheetName val="8.661"/>
      <sheetName val="8.662"/>
      <sheetName val="8.662A"/>
      <sheetName val="8.662B"/>
      <sheetName val="8.662C"/>
      <sheetName val="8.662D"/>
      <sheetName val="8.662E"/>
      <sheetName val="8.662F"/>
      <sheetName val="8.699"/>
      <sheetName val="8.699A"/>
      <sheetName val="8.699AA"/>
      <sheetName val="8.700"/>
      <sheetName val="8.700A"/>
      <sheetName val="8.700B"/>
      <sheetName val="8.700C"/>
      <sheetName val="8.701"/>
      <sheetName val="8.702"/>
      <sheetName val="8.703"/>
      <sheetName val="8.704"/>
      <sheetName val="8.705"/>
      <sheetName val="8.705A"/>
      <sheetName val="8.706"/>
      <sheetName val="8.707"/>
      <sheetName val="8.708"/>
      <sheetName val="8.709"/>
      <sheetName val="8.710"/>
      <sheetName val="8.711"/>
      <sheetName val="8.711A"/>
      <sheetName val="8.712"/>
      <sheetName val="8.713F"/>
      <sheetName val="8.718A"/>
      <sheetName val="8.719A"/>
      <sheetName val="8.720A"/>
      <sheetName val="8.721A"/>
      <sheetName val="8.722A"/>
      <sheetName val="8.740"/>
      <sheetName val="8.740A"/>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0A"/>
      <sheetName val="8.800B"/>
      <sheetName val="8.801"/>
      <sheetName val="8.801A"/>
      <sheetName val="8.801B"/>
      <sheetName val="8.802"/>
      <sheetName val="8.802A"/>
      <sheetName val="8.802B"/>
      <sheetName val="8.803"/>
      <sheetName val="8.803A"/>
      <sheetName val="8.804"/>
      <sheetName val="8.805"/>
      <sheetName val="8.806"/>
      <sheetName val="8.807"/>
      <sheetName val="8.807A"/>
      <sheetName val="8.807B"/>
      <sheetName val="8.807C"/>
      <sheetName val="8.807D"/>
      <sheetName val="8.807E"/>
      <sheetName val="8.807F"/>
      <sheetName val="8.808"/>
      <sheetName val="8.809"/>
      <sheetName val="8.809A"/>
      <sheetName val="8.809B"/>
      <sheetName val="8.809C"/>
      <sheetName val="8.809D"/>
      <sheetName val="8.809E"/>
      <sheetName val="8.809F"/>
      <sheetName val="8.809G"/>
      <sheetName val="8.809H"/>
      <sheetName val="8.809I"/>
      <sheetName val="8.809N"/>
      <sheetName val="8.809N1"/>
      <sheetName val="8.809N2"/>
      <sheetName val="8.809N3"/>
      <sheetName val="8.809N4"/>
      <sheetName val="8.810"/>
      <sheetName val="8.810A"/>
      <sheetName val="8.811"/>
      <sheetName val="8.812"/>
      <sheetName val="8.813"/>
      <sheetName val="8.813A"/>
      <sheetName val="8.813B"/>
      <sheetName val="8.813C"/>
      <sheetName val="8.813D"/>
      <sheetName val="8.813E"/>
      <sheetName val="8.814"/>
      <sheetName val="8.815"/>
      <sheetName val="8.816"/>
      <sheetName val="8.817"/>
      <sheetName val="8.818"/>
      <sheetName val="8.819"/>
      <sheetName val="8.819A"/>
      <sheetName val="8.819B"/>
      <sheetName val="8.819C"/>
      <sheetName val="8.819D"/>
      <sheetName val="8.819E"/>
      <sheetName val="8.819F"/>
      <sheetName val="8.820"/>
      <sheetName val="8.821"/>
      <sheetName val="8.822"/>
      <sheetName val="8.822A"/>
      <sheetName val="8.823"/>
      <sheetName val="8.823A"/>
      <sheetName val="8.823B"/>
      <sheetName val="8.823BA"/>
      <sheetName val="8.823C"/>
      <sheetName val="8.823CA"/>
      <sheetName val="8.823D"/>
      <sheetName val="8.823E"/>
      <sheetName val="8.823F"/>
      <sheetName val="8.823G"/>
      <sheetName val="8.824"/>
      <sheetName val="8.824A"/>
      <sheetName val="8.825"/>
      <sheetName val="8.826"/>
      <sheetName val="8.826A"/>
      <sheetName val="8.827"/>
      <sheetName val="8.828"/>
      <sheetName val="8.828A"/>
      <sheetName val="8.828B"/>
      <sheetName val="8.828C"/>
      <sheetName val="8.828D"/>
      <sheetName val="8.829"/>
      <sheetName val="8.830"/>
      <sheetName val="8.831"/>
      <sheetName val="8.832"/>
      <sheetName val="8.899"/>
      <sheetName val="8.899A"/>
      <sheetName val="8.900"/>
      <sheetName val="8.901"/>
      <sheetName val="8.902"/>
      <sheetName val="8.903"/>
      <sheetName val="8.904"/>
      <sheetName val="8.904A"/>
      <sheetName val="8.904B"/>
      <sheetName val="8.905"/>
      <sheetName val="8.905A"/>
      <sheetName val="8.906"/>
      <sheetName val="8.907"/>
      <sheetName val="8.908"/>
      <sheetName val="8.909"/>
      <sheetName val="8.909A"/>
      <sheetName val="8.910"/>
      <sheetName val="8.910A"/>
      <sheetName val="8.910B"/>
      <sheetName val="8.910C"/>
      <sheetName val="8.910D"/>
      <sheetName val="8.910E"/>
      <sheetName val="8.910F"/>
      <sheetName val="8.910G"/>
      <sheetName val="8.910H"/>
      <sheetName val="8.910I"/>
      <sheetName val="8.910J"/>
      <sheetName val="8.910K"/>
      <sheetName val="8.910L"/>
      <sheetName val="8.910M"/>
      <sheetName val="8.910N"/>
      <sheetName val="8.910O"/>
      <sheetName val="8.910P"/>
      <sheetName val="8.910Q"/>
      <sheetName val="8.910R"/>
      <sheetName val="8.910S"/>
      <sheetName val="8.910T"/>
      <sheetName val="8.910U"/>
      <sheetName val="8.910V"/>
      <sheetName val="8.910X"/>
      <sheetName val="8.910Y"/>
      <sheetName val="8.910Z"/>
      <sheetName val="8.910AA"/>
      <sheetName val="8.910AB"/>
      <sheetName val="8.911"/>
      <sheetName val="8.911A"/>
      <sheetName val="8.911B"/>
      <sheetName val="8.911C"/>
      <sheetName val="8.911D"/>
      <sheetName val="8.911E"/>
      <sheetName val="8.911F"/>
      <sheetName val="8.911G"/>
      <sheetName val="8.911H"/>
      <sheetName val="8.911I"/>
      <sheetName val="8.911J"/>
      <sheetName val="8.911K"/>
      <sheetName val="8.911L"/>
      <sheetName val="8.911M"/>
      <sheetName val="8.911N"/>
      <sheetName val="8.911O"/>
      <sheetName val="8.911P"/>
      <sheetName val="8.911Q"/>
      <sheetName val="8.911R"/>
      <sheetName val="8.911S"/>
      <sheetName val="8.911T"/>
      <sheetName val="8.911U"/>
      <sheetName val="8.911V"/>
      <sheetName val="8.911W"/>
      <sheetName val="8.911X"/>
      <sheetName val="8.911Y"/>
      <sheetName val="8.911Z"/>
      <sheetName val="8.912"/>
      <sheetName val="8.913"/>
      <sheetName val="8.920"/>
      <sheetName val="8.920A"/>
      <sheetName val="8.920B"/>
      <sheetName val="8.921"/>
      <sheetName val="8.922"/>
      <sheetName val="8.922A"/>
      <sheetName val="8.940"/>
      <sheetName val="8.941"/>
      <sheetName val="8.942"/>
      <sheetName val="8.943"/>
      <sheetName val="8.944"/>
      <sheetName val="8.945"/>
      <sheetName val="8.946"/>
      <sheetName val="8.947"/>
      <sheetName val="8.948"/>
      <sheetName val="8.949"/>
      <sheetName val="8.950"/>
      <sheetName val="8.951"/>
      <sheetName val="8.952"/>
      <sheetName val="8.953"/>
      <sheetName val="8.954"/>
      <sheetName val="8.955"/>
      <sheetName val="8.956"/>
      <sheetName val="8.957"/>
      <sheetName val="8.958"/>
      <sheetName val="8.959"/>
      <sheetName val="8.960"/>
      <sheetName val="8.961"/>
      <sheetName val="8.962"/>
      <sheetName val="8.963"/>
      <sheetName val="8.964"/>
      <sheetName val="8.965"/>
      <sheetName val="8.966"/>
      <sheetName val="8.967"/>
      <sheetName val="8.968"/>
      <sheetName val="8.969"/>
      <sheetName val="8.970"/>
      <sheetName val="8.971"/>
      <sheetName val="8.972"/>
      <sheetName val="8.973"/>
      <sheetName val="8.974"/>
      <sheetName val="8.975"/>
      <sheetName val="8.976"/>
      <sheetName val="8.977"/>
      <sheetName val="8.978"/>
      <sheetName val="8.979"/>
      <sheetName val="8.980"/>
      <sheetName val="8.981"/>
      <sheetName val="8.982"/>
      <sheetName val="8.983"/>
      <sheetName val="8.984"/>
      <sheetName val="8.985"/>
      <sheetName val="8.986"/>
      <sheetName val="8.987"/>
      <sheetName val="8.988"/>
      <sheetName val="8.989"/>
      <sheetName val="8.990"/>
      <sheetName val="8.991"/>
      <sheetName val="8.992"/>
      <sheetName val="8.993"/>
      <sheetName val="8.994"/>
      <sheetName val="8.995"/>
      <sheetName val="8.996"/>
      <sheetName val="8.997"/>
      <sheetName val="8.998"/>
      <sheetName val="8.999"/>
      <sheetName val="8.999A"/>
      <sheetName val="8.999B"/>
      <sheetName val="8.1000"/>
      <sheetName val="8.1001"/>
      <sheetName val="8.1002"/>
      <sheetName val="8.1003"/>
      <sheetName val="8.1003A"/>
      <sheetName val="8.1003B"/>
      <sheetName val="8.1003C"/>
      <sheetName val="8.1003D"/>
      <sheetName val="8.1003F"/>
      <sheetName val="8.1004"/>
      <sheetName val="8.1005"/>
      <sheetName val="8.1006"/>
      <sheetName val="8.1007"/>
      <sheetName val="8.1007A"/>
      <sheetName val="8.1008"/>
      <sheetName val="8.1009"/>
      <sheetName val="8.1009A"/>
      <sheetName val="8.1009B"/>
      <sheetName val="8.1009F"/>
      <sheetName val="8.1009F2"/>
      <sheetName val="8.1010"/>
      <sheetName val="8.1011"/>
      <sheetName val="8.1012"/>
      <sheetName val="8.1013"/>
      <sheetName val="8.1050"/>
      <sheetName val="8.1050A"/>
      <sheetName val="8.1050B"/>
      <sheetName val="8.1050C"/>
      <sheetName val="8.1050D"/>
      <sheetName val="8.1054"/>
      <sheetName val="8.1055"/>
      <sheetName val="8.1058"/>
      <sheetName val="8.1100"/>
      <sheetName val="8.1100A"/>
      <sheetName val="8.1101"/>
      <sheetName val="8.1102"/>
      <sheetName val="8.1103"/>
      <sheetName val="8.1104"/>
      <sheetName val="8.1105"/>
      <sheetName val="8.1106"/>
      <sheetName val="8.1150"/>
      <sheetName val="8.1150A"/>
      <sheetName val="8.1151"/>
      <sheetName val="8.1151A"/>
      <sheetName val="8.1151B"/>
      <sheetName val="8.1152"/>
      <sheetName val="8.1153"/>
      <sheetName val="8.1200"/>
      <sheetName val="8.1201"/>
      <sheetName val="8.1202"/>
      <sheetName val="8.1203"/>
      <sheetName val="8.1204"/>
      <sheetName val="8.1299"/>
      <sheetName val="8.1300"/>
      <sheetName val="8.1301"/>
      <sheetName val="8.1400"/>
      <sheetName val="8.1400A"/>
      <sheetName val="8.1400B"/>
      <sheetName val="8.1400BA"/>
      <sheetName val="8.1400C"/>
      <sheetName val="8.1400CA"/>
      <sheetName val="8.1400D"/>
      <sheetName val="8.1400E"/>
      <sheetName val="8.1500"/>
      <sheetName val="8.1500A"/>
      <sheetName val="8.1500B"/>
      <sheetName val="8.1500C"/>
      <sheetName val="8.1500D"/>
      <sheetName val="8.1500E"/>
      <sheetName val="8.1500F"/>
      <sheetName val="8.1500G"/>
      <sheetName val="8.1500H"/>
      <sheetName val="8.1500I"/>
      <sheetName val="8.1500J"/>
      <sheetName val="8.1500K"/>
      <sheetName val="8.1500L"/>
      <sheetName val="8.1600"/>
      <sheetName val="8.1600A"/>
      <sheetName val="8.1601"/>
      <sheetName val="8.1601A"/>
      <sheetName val="8.1602"/>
      <sheetName val="8.1602A"/>
      <sheetName val="8.1603"/>
      <sheetName val="8.1604"/>
      <sheetName val="8.1605"/>
      <sheetName val="8.1606"/>
      <sheetName val="8.1607"/>
      <sheetName val="8.1608"/>
      <sheetName val="8.1609"/>
      <sheetName val="8.1610"/>
      <sheetName val="8.1611"/>
      <sheetName val="8.1612"/>
      <sheetName val="8.1613"/>
      <sheetName val="8.1614"/>
      <sheetName val="8.1614A"/>
      <sheetName val="8.1615"/>
      <sheetName val="8.1616"/>
      <sheetName val="8.1617"/>
      <sheetName val="8.1618"/>
      <sheetName val="8.1619"/>
      <sheetName val="8.1620"/>
      <sheetName val="8.1621"/>
      <sheetName val="8.1622"/>
      <sheetName val="8.1623"/>
      <sheetName val="8.1624"/>
      <sheetName val="8.1625"/>
      <sheetName val="8.1626"/>
      <sheetName val="8.1627"/>
      <sheetName val="8.1628"/>
      <sheetName val="8.1629"/>
      <sheetName val="8.1630"/>
      <sheetName val="8.1631"/>
      <sheetName val="8.1632"/>
      <sheetName val="8.1633"/>
      <sheetName val="8.1634"/>
      <sheetName val="8.1635"/>
      <sheetName val="8.1636"/>
      <sheetName val="8.1637"/>
      <sheetName val="8.1638"/>
      <sheetName val="8.1639"/>
      <sheetName val="8.1640"/>
      <sheetName val="8.1641"/>
      <sheetName val="8.1642"/>
      <sheetName val="8.1643"/>
      <sheetName val="8.1644"/>
      <sheetName val="8.1645"/>
      <sheetName val="8.1646"/>
      <sheetName val="8.1647"/>
      <sheetName val="8.1648"/>
      <sheetName val="8.1649"/>
      <sheetName val="8.1650"/>
      <sheetName val="8.1651"/>
      <sheetName val="8.1652"/>
      <sheetName val="8.1653"/>
      <sheetName val="8.1654"/>
      <sheetName val="8.1655"/>
      <sheetName val="8.1656"/>
      <sheetName val="8.1657"/>
      <sheetName val="8.1658"/>
      <sheetName val="8.1659"/>
      <sheetName val="8.1660"/>
      <sheetName val="8.1661"/>
      <sheetName val="8.1662"/>
      <sheetName val="8.1663"/>
      <sheetName val="8.1664"/>
      <sheetName val="8.1665"/>
      <sheetName val="8.1666"/>
      <sheetName val="8.1667"/>
      <sheetName val="8.1668"/>
      <sheetName val="8.1669"/>
      <sheetName val="8.1670"/>
      <sheetName val="8.1671"/>
      <sheetName val="8.1672"/>
      <sheetName val="8.1673"/>
      <sheetName val="8.1674"/>
      <sheetName val="8.1675"/>
      <sheetName val="8.1676"/>
      <sheetName val="8.1677"/>
      <sheetName val="8.1678"/>
      <sheetName val="8.1679"/>
      <sheetName val="8.1680"/>
      <sheetName val="8.1681"/>
      <sheetName val="8.1682"/>
      <sheetName val="8.1683"/>
      <sheetName val="8.1684"/>
      <sheetName val="8.1685"/>
      <sheetName val="8.1686"/>
      <sheetName val="8.1687"/>
      <sheetName val="8.1688"/>
      <sheetName val="8.1689"/>
      <sheetName val="8.1690"/>
      <sheetName val="8.1691"/>
      <sheetName val="8.1692"/>
      <sheetName val="8.1693"/>
      <sheetName val="8.1694"/>
      <sheetName val="8.1695"/>
      <sheetName val="8.1696"/>
      <sheetName val="8.1697"/>
      <sheetName val="8.1698"/>
      <sheetName val="8.1699"/>
      <sheetName val="8.1700"/>
      <sheetName val="8.1701"/>
      <sheetName val="8.1702"/>
      <sheetName val="8.1703"/>
      <sheetName val="8.1704"/>
      <sheetName val="8.1705"/>
      <sheetName val="8.1706"/>
      <sheetName val="8.1707"/>
      <sheetName val="8.1708"/>
      <sheetName val="8.1709"/>
      <sheetName val="8.1710"/>
      <sheetName val="8.1711"/>
      <sheetName val="8.1712"/>
      <sheetName val="9.1"/>
      <sheetName val="9.1A"/>
      <sheetName val="9.2"/>
      <sheetName val="9.3"/>
      <sheetName val="9.4"/>
      <sheetName val="9.5"/>
      <sheetName val="9.6"/>
      <sheetName val="9.7"/>
      <sheetName val="9.8"/>
      <sheetName val="9.9"/>
      <sheetName val="9.10"/>
      <sheetName val="9.11"/>
      <sheetName val="10.1"/>
      <sheetName val="10.1A"/>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0B"/>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8A"/>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400"/>
      <sheetName val="10.500"/>
      <sheetName val="10.501"/>
      <sheetName val="10.502"/>
      <sheetName val="10.503"/>
      <sheetName val="10.503A"/>
      <sheetName val="10.504"/>
      <sheetName val="10.504A"/>
      <sheetName val="10.504B"/>
      <sheetName val="10.504C"/>
      <sheetName val="10.505"/>
      <sheetName val="10.505A"/>
      <sheetName val="10.550"/>
      <sheetName val="10.60"/>
      <sheetName val="10.600"/>
      <sheetName val="11.1"/>
      <sheetName val="11.2"/>
      <sheetName val="11.3"/>
      <sheetName val="11.3A"/>
      <sheetName val="11.4"/>
      <sheetName val="11.6"/>
      <sheetName val="11.8"/>
      <sheetName val="11.8B"/>
      <sheetName val="11.8A"/>
      <sheetName val="11.10"/>
      <sheetName val="11.11"/>
      <sheetName val="11.12"/>
      <sheetName val="11.13"/>
      <sheetName val="11.14"/>
      <sheetName val="11.15"/>
      <sheetName val="11.16"/>
      <sheetName val="11.17"/>
      <sheetName val="11.18"/>
      <sheetName val="11.19"/>
      <sheetName val="11.20"/>
      <sheetName val="11.21"/>
      <sheetName val="11.30"/>
      <sheetName val="11.31"/>
      <sheetName val="11.32"/>
      <sheetName val="11.33"/>
      <sheetName val="12.1"/>
      <sheetName val="12.2"/>
      <sheetName val="12.3"/>
      <sheetName val="12.4"/>
      <sheetName val="12.5"/>
      <sheetName val="12.6"/>
      <sheetName val="12.6A"/>
      <sheetName val="12.7"/>
      <sheetName val="12.8"/>
      <sheetName val="13.1"/>
      <sheetName val="13.2"/>
      <sheetName val="13.3"/>
      <sheetName val="14.1"/>
      <sheetName val="14.2"/>
      <sheetName val="18.1"/>
      <sheetName val="18.1.1"/>
      <sheetName val="18.1.2"/>
      <sheetName val="18.1.3"/>
      <sheetName val="18.1.4"/>
      <sheetName val="18.1.5"/>
      <sheetName val="18.1.6"/>
      <sheetName val="19.1"/>
      <sheetName val="19.2"/>
      <sheetName val="19.3"/>
      <sheetName val="19.3A"/>
      <sheetName val="19.4"/>
      <sheetName val="19.5"/>
      <sheetName val="19.6"/>
      <sheetName val="19.7"/>
      <sheetName val="19.8"/>
      <sheetName val="19.8A"/>
      <sheetName val="19.8F"/>
      <sheetName val="19.9"/>
      <sheetName val="19.10"/>
      <sheetName val="19.11"/>
      <sheetName val="19.11A"/>
      <sheetName val="19.12A"/>
      <sheetName val="19.12B"/>
      <sheetName val="19.12C"/>
      <sheetName val="19.13"/>
      <sheetName val="19.13A"/>
      <sheetName val="19.13B"/>
      <sheetName val="19.13C"/>
      <sheetName val="19.14"/>
      <sheetName val="19.14A"/>
      <sheetName val="19.15"/>
      <sheetName val="19.15N"/>
      <sheetName val="19.15N1"/>
      <sheetName val="19.15N2"/>
      <sheetName val="19.15N3"/>
      <sheetName val="19.15N4"/>
      <sheetName val="19.19"/>
      <sheetName val="19.19A"/>
      <sheetName val="19.19B"/>
      <sheetName val="19.15N5"/>
      <sheetName val="19.15N6"/>
      <sheetName val="19.20"/>
      <sheetName val="19.25"/>
      <sheetName val="19.39"/>
      <sheetName val="19.40"/>
      <sheetName val="19.41"/>
      <sheetName val="19.41A"/>
      <sheetName val="19.41AA"/>
      <sheetName val="19.41B"/>
      <sheetName val="19.42"/>
      <sheetName val="19.43"/>
      <sheetName val="19.43A"/>
      <sheetName val="19.44"/>
      <sheetName val="19.45"/>
      <sheetName val="19.46"/>
      <sheetName val="19.47"/>
      <sheetName val="19.48"/>
      <sheetName val="19.49"/>
      <sheetName val="19.50"/>
      <sheetName val="19.50A"/>
      <sheetName val="19.50AA"/>
      <sheetName val="19.51"/>
      <sheetName val="19.52"/>
      <sheetName val="19.52A"/>
      <sheetName val="19.53"/>
      <sheetName val="19.53A"/>
      <sheetName val="19.53B"/>
      <sheetName val="19.53C"/>
      <sheetName val="19.53D"/>
      <sheetName val="19.53E"/>
      <sheetName val="19.53F"/>
      <sheetName val="19.53FF"/>
      <sheetName val="19.53FG"/>
      <sheetName val="19.53G"/>
      <sheetName val="19.53H"/>
      <sheetName val="19.53I"/>
      <sheetName val="19.53K"/>
      <sheetName val="19.53J"/>
      <sheetName val="19.54"/>
      <sheetName val="19.54A"/>
      <sheetName val="19.85"/>
      <sheetName val="19.86"/>
      <sheetName val="19.87"/>
      <sheetName val="19.88"/>
      <sheetName val="19.89"/>
      <sheetName val="19.99"/>
      <sheetName val="19.150"/>
      <sheetName val="19.100"/>
      <sheetName val="19.101"/>
      <sheetName val="19.102"/>
      <sheetName val="19.103"/>
      <sheetName val="20.1.1"/>
      <sheetName val="20.1.2"/>
      <sheetName val="20.1.3"/>
      <sheetName val="20.2.1"/>
      <sheetName val="20.2.2"/>
      <sheetName val="20.3.1"/>
      <sheetName val="20.3.2"/>
      <sheetName val="20.3.3"/>
      <sheetName val="20.4.1"/>
      <sheetName val="20.4.2"/>
      <sheetName val="20.4.3"/>
      <sheetName val="20.5.1"/>
      <sheetName val="20.4.4"/>
      <sheetName val="20.4.5"/>
      <sheetName val="20.5.2"/>
      <sheetName val="20.5.3"/>
      <sheetName val="20.6"/>
      <sheetName val="20.7"/>
      <sheetName val="20.8"/>
      <sheetName val="20.8.1"/>
      <sheetName val="20.8.2"/>
      <sheetName val="20.9"/>
      <sheetName val="20.10"/>
      <sheetName val="20.11"/>
      <sheetName val="20.11.1"/>
      <sheetName val="20.11.2"/>
      <sheetName val="20.11.3"/>
      <sheetName val="20.11A"/>
      <sheetName val="20.11B"/>
      <sheetName val="20.11C"/>
      <sheetName val="20.11D"/>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50J"/>
      <sheetName val="20.51J"/>
      <sheetName val="20.52J"/>
      <sheetName val="20.53J"/>
      <sheetName val="20.54J"/>
      <sheetName val="20.55J"/>
      <sheetName val="20.56J"/>
      <sheetName val="20.57J"/>
      <sheetName val="20.58J"/>
      <sheetName val="20.59J"/>
      <sheetName val="20.60J"/>
      <sheetName val="20.30"/>
      <sheetName val="20.31"/>
      <sheetName val="20.32"/>
      <sheetName val="20.33"/>
      <sheetName val="20.33A"/>
      <sheetName val="20.33B"/>
      <sheetName val="20.34"/>
      <sheetName val="20.40"/>
      <sheetName val="20.41"/>
      <sheetName val="20.42"/>
      <sheetName val="20.43"/>
      <sheetName val="20.44"/>
      <sheetName val="20.46"/>
      <sheetName val="20.45"/>
      <sheetName val="20.45A"/>
      <sheetName val="20.45B"/>
      <sheetName val="20.45C"/>
      <sheetName val="20.45D"/>
      <sheetName val="20.45E"/>
      <sheetName val="20.45F"/>
      <sheetName val="20.47"/>
      <sheetName val="20.48"/>
      <sheetName val="20.49"/>
      <sheetName val="20.50"/>
      <sheetName val="20.51"/>
      <sheetName val="20.52"/>
      <sheetName val="20.53"/>
      <sheetName val="20.54"/>
      <sheetName val="20.55"/>
      <sheetName val="20.56"/>
      <sheetName val="20.57"/>
      <sheetName val="20.57A"/>
      <sheetName val="20.58"/>
      <sheetName val="20.58A"/>
      <sheetName val="20.59"/>
      <sheetName val="20.60"/>
      <sheetName val="20.61"/>
      <sheetName val="20.61J"/>
      <sheetName val="20.62"/>
      <sheetName val="20.63"/>
      <sheetName val="20.64"/>
      <sheetName val="20.65"/>
      <sheetName val="20.66"/>
      <sheetName val="20.67"/>
      <sheetName val="20.68"/>
      <sheetName val="20.69"/>
      <sheetName val="20.70"/>
      <sheetName val="20.71"/>
      <sheetName val="20.72"/>
      <sheetName val="20.73"/>
      <sheetName val="20.74"/>
      <sheetName val="20.75"/>
      <sheetName val="20.76"/>
      <sheetName val="20.77"/>
      <sheetName val="20.78"/>
      <sheetName val="20.79"/>
      <sheetName val="20.80"/>
      <sheetName val="20.81"/>
      <sheetName val="20.82"/>
      <sheetName val="20.83"/>
      <sheetName val="20.84"/>
      <sheetName val="20.85"/>
      <sheetName val="20.86"/>
      <sheetName val="20.87"/>
      <sheetName val="20.88"/>
      <sheetName val="20.89"/>
      <sheetName val="20.90"/>
      <sheetName val="20.91"/>
      <sheetName val="20.92"/>
      <sheetName val="20.92A"/>
      <sheetName val="20.120"/>
      <sheetName val="20.121"/>
      <sheetName val="20.122"/>
      <sheetName val="20.123"/>
      <sheetName val="20.124"/>
      <sheetName val="20.125"/>
      <sheetName val="20.126"/>
      <sheetName val="20.127"/>
      <sheetName val="20.128"/>
      <sheetName val="21.1"/>
      <sheetName val="21.2"/>
      <sheetName val="21.3"/>
      <sheetName val="21.4"/>
      <sheetName val="21.5"/>
      <sheetName val="21.6"/>
      <sheetName val="21.7"/>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30"/>
      <sheetName val="21.31"/>
      <sheetName val="21.32"/>
      <sheetName val="21.33"/>
      <sheetName val="21.34"/>
      <sheetName val="21.35"/>
      <sheetName val="21.36"/>
      <sheetName val="21.37"/>
      <sheetName val="21.38"/>
      <sheetName val="21.39"/>
      <sheetName val="21.40"/>
      <sheetName val="21.41"/>
      <sheetName val="21.42"/>
      <sheetName val="21.43"/>
      <sheetName val="21.44"/>
      <sheetName val="21.45"/>
      <sheetName val="21.46"/>
      <sheetName val="21.47"/>
      <sheetName val="21.48"/>
      <sheetName val="21.49"/>
      <sheetName val="21.50"/>
      <sheetName val="21.51"/>
      <sheetName val="21.52"/>
      <sheetName val="21.53"/>
      <sheetName val="21.54"/>
      <sheetName val="21.55"/>
      <sheetName val="21.56"/>
      <sheetName val="21.57"/>
      <sheetName val="21.58"/>
      <sheetName val="21.59"/>
      <sheetName val="21.60"/>
      <sheetName val="21.61"/>
      <sheetName val="21.6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Set>
  </externalBook>
</externalLink>
</file>

<file path=xl/externalLinks/externalLink5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Controles"/>
      <sheetName val="S Gles"/>
      <sheetName val="Balance (C)"/>
      <sheetName val="P&amp;G (C)"/>
      <sheetName val="Balance (F)"/>
      <sheetName val="P&amp;G (F)"/>
      <sheetName val="EFE"/>
      <sheetName val="Valoración"/>
      <sheetName val="Gastos"/>
      <sheetName val="Usufructo"/>
      <sheetName val="Inversión"/>
      <sheetName val="ImpoRenta"/>
      <sheetName val="Deprec"/>
      <sheetName val="Deuda"/>
      <sheetName val="Leasing"/>
      <sheetName val="InfoHist"/>
      <sheetName val="Cifras"/>
      <sheetName val="Sensibilidad"/>
      <sheetName val="Tráfico"/>
      <sheetName val="Matrices"/>
      <sheetName val="Red"/>
      <sheetName val="Ingreso"/>
      <sheetName val="I VF"/>
      <sheetName val="VF"/>
      <sheetName val="I VM"/>
      <sheetName val="VM"/>
      <sheetName val="T Voz"/>
      <sheetName val="I Dvas"/>
      <sheetName val="Dvas"/>
      <sheetName val="I Disp"/>
      <sheetName val="Disp"/>
      <sheetName val="T Data"/>
      <sheetName val="I Serv"/>
      <sheetName val="S Traf"/>
      <sheetName val="S $"/>
      <sheetName val="Mk nA"/>
      <sheetName val="R Mk"/>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5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ECIOS BÁSICOS"/>
    </sheetNames>
    <sheetDataSet>
      <sheetData sheetId="0"/>
      <sheetData sheetId="1"/>
      <sheetData sheetId="2"/>
      <sheetData sheetId="3"/>
      <sheetData sheetId="4"/>
      <sheetData sheetId="5" refreshError="1"/>
    </sheetDataSet>
  </externalBook>
</externalLink>
</file>

<file path=xl/externalLinks/externalLink5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uentes d finaciacion"/>
      <sheetName val="CADENA"/>
      <sheetName val="PRESUPUESTO"/>
      <sheetName val="APU ELECTRICO"/>
      <sheetName val="A.P.U"/>
      <sheetName val="MC"/>
      <sheetName val="PRESUPUESTO (2)"/>
      <sheetName val="Acero"/>
      <sheetName val="AIU "/>
      <sheetName val="INTV"/>
      <sheetName val="FM"/>
      <sheetName val="APOYO"/>
      <sheetName val="FACOR 1,7"/>
      <sheetName val="FACTOR 1,85"/>
      <sheetName val="ENSAYOS AIU"/>
      <sheetName val="ENSAYOS INTV"/>
      <sheetName val="BASICOS"/>
      <sheetName val="TRANSPORTE"/>
      <sheetName val="MANO DE OBRA "/>
    </sheetNames>
    <sheetDataSet>
      <sheetData sheetId="0" refreshError="1"/>
      <sheetData sheetId="1" refreshError="1"/>
      <sheetData sheetId="2" refreshError="1"/>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5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5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H&amp;H"/>
      <sheetName val="PPTO REVISIÓN"/>
      <sheetName val="1.1"/>
      <sheetName val="1.2"/>
      <sheetName val="1.3"/>
      <sheetName val="2.1"/>
      <sheetName val="2.2"/>
      <sheetName val="2.3"/>
      <sheetName val="2.4"/>
      <sheetName val="2.5"/>
      <sheetName val="3.1"/>
      <sheetName val="3.2"/>
      <sheetName val="3.3"/>
      <sheetName val="3.4"/>
      <sheetName val="3.5"/>
      <sheetName val="9,3"/>
      <sheetName val="9.4"/>
      <sheetName val="9.5"/>
      <sheetName val="9.6"/>
      <sheetName val="9.7"/>
      <sheetName val="9.8"/>
      <sheetName val="9.9"/>
      <sheetName val="9.10"/>
      <sheetName val="9.11"/>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6.1"/>
      <sheetName val="6.2"/>
      <sheetName val="6.3"/>
      <sheetName val="6.4"/>
      <sheetName val="6.5"/>
      <sheetName val="7.1"/>
      <sheetName val="7.2"/>
      <sheetName val="7.3"/>
      <sheetName val="7.4"/>
      <sheetName val="7.5"/>
      <sheetName val="7.6"/>
      <sheetName val="7.7"/>
      <sheetName val="7.8"/>
      <sheetName val="8.1"/>
      <sheetName val="8.2"/>
      <sheetName val="8.3"/>
      <sheetName val="8.4"/>
      <sheetName val="8.5"/>
      <sheetName val="8.6"/>
      <sheetName val="8.7"/>
      <sheetName val="PRESUPUESTO OCAD"/>
      <sheetName val="EXCAVACION  MECANICA"/>
      <sheetName val="SUBBASE"/>
      <sheetName val="BASE"/>
      <sheetName val="ADOQUIN"/>
      <sheetName val="ANDEN EN CONCRETO"/>
      <sheetName val="LÁMPARAS CARABOBO"/>
      <sheetName val="CONTENEDOR RAICES"/>
      <sheetName val="ARBOLES"/>
      <sheetName val="JARDINERA"/>
      <sheetName val="BORDILLOS"/>
      <sheetName val="C 3000psi Manual"/>
      <sheetName val="C 4000psi"/>
      <sheetName val="C 1500PSI"/>
      <sheetName val="Mortero 1;3"/>
      <sheetName val="Mortero 1;4"/>
      <sheetName val="Mortero 1;5"/>
      <sheetName val="C 3000psi Mezcladora"/>
      <sheetName val="Mortero 1;3 Mezclado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5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5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sheetData sheetId="3" refreshError="1"/>
      <sheetData sheetId="4" refreshError="1"/>
    </sheetDataSet>
  </externalBook>
</externalLink>
</file>

<file path=xl/externalLinks/externalLink5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6-revisión"/>
      <sheetName val="Base Proyectos"/>
    </sheetNames>
    <sheetDataSet>
      <sheetData sheetId="0" refreshError="1"/>
      <sheetData sheetId="1" refreshError="1"/>
    </sheetDataSet>
  </externalBook>
</externalLink>
</file>

<file path=xl/externalLinks/externalLink5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aactiv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sheetName val="Listado Materiales"/>
    </sheetNames>
    <sheetDataSet>
      <sheetData sheetId="0" refreshError="1"/>
      <sheetData sheetId="1">
        <row r="7">
          <cell r="A7" t="str">
            <v>!!!!!!!!!!!!!!!!!!!!!!!!  CATEGORIA 6A !!!!!!!!!!!!!!!!!!!!!!!!</v>
          </cell>
        </row>
        <row r="8">
          <cell r="A8" t="str">
            <v>Patch Panel 24 Puertos, Cat 6a Herraje (No Incluye Jacks Marca Siemon) Ref: 19SITMPNL24</v>
          </cell>
        </row>
        <row r="9">
          <cell r="A9" t="str">
            <v>Patch Cord, Cat 6a Blindado 1 Mt Rojo Marca Siemon Ref: 19SIMC6AS01M03LB</v>
          </cell>
        </row>
        <row r="10">
          <cell r="A10" t="str">
            <v>Patch Cord, Cat 6a Blindado 1 Mt Azul Marca Siemon Ref: 19SIMC6AS01M03LB</v>
          </cell>
        </row>
        <row r="11">
          <cell r="A11" t="str">
            <v>Patch Cord, Cat 6a Blindado 1 Mt Gris Marca Siemon Ref: 19SIMC6AS01M03LB</v>
          </cell>
        </row>
        <row r="12">
          <cell r="A12" t="str">
            <v>Patch Cord, Cat 6a Blindado 2 Mt Rojo Marca Siemon Ref:19SIMC6AS02M03LB</v>
          </cell>
        </row>
        <row r="13">
          <cell r="A13" t="str">
            <v>Patch Cord, Cat 6a Blindado 2 Mt Azul Marca Siemon Ref:19SIMC6AS02M03LB</v>
          </cell>
        </row>
        <row r="14">
          <cell r="A14" t="str">
            <v>Patch Cord, Cat 6a Blindado 2 Mt Gris Marca Siemon Ref:19SIMC6AS02M03LB</v>
          </cell>
        </row>
        <row r="15">
          <cell r="A15" t="str">
            <v>Patch Cord, Cat 6a Blindado 3 Mt Rojo Marca Siemon Ref: 19SIMC6AS03M03LB</v>
          </cell>
        </row>
        <row r="16">
          <cell r="A16" t="str">
            <v>Patch Cord, Cat 6a Blindado 3 Mt Azul Marca Siemon Ref: 19SIMC6AS03M03LB</v>
          </cell>
        </row>
        <row r="17">
          <cell r="A17" t="str">
            <v>Patch Cord, Cat 6a Blindado 3 Mt Gris Marca Siemon Ref: 19SIMC6AS03M03LB</v>
          </cell>
        </row>
        <row r="18">
          <cell r="A18" t="str">
            <v>Cable F/Utp, Cat 6a, 4 Pares, Solido, Caja Por 305 Metros, Marca Siemon Ref: 19SC9A6R4A5</v>
          </cell>
        </row>
        <row r="19">
          <cell r="A19" t="str">
            <v>Toma Sencilla, Cat.6a, Tipo Max Plana, Color Blanco, Marca Siemon Ref:19SI10GMXFS</v>
          </cell>
        </row>
        <row r="20">
          <cell r="A20" t="str">
            <v>Toma Sencilla, Cat.6a, Tipo Max Angulada, Color Blanco, Marca Siemon Ref: 19SI10GMXS</v>
          </cell>
        </row>
        <row r="21">
          <cell r="A21" t="str">
            <v>Faceplate Para Dos Toma Tipo Max, Marca Siemon Ref: 19SI10GMXFPS0202B</v>
          </cell>
        </row>
        <row r="22">
          <cell r="A22" t="str">
            <v>Faceplate Para Cuatro Toma Tipo Max, Marca Siemon Ref: 10GMX-FPS04-02B</v>
          </cell>
        </row>
        <row r="23">
          <cell r="A23" t="str">
            <v>Espacio Libre Tipo Max, Color Negro, Bolsa Por 10 Und, Marca Siemon Ref: 19SIMXBL01</v>
          </cell>
        </row>
        <row r="24">
          <cell r="A24" t="str">
            <v>Espacio Libre Tipo Max, Color Blanco, Bolsa Por 10 Und, Marca Siemon Ref: 19SIMXBL02</v>
          </cell>
        </row>
        <row r="25">
          <cell r="A25" t="str">
            <v>!!!!!!!!!!!!!!!!!!!!!!!!  CATEGORIA 7 !!!!!!!!!!!!!!!!!!!!!!!!</v>
          </cell>
        </row>
        <row r="26">
          <cell r="A26" t="str">
            <v>Patch Panel 24 Puertos, Cat 6a Herraje (No Incluye Jacks Marca Siemon) Ref: 19SITMPNL24</v>
          </cell>
        </row>
        <row r="27">
          <cell r="A27" t="str">
            <v>Patch Cord 1 Par Tera A Rj11 1 Mt Negro Ref: 19SIT1U101MB01L</v>
          </cell>
        </row>
        <row r="28">
          <cell r="A28" t="str">
            <v>Patch Cord 1 Par Tera A Rj11 1 Mt Azul Ref: 19SIT1U101MB06L</v>
          </cell>
        </row>
        <row r="29">
          <cell r="A29" t="str">
            <v>Patch Cord 1 Par Tera A Rj11 2 Mt Negro Ref: 19SIT1U102MB01L</v>
          </cell>
        </row>
        <row r="30">
          <cell r="A30" t="str">
            <v>Patch Cord 1 Par Tera A Rj11 2 Mt Azul Ref: 19SIT1U102MB06L</v>
          </cell>
        </row>
        <row r="31">
          <cell r="A31" t="str">
            <v>Patch Cord 1 Par Tera A Rj11 3 Mt Negro Ref: 19SIT1U103MB01L</v>
          </cell>
        </row>
        <row r="32">
          <cell r="A32" t="str">
            <v>Patch Cord 1 Par Tera A Rj11 3 Mt Azul Ref: 19SIT1U103MB06L</v>
          </cell>
        </row>
        <row r="33">
          <cell r="A33" t="str">
            <v>Patch Cord 1 Par Tera A Rj11 5 Mt Negro Ref: 19SIT1U105MB01L</v>
          </cell>
        </row>
        <row r="34">
          <cell r="A34" t="str">
            <v>Patch Cord 1 Par Tera A Rj11 5 Mt Azul Ref: 19SIT1U105MB06L</v>
          </cell>
        </row>
        <row r="35">
          <cell r="A35" t="str">
            <v>Patch Cord 2 Pares Tera A Rj45 Cat 5e 1 Mt Blanco Ref: 19SIT2E201MB02L</v>
          </cell>
        </row>
        <row r="36">
          <cell r="A36" t="str">
            <v>Patch Cord 2 Pares Tera A Rj45 Cat 5e 1 Mt Rojo Ref: 19SIT2E201MB03L</v>
          </cell>
        </row>
        <row r="37">
          <cell r="A37" t="str">
            <v>Patch Cord 2 Pares Tera A Rj45 Cat 5e 1 Mt Azul Ref: 19SIT2E201MB06L</v>
          </cell>
        </row>
        <row r="38">
          <cell r="A38" t="str">
            <v>Patch Cord 2 Pares Tera A Rj45 Cat 5e 2 Mt Blanco Ref: 19SIT2E202MB02L</v>
          </cell>
        </row>
        <row r="39">
          <cell r="A39" t="str">
            <v>Patch Cord 2 Pares Tera A Rj45 Cat 5e 2 Mt Rojo Ref: 19SIT2E202MB03L</v>
          </cell>
        </row>
        <row r="40">
          <cell r="A40" t="str">
            <v>Patch Cord 2 Pares Tera A Rj45 Cat 5e 2 Mt Azul Ref: 19SIT2E202MB06L</v>
          </cell>
        </row>
        <row r="41">
          <cell r="A41" t="str">
            <v>Patch Cord 2 Pares Tera A Rj45 Cat 5e 3 Mt Blanco Ref: 19SIT2E203MB02L</v>
          </cell>
        </row>
        <row r="42">
          <cell r="A42" t="str">
            <v>Patch Cord 2 Pares Tera A Rj45 Cat 5e 3 Mt Rojo Ref: 19SIT2E203MB03L</v>
          </cell>
        </row>
        <row r="43">
          <cell r="A43" t="str">
            <v>Patch Cord 2 Pares Tera A Rj45 Cat 5e 3 Mt Azul Ref: 19SIT2E203MB06L</v>
          </cell>
        </row>
        <row r="44">
          <cell r="A44" t="str">
            <v>Patch Cord 2 Pares Tera A Rj45 Cat 5e 5 Mt Blanco Ref: 19SIT2E205MB02L</v>
          </cell>
        </row>
        <row r="45">
          <cell r="A45" t="str">
            <v>Patch Cord 2 Pares Tera A Rj45 Cat 5e 5 Mt Rojo Ref: 19SIT2E205MB03L</v>
          </cell>
        </row>
        <row r="46">
          <cell r="A46" t="str">
            <v>Patch Cord 2 Pares Tera A Rj45 Cat 5e 5 Mt Azul Ref: 19SIT2E205MB06L</v>
          </cell>
        </row>
        <row r="47">
          <cell r="A47" t="str">
            <v>Patch Cord 4 Pares Tera A Rj45 Cat 6/6a 1 Mt Ref: 19SIT4A01MB03L</v>
          </cell>
        </row>
        <row r="48">
          <cell r="A48" t="str">
            <v>Patch Cord 4 Pares Tera A Rj45 Cat 6/6a 1 Mt Ref: 19SIT4A01MB03L</v>
          </cell>
        </row>
        <row r="49">
          <cell r="A49" t="str">
            <v>Patch Cord 4 Pares Tera A Rj45 Cat 6/6a 1 Mt Ref: 19SIT4A01MB03L</v>
          </cell>
        </row>
        <row r="50">
          <cell r="A50" t="str">
            <v>Patch Cord 4 Pares Tera a Rj45 Cat 6/6a 2 Mt Ref: 19SIT4A02MB03L</v>
          </cell>
        </row>
        <row r="51">
          <cell r="A51" t="str">
            <v>Patch Cord 4 Pares Tera A Rj45 Cat 6/6a 3 Mt Ref: 19SIT4A03MB03L</v>
          </cell>
        </row>
        <row r="52">
          <cell r="A52" t="str">
            <v>Patch Cord 1 Par Tera A Pal Conector Lsoh 1 Mt Ref: 19SIT1VC01MB01L</v>
          </cell>
        </row>
        <row r="53">
          <cell r="A53" t="str">
            <v>Cable S/Ftp, Cat 7, 4 Pares, Caja Por 305 Metros, Marca Siemon Color Violeta Ref: 19SC9T7L4-E8</v>
          </cell>
        </row>
        <row r="54">
          <cell r="A54" t="str">
            <v xml:space="preserve">Cable S/Ftp, Cat 7a, 4 Pares,CMR, 1000Mhz, Caja Por 305 Metros, Marca Siemon Color Azul Ref: 9T7R4-E10-06-R1   </v>
          </cell>
        </row>
        <row r="55">
          <cell r="A55" t="str">
            <v xml:space="preserve">Toma Tera, Cat 7,Tipo Max , Color Negro, Marca Siemon Ref: 19SIT7F011 </v>
          </cell>
        </row>
        <row r="56">
          <cell r="A56" t="str">
            <v>Faceplate Para Una Toma Tipo Ct, Marca Siemon Ref: 19SICT2FP02B</v>
          </cell>
        </row>
        <row r="57">
          <cell r="A57" t="str">
            <v xml:space="preserve">Faceplate Para Dos Toma Tipo Ct, Marca Siemon Ref: 19SICT4FP02B </v>
          </cell>
        </row>
        <row r="58">
          <cell r="A58" t="str">
            <v xml:space="preserve">Espacio Libre Tipo Ct,Marca Siemon Ref: 19SICTBLNK02 </v>
          </cell>
        </row>
        <row r="59">
          <cell r="A59" t="str">
            <v xml:space="preserve">Adaptador Ct Angulado 1 Port Ref: 19SICTEMXA0102 </v>
          </cell>
        </row>
        <row r="60">
          <cell r="A60" t="str">
            <v>Adaptador Ct Angulado 2 Port Ref: 19SICTEMXA0202</v>
          </cell>
        </row>
        <row r="61">
          <cell r="A61" t="str">
            <v>!!!!!!!!!!!!!!!!!!!!!!!!  TELEFONIA !!!!!!!!!!!!!!!!!!!!!!!!</v>
          </cell>
        </row>
        <row r="62">
          <cell r="A62" t="str">
            <v>Patch Panel 24 Puertos, Cat 6, Con Organizador Posterior, Marca Siemon Ref: 19SIHD624</v>
          </cell>
        </row>
        <row r="63">
          <cell r="A63" t="str">
            <v>Patch Panel 48 Puertos, Cat 6, Con Organizador Posterior, Marca Siemon Ref: 19SIHD648</v>
          </cell>
        </row>
        <row r="64">
          <cell r="A64" t="str">
            <v xml:space="preserve">Patch Cord, Cat 6, 5 Ft, Con Bota, Marca Siemon Ref: 19SIMC68T0506B </v>
          </cell>
        </row>
        <row r="65">
          <cell r="A65" t="str">
            <v>Regleta Tipo S66, 100 Pares, Cat 5e, Sin Base, Marca Siemon Ref: 19SIM1-100</v>
          </cell>
        </row>
        <row r="66">
          <cell r="A66" t="str">
            <v>Regleta Tipo S66, 50 Pares, Cat 5e, Sin Base, Marca Siemon Ref: 19SIM150</v>
          </cell>
        </row>
        <row r="67">
          <cell r="A67" t="str">
            <v>Regleta Tipo S66, 25 Pares, Cat 5e, Sin Base, Marca Siemon Ref: 19SIM424</v>
          </cell>
        </row>
        <row r="68">
          <cell r="A68" t="str">
            <v>Base Para Regleta S66 De 25 Pares, Marca Siemon Ref: 19SIS89E</v>
          </cell>
        </row>
        <row r="69">
          <cell r="A69" t="str">
            <v>Base Para Regleta S66 De 50 Y 100 Pares, Marca Siemon Ref: 19SIS89D</v>
          </cell>
        </row>
        <row r="70">
          <cell r="A70" t="str">
            <v>Kit De Tierra De 6 Pares, Marca Siemon Ref: 19SIPG06</v>
          </cell>
        </row>
        <row r="71">
          <cell r="A71" t="str">
            <v>Kit De Tierra De 25 Pares, Marca Siemon Ref: 19SIPG25</v>
          </cell>
        </row>
        <row r="72">
          <cell r="A72" t="str">
            <v>Kit De Tierra De 50 Pares, Marca Siemon Ref: 19SIPG50</v>
          </cell>
        </row>
        <row r="73">
          <cell r="A73" t="str">
            <v>Pico Protector Pm-140, Marca Siemon Ref: 19SIPM140</v>
          </cell>
        </row>
        <row r="74">
          <cell r="A74" t="str">
            <v>Pico Protector Pm-180, Marca Siemon Ref: 19SIPM180</v>
          </cell>
        </row>
        <row r="75">
          <cell r="A75" t="str">
            <v>Pico Protector Pm-230, Para Linea Telefonica, Marca Siemon Ref: 19SIPM230</v>
          </cell>
        </row>
        <row r="76">
          <cell r="A76" t="str">
            <v>Fusible Para Picoprotector, .0.35a-600v, Marca Siemon Ref: 19SISF035</v>
          </cell>
        </row>
        <row r="77">
          <cell r="A77" t="str">
            <v>Tapa Para Regleta Tipo S66, 50 Y 100 Pares, Color Rojo, Marca Siemon Ref: 19SIMC4LH3</v>
          </cell>
        </row>
        <row r="78">
          <cell r="A78" t="str">
            <v>Tapa Para Regleta Tipo S66, 50 Y 100 Pares, Color Amarillo, Marca Siemon Ref: 19SIMC4LH5</v>
          </cell>
        </row>
        <row r="79">
          <cell r="A79" t="str">
            <v>Tapa Para Regleta Tipo S66, 50 Y 100 Pares, Color Azul, Marca Siemon Ref: 19SIMC4LH6</v>
          </cell>
        </row>
        <row r="80">
          <cell r="A80" t="str">
            <v>Clip De Puenteo Para Regleta Tipo S66, Color Rojo, Marca Siemon Ref: 19SISMBC23</v>
          </cell>
        </row>
        <row r="81">
          <cell r="A81" t="str">
            <v>Clip De Puenteo Para Regleta Tipo S66, Color Azul, Marca Siemon Ref: 19SISMBC26</v>
          </cell>
        </row>
        <row r="82">
          <cell r="A82" t="str">
            <v>Cable P Multipar 15 Pares - Exterior - 0.4 MM - Núcleo Relleno Marca Centelsa</v>
          </cell>
        </row>
        <row r="83">
          <cell r="A83" t="str">
            <v>Cable P Multipar 50 Pares - Exterior - 0.4 MM - Núcleo Seco Marca Centelsa</v>
          </cell>
        </row>
        <row r="84">
          <cell r="A84" t="str">
            <v>Cable P Multipar 50 Pares - Interior - 0.4 MM - Núcleo Seco Marca Centelsa</v>
          </cell>
        </row>
        <row r="85">
          <cell r="A85" t="str">
            <v>Caja Strip Telefónico 60x40x15</v>
          </cell>
        </row>
        <row r="86">
          <cell r="A86" t="str">
            <v>!!!!!!!!!!!!!!!!!!!!!!!!  FIBRA OPTICA !!!!!!!!!!!!!!!!!!!!!!!!</v>
          </cell>
        </row>
        <row r="87">
          <cell r="A87" t="str">
            <v>Bandeja de Fibra Deslizable, Con 3 Slots, Marca Siemon Ref: 19SIFCP3DWR</v>
          </cell>
        </row>
        <row r="88">
          <cell r="A88" t="str">
            <v>Bandeja de Fibra No Deslizable Con 3 Slots, Marca Siemon Ref: 19SIFCP3RACK</v>
          </cell>
        </row>
        <row r="89">
          <cell r="A89" t="str">
            <v>Modulo Con 6 Conectores SC Para Bandeja, Fo Monomodo, Marca Siemon  Ref: 19SIRICFSC601</v>
          </cell>
        </row>
        <row r="90">
          <cell r="A90" t="str">
            <v>Modulo Con 6 Conectores SC Para Bandeja, Fo Multimodo, Marca Siemon  Ref: 19SIRICFSC601</v>
          </cell>
        </row>
        <row r="91">
          <cell r="A91" t="str">
            <v>Modulo Con 8 Conectores SC Para Bandeja, Fo Monomodo, Marca Siemon  Ref: 19SIRICFSC801</v>
          </cell>
        </row>
        <row r="92">
          <cell r="A92" t="str">
            <v>Modulo Con 8 Conectores SC Para Bandeja, Fo Multimodo, Marca Siemon  Ref: 19SIRICFSC801</v>
          </cell>
        </row>
        <row r="93">
          <cell r="A93" t="str">
            <v>Modulo Con 12 Conectores SC Para Bandeja, Fo Monomodo, Marca Siemon  Ref: 19SIRICFSC1201</v>
          </cell>
        </row>
        <row r="94">
          <cell r="A94" t="str">
            <v>Modulo Con 12 Conectores SC Para Bandeja, Fo Multimodo, Marca Siemon  Ref: 19SIRICFSC1201</v>
          </cell>
        </row>
        <row r="95">
          <cell r="A95" t="str">
            <v>Modulo Con 12 Conectores LC Para Bandeja, Fo Monomodo, Marca Siemon  Ref:19SIRICFLC1201</v>
          </cell>
        </row>
        <row r="96">
          <cell r="A96" t="str">
            <v>Modulo Con 12 Conectores LC Para Bandeja, Fo Multimodo, Marca Siemon  Ref:19SIRICFLC1201</v>
          </cell>
        </row>
        <row r="97">
          <cell r="A97" t="str">
            <v>Modulo Con 16 Conectores LC Para Bandeja, Fo Monomodo, Marca Siemon  Ref: 19SIRICFLC1601</v>
          </cell>
        </row>
        <row r="98">
          <cell r="A98" t="str">
            <v>Modulo Con 16 Conectores LC Para Bandeja, Fo Multimodo, Marca Siemon  Ref: 19SIRICFLC1601</v>
          </cell>
        </row>
        <row r="99">
          <cell r="A99" t="str">
            <v>Tapa Espacio Para Bandeja de Fibra Marca Siemon Ref: 19SIRICFBLNK01</v>
          </cell>
        </row>
        <row r="100">
          <cell r="A100" t="str">
            <v>Conector Tipo SC Para Fibra Optica Multimodo, Simplex, Marca Siemon Ref: 19SIFC1SCMMB80</v>
          </cell>
        </row>
        <row r="101">
          <cell r="A101" t="str">
            <v>Conector Tipo SC Para Fibra Optica Multimodo, Duplex, Marca Siemon Ref: 19SIFC2SCMMB80B</v>
          </cell>
        </row>
        <row r="102">
          <cell r="A102" t="str">
            <v>Conector Tipo LC Para Fibra Optica Multimodo, Simplex, Marca Siemon Ref: 19SIFC1LCMMB80</v>
          </cell>
        </row>
        <row r="103">
          <cell r="A103" t="str">
            <v>Conector Tipo LC Para Fibra Optica Multimodo, Duplex, Marca Siemon Ref: 19SIFC2LCMMJ80B</v>
          </cell>
        </row>
        <row r="104">
          <cell r="A104" t="str">
            <v>Conector Tipo SC Para Fibra Optica Monomodo, Simplex, Marca Siemon Ref: 19SIFC2SCSMB02B</v>
          </cell>
        </row>
        <row r="105">
          <cell r="A105" t="str">
            <v>Conector Tipo LC Para Fibra Optica Monomodo, Simplex, Marca Siemon Ref: 19SIFC2LCSMJ02B</v>
          </cell>
        </row>
        <row r="106">
          <cell r="A106" t="str">
            <v>Patch Cord LC A LC 1 Mt Fibra Optica Multimodo Fibra = 50um / 125 Um Marca Siemon Ref: 19SIFJ2LCLC5MM01</v>
          </cell>
        </row>
        <row r="107">
          <cell r="A107" t="str">
            <v>Patch Cord LC A LC 2 Mt Fibra Optica Multimodo Fibra = 50um / 125 Um Marca Siemon Ref: 19SIFJ2LCLC5MM02</v>
          </cell>
        </row>
        <row r="108">
          <cell r="A108" t="str">
            <v>Patch Cord LC A LC 3 Mt Fibra Optica Multimodo Fibra = 50um / 125 Um Marca Siemon Ref: 19SIFJ2LCLC5MM03</v>
          </cell>
        </row>
        <row r="109">
          <cell r="A109" t="str">
            <v xml:space="preserve">Patch Cord SC A SC 1 Mt Fibra Optica Multimodo Fibra = 50um / 125 Um Marca Siemon Ref: 19SIFJ2SCSC5MM01 </v>
          </cell>
        </row>
        <row r="110">
          <cell r="A110" t="str">
            <v>Patch Cord SC A SC 2 Mt Fibra Optica Multimodo Fibra = 50um / 125 Um Marca Siemon Ref: 19SIFJ2SCSC5MM02</v>
          </cell>
        </row>
        <row r="111">
          <cell r="A111" t="str">
            <v>Patch Cord SC A SC 3 Mt Fibra Optica Multimodo Fibra = 50um / 125 Um Marca Siemon Ref: 19SIFJ2SCSC5MM03</v>
          </cell>
        </row>
        <row r="112">
          <cell r="A112" t="str">
            <v>Patch Cord SC A SC 1 Mt Fibra Optica Multimodo Fibra 10 Giga Xglo Marca Siemon Ref: 19SIFJ2SCSC5L01</v>
          </cell>
        </row>
        <row r="113">
          <cell r="A113" t="str">
            <v>Patch Cord SC A SC 2 Mt Fibra Optica Multimodo Fibra 10 Giga Xglo Marca Siemon Ref: 19SIFJ2SCSC5L02</v>
          </cell>
        </row>
        <row r="114">
          <cell r="A114" t="str">
            <v>Patch Cord SC A SC 3 Mt Fibra Optica Multimodo Fibra 10 Giga Xglo Marca Siemon Ref: 19SIFJ2SCSC5L03</v>
          </cell>
        </row>
        <row r="115">
          <cell r="A115" t="str">
            <v>Patch Cord LC A LC 1 Mt Fibra Optica Multimodo Fibra 10 Giga Xglo Marca Siemon Ref: 19SIFJ2LCLC5L01</v>
          </cell>
        </row>
        <row r="116">
          <cell r="A116" t="str">
            <v>Patch Cord LC A LC 2 Mt Fibra Optica Multimodo Fibra 10 Giga Xglo Marca Siemon Ref: 19SIFJ2LCLC5L02</v>
          </cell>
        </row>
        <row r="117">
          <cell r="A117" t="str">
            <v>Patch Cord LC A LC 3 Mt Fibra Optica Multimodo Fibra 10 Giga Xglo Marca Siemon Ref: 19SIFJ2LCLC5L03</v>
          </cell>
        </row>
        <row r="118">
          <cell r="A118" t="str">
            <v>Patch Cord LC A SC 1 Mt Fibra Optica Multimodo Fibra 10 Giga Xglo Marca Siemon Ref: 19SIFJ2LCSC5L01</v>
          </cell>
        </row>
        <row r="119">
          <cell r="A119" t="str">
            <v>Patch Cord LC A SC 2 Mt Fibra Optica Multimodo Fibra 10 Giga Xglo Marca Siemon Ref: 19SIFJ2LCSC5L02</v>
          </cell>
        </row>
        <row r="120">
          <cell r="A120" t="str">
            <v>Patch Cord LC A SC 3 Mt Fibra Optica Multimodo Fibra 10 Giga Xglo Marca Siemon Ref: 19SIFJ2LCSC5L03</v>
          </cell>
        </row>
        <row r="121">
          <cell r="A121" t="str">
            <v>Fibra Optica Tipo Exterior - MM - 50/125μm - Seis (6) Hilos. Con Armadura</v>
          </cell>
        </row>
        <row r="122">
          <cell r="A122" t="str">
            <v>Fan-Out Kit Leviton para Fibra de 6 Hilos</v>
          </cell>
        </row>
        <row r="123">
          <cell r="A123" t="str">
            <v>Fan-Out Kit Leviton para Fibra de 12 Hilos</v>
          </cell>
        </row>
        <row r="124">
          <cell r="A124" t="str">
            <v>Prensa de Compresión de Fibra, Diámetro de Fibra: 5.8mm a 13.9mm Marca Siemon Ref: 19SICF40</v>
          </cell>
        </row>
        <row r="125">
          <cell r="A125" t="str">
            <v>Prensa de Compresión de Fibra, Diámetro de Fibra: 11.4mm a 18.0mm Marca Siemon Ref: 19SICF51</v>
          </cell>
        </row>
        <row r="126">
          <cell r="A126" t="str">
            <v>Prensa de Compresión de Fibra, Diámetro de Fibra: 15.0mm a 25.4mm Marca Siemon Ref: 19SICF60</v>
          </cell>
        </row>
        <row r="127">
          <cell r="A127" t="str">
            <v>!!!!!!!!!!!!!!!!!!!!!!!!  MARCACIONES !!!!!!!!!!!!!!!!!!!!!!!!</v>
          </cell>
        </row>
        <row r="128">
          <cell r="A128" t="str">
            <v>Marquilla en Acrilico  de 44.6cm X 1.2cm Fondo Negro Letra Blanca</v>
          </cell>
        </row>
        <row r="129">
          <cell r="A129" t="str">
            <v>Marquilla en Acrilico  de 7cm X 2.5cm Fondo Negro Letra Blanca</v>
          </cell>
        </row>
        <row r="130">
          <cell r="A130" t="str">
            <v>Marquilla en Acrilico  de 3cm X 1.5cm Fondo Negro Letra Blanca</v>
          </cell>
        </row>
        <row r="131">
          <cell r="A131" t="str">
            <v>Marquilla en Acrilico  de 1cm X 2cm Fondo Negro Letra Blanca</v>
          </cell>
        </row>
        <row r="132">
          <cell r="A132" t="str">
            <v>Marquilla en Gravoply 1.5 X 4</v>
          </cell>
        </row>
        <row r="133">
          <cell r="A133" t="str">
            <v>!!!!!!!!!!!!!!!!!!!!!!!!  CERTIFICACIONES !!!!!!!!!!!!!!!!!!!!!!!!</v>
          </cell>
        </row>
        <row r="134">
          <cell r="A134" t="str">
            <v>Certificación de Punto Lógico Sencillo</v>
          </cell>
        </row>
        <row r="135">
          <cell r="A135" t="str">
            <v>Certificación de Enlace de Fibra Optica</v>
          </cell>
        </row>
        <row r="136">
          <cell r="A136" t="str">
            <v>Certificación de Multipar</v>
          </cell>
        </row>
        <row r="137">
          <cell r="A137" t="str">
            <v>!!!!!!!!!!!!!!!!!!!!  RACK'S Y GABINETES !!!!!!!!!!!!!!!!!!!!</v>
          </cell>
        </row>
        <row r="138">
          <cell r="A138" t="str">
            <v>Rack Aluminio 19*86 Eia Marca Panduit Ref: CMR19X84</v>
          </cell>
        </row>
        <row r="139">
          <cell r="A139" t="str">
            <v>Gabinete. Pared Abatible 19" x 20" 14 RMS en C.R. Andes Negro Marca Quest Ref: GW-2063</v>
          </cell>
        </row>
        <row r="140">
          <cell r="A140" t="str">
            <v>Organizador Vertical Dimension: 2042.2mm x 170.2mm x 350.2mm, Marca Panduit Ref:WMPVHC45E</v>
          </cell>
        </row>
        <row r="141">
          <cell r="A141" t="str">
            <v>Organizador Horizontal 2RU, Dimension: 89mm x 483mm x 94mm, Marca Panduit Ref: WMPF1E</v>
          </cell>
        </row>
        <row r="142">
          <cell r="A142" t="str">
            <v xml:space="preserve">Organizador Horizontal 2RU, Dimension: 89mm x 573mm x 94mm, Con  Radio de Curvatura, Marca Panduit Ref: WMPVHC45E </v>
          </cell>
        </row>
        <row r="143">
          <cell r="A143" t="str">
            <v>Organizador Horizontal 1RU, Dimension: 44mm x 483mm x 69mm, Marca Panduit Ref: WMPLFSE</v>
          </cell>
        </row>
        <row r="144">
          <cell r="A144" t="str">
            <v xml:space="preserve">Organizador Horizontal 2RU, Dimension: 88mm x 483mm x 248mm, Frontal/Trasero,  Marca Panduit Ref: NCMH2 </v>
          </cell>
        </row>
        <row r="145">
          <cell r="A145" t="str">
            <v>Multitoma Electrica Vertical 20 Amp, 125 V, Dimensiones: 978mm x 47mm x 33mm Marca Panduit Ref: CMRPSV20</v>
          </cell>
        </row>
        <row r="146">
          <cell r="A146" t="str">
            <v>Multitoma Electrica Vertical 20 Amp, 125 V, Dimensiones: 1683mm x 47mm x 33mm Marca Panduit Ref: CMRPSVD20</v>
          </cell>
        </row>
        <row r="147">
          <cell r="A147" t="str">
            <v>Multitoma Electrica Horizontal Para Rack Con 6 Tomas Dobles Con Polo a Tierra Aislado. G.H. Marca Quest</v>
          </cell>
        </row>
        <row r="148">
          <cell r="A148" t="str">
            <v>Toma 20A 125V 1F+N+T Seguridad Marca Levinton Ref:L520C-L</v>
          </cell>
        </row>
        <row r="149">
          <cell r="A149" t="str">
            <v>Clavija 20A 125V 1F+N+T Marca Levinton Ref:L520P-L</v>
          </cell>
        </row>
        <row r="150">
          <cell r="A150" t="str">
            <v>Power Injector ( Poe) Para Aironet 1100,1130Ag,1200,1230Ag Y 1240Ag (AIR-PWRINJ3) (MRCINNAW4PWRJ3NN)</v>
          </cell>
        </row>
        <row r="151">
          <cell r="A151" t="str">
            <v>!!!!!  PROTECCION RACK'S Y GABINETES !!!!!!</v>
          </cell>
        </row>
        <row r="152">
          <cell r="A152" t="str">
            <v>Marquilla para Identificar el Cable de Conexión del Sistema de Puesta a Tierra de Telecomunicaciones a la Tierra Eléctrica Juego 10U con Amarres Marca Panduit</v>
          </cell>
        </row>
        <row r="153">
          <cell r="A153" t="str">
            <v>Manilla Descarga Electrostática Marca 3M</v>
          </cell>
        </row>
        <row r="154">
          <cell r="A154" t="str">
            <v>Kit Conexión P/Manilla Descarga Electro Marca Panduit</v>
          </cell>
        </row>
        <row r="155">
          <cell r="A155" t="str">
            <v xml:space="preserve">Terminal 6AWG Ponchar Ojo 1/4 Marca Panduit </v>
          </cell>
        </row>
        <row r="156">
          <cell r="A156" t="str">
            <v>Jumper P/Rack a Tierra 61 CM 10AWG, Cable Conector Antioxidante. Marca Panduit Ref: RGEJ1024PFY</v>
          </cell>
        </row>
        <row r="157">
          <cell r="A157" t="str">
            <v>Barraje Puesta Tierra, 1/4X2X20" Con Aisladores Marca Panduit</v>
          </cell>
        </row>
        <row r="158">
          <cell r="A158" t="str">
            <v>Barraje Puesta Tierra, 78x67x0.5" Con Antioxidante y Tornillos Marca Panduit</v>
          </cell>
        </row>
        <row r="159">
          <cell r="A159" t="str">
            <v>Kit de Guasas para Sistema de Puesta a Tierra del Rack, Paq. x 32 Und</v>
          </cell>
        </row>
        <row r="160">
          <cell r="A160" t="str">
            <v>Tornillo #12-24X1/2, Pavonado P/Tierra Racks, Paquete x 100U Marca Panduit Ref: RGTBSG-C</v>
          </cell>
        </row>
        <row r="161">
          <cell r="A161" t="str">
            <v>Cable de Cobre #6 Suave Aislado PVC THW 600V AWG</v>
          </cell>
        </row>
        <row r="162">
          <cell r="A162" t="str">
            <v>!!!!!!!!!!!!!!!!!!!!!!!  DOCUMENTACION !!!!!!!!!!!!!!!!!!!!!!!!</v>
          </cell>
        </row>
        <row r="163">
          <cell r="A163" t="str">
            <v>Planos En Formato .dwg Autocad v.14 o Superior</v>
          </cell>
        </row>
        <row r="164">
          <cell r="A164" t="str">
            <v>Actualización De Documentación De Cableado</v>
          </cell>
        </row>
        <row r="165">
          <cell r="A165" t="str">
            <v>!!!!!  CONDUCTORES CENTELSA !!!!!!</v>
          </cell>
        </row>
        <row r="166">
          <cell r="A166" t="str">
            <v>Alambre de Cobre Aislado n' 10 Marca Centelsa</v>
          </cell>
        </row>
        <row r="167">
          <cell r="A167" t="str">
            <v>Alambre de Cobre Aislado n' 12 Marca Centelsa</v>
          </cell>
        </row>
        <row r="168">
          <cell r="A168" t="str">
            <v>Cable de Aluminio Aislado n' 4 THHN Marca Centelsa</v>
          </cell>
        </row>
        <row r="169">
          <cell r="A169" t="str">
            <v>Cable de Cobre Aislado n' 1/0 THHN Marca Centelsa</v>
          </cell>
        </row>
        <row r="170">
          <cell r="A170" t="str">
            <v>Cable de Cobre Aislado n' 2 THHN Marca Centelsa</v>
          </cell>
        </row>
        <row r="171">
          <cell r="A171" t="str">
            <v>Cable de Cobre Aislado n' 4 THHN Marca Centelsa</v>
          </cell>
        </row>
        <row r="172">
          <cell r="A172" t="str">
            <v>Cable de Cobre Aislado n' 6 THHN Marca Centelsa</v>
          </cell>
        </row>
        <row r="173">
          <cell r="A173" t="str">
            <v>Cable de Cobre Aislado n' 8 THHN Marca Centelsa</v>
          </cell>
        </row>
        <row r="174">
          <cell r="A174" t="str">
            <v>Cable de Cobre Aislado n' 10 THHN Marca Centelsa</v>
          </cell>
        </row>
        <row r="175">
          <cell r="A175" t="str">
            <v>Cable de Cobre Aislado n' 12 THHN Marca Centelsa</v>
          </cell>
        </row>
        <row r="176">
          <cell r="A176" t="str">
            <v>Cable de Cobre Aislado n' 14 THHN Marca Centelsa</v>
          </cell>
        </row>
        <row r="177">
          <cell r="A177" t="str">
            <v>Cable de Cobre Aislado Entorchado de Fabrica (3 Cables) n' 10 THHN Marca Centelsa</v>
          </cell>
        </row>
        <row r="178">
          <cell r="A178" t="str">
            <v>Cable de Cobre Aislado Entorchado de Fabrica (3 Cables) n' 12 THHN Marca Centelsa</v>
          </cell>
        </row>
        <row r="179">
          <cell r="A179" t="str">
            <v>Cable de Cobre Aislado Entorchado de Fabrica (3 Cables) n' 14 THHN Marca Centelsa</v>
          </cell>
        </row>
        <row r="180">
          <cell r="A180" t="str">
            <v>Cable Encauchetado 3x12 AWG Marca Centelsa</v>
          </cell>
        </row>
        <row r="181">
          <cell r="A181" t="str">
            <v>Cable Encauchetado 3x14 AWG Marca Centelsa</v>
          </cell>
        </row>
        <row r="182">
          <cell r="A182" t="str">
            <v>Cable Encauchetado 3x16 AWG Marca Centelsa</v>
          </cell>
        </row>
        <row r="183">
          <cell r="A183" t="str">
            <v>Cable Tipo Vehiculo n'16 Marca Centelsa</v>
          </cell>
        </row>
        <row r="184">
          <cell r="A184" t="str">
            <v>Cable de Cobre Para Bateria nº 2 Marca Centelsa</v>
          </cell>
        </row>
        <row r="185">
          <cell r="A185" t="str">
            <v>Cable de Cobre Para Bateria nº 4 Marca Centelsa</v>
          </cell>
        </row>
        <row r="186">
          <cell r="A186" t="str">
            <v>!!!!!  CONDUCTORES Phelps Dodge !!!!!!</v>
          </cell>
        </row>
        <row r="187">
          <cell r="A187" t="str">
            <v>Alambre de Cobre Aislado n' 10 Marca Phelps Dodge</v>
          </cell>
        </row>
        <row r="188">
          <cell r="A188" t="str">
            <v>Alambre de Cobre Aislado n' 12 Marca Phelps Dodge</v>
          </cell>
        </row>
        <row r="189">
          <cell r="A189" t="str">
            <v>Cable de Aluminio Aislado n' 4 THHN Marca Phelps Dodge</v>
          </cell>
        </row>
        <row r="190">
          <cell r="A190" t="str">
            <v>Cable de Cobre Aislado n' 1/0 THHN Marca Phelps Dodge</v>
          </cell>
        </row>
        <row r="191">
          <cell r="A191" t="str">
            <v>Cable de Cobre Aislado n' 2 THHN Marca Phelps Dodge</v>
          </cell>
        </row>
        <row r="192">
          <cell r="A192" t="str">
            <v>Cable de Cobre Aislado n' 4 THHN Marca Phelps Dodge</v>
          </cell>
        </row>
        <row r="193">
          <cell r="A193" t="str">
            <v>Cable de Cobre Aislado n' 6 THHN Marca Phelps Dodge</v>
          </cell>
        </row>
        <row r="194">
          <cell r="A194" t="str">
            <v>Cable de Cobre Aislado n' 8 THHN Marca Phelps Dodge</v>
          </cell>
        </row>
        <row r="195">
          <cell r="A195" t="str">
            <v>Cable de Cobre Aislado n' 10 THHN Marca Phelps Dodge</v>
          </cell>
        </row>
        <row r="196">
          <cell r="A196" t="str">
            <v>Cable de Cobre Aislado n' 12 THHN Marca Phelps Dodge</v>
          </cell>
        </row>
        <row r="197">
          <cell r="A197" t="str">
            <v>Cable de Cobre Aislado n' 14 THHN Marca Phelps Dodge</v>
          </cell>
        </row>
        <row r="198">
          <cell r="A198" t="str">
            <v>Cable de Cobre Aislado Entorchado de Fabrica (3 Cables) n' 10 THHN Marca Phelps Dodge</v>
          </cell>
        </row>
        <row r="199">
          <cell r="A199" t="str">
            <v>Cable de Cobre Aislado Entorchado de Fabrica (3 Cables) n' 12 THHN Marca Phelps Dodge</v>
          </cell>
        </row>
        <row r="200">
          <cell r="A200" t="str">
            <v>Cable de Cobre Aislado Entorchado de Fabrica (3 Cables) n' 14 THHN Marca Phelps Dodge</v>
          </cell>
        </row>
        <row r="201">
          <cell r="A201" t="str">
            <v>Cable Encauchetado 3x12 AWG Marca Phelps Dodge</v>
          </cell>
        </row>
        <row r="202">
          <cell r="A202" t="str">
            <v>Cable Encauchetado 3x14 AWG Marca Phelps Dodge</v>
          </cell>
        </row>
        <row r="203">
          <cell r="A203" t="str">
            <v>Cable Encauchetado 3x16 AWG Marca Phelps Dodge</v>
          </cell>
        </row>
        <row r="204">
          <cell r="A204" t="str">
            <v>Cable Tipo Vehiculo n'16 Marca Phelps Dodge</v>
          </cell>
        </row>
        <row r="205">
          <cell r="A205" t="str">
            <v>Cable de Cobre Para Bateria nº 2 Marca Phelps Dodge</v>
          </cell>
        </row>
        <row r="206">
          <cell r="A206" t="str">
            <v>Cable de Cobre Para Bateria nº 4 Marca Phelps Dodge</v>
          </cell>
        </row>
        <row r="207">
          <cell r="A207" t="str">
            <v>!!!!!!!!!!!!!!!!!!!!!!!  TUBERIA METALICA !!!!!!!!!!!!!!!!!!!!!!!!</v>
          </cell>
        </row>
        <row r="208">
          <cell r="A208" t="str">
            <v>Tubo EMT de 1/2"</v>
          </cell>
        </row>
        <row r="209">
          <cell r="A209" t="str">
            <v>Tubo EMT de 3/4"</v>
          </cell>
        </row>
        <row r="210">
          <cell r="A210" t="str">
            <v>Tubo EMT de 1"</v>
          </cell>
        </row>
        <row r="211">
          <cell r="A211" t="str">
            <v>Tubo EMT de 1.1/2"</v>
          </cell>
        </row>
        <row r="212">
          <cell r="A212" t="str">
            <v>Union EMT de 1/2"</v>
          </cell>
        </row>
        <row r="213">
          <cell r="A213" t="str">
            <v>Union EMT de 3/4"</v>
          </cell>
        </row>
        <row r="214">
          <cell r="A214" t="str">
            <v>Union EMT de 1"</v>
          </cell>
        </row>
        <row r="215">
          <cell r="A215" t="str">
            <v>Union EMT de 1.1/2"</v>
          </cell>
        </row>
        <row r="216">
          <cell r="A216" t="str">
            <v>Adaptador EMT de 1/2"</v>
          </cell>
        </row>
        <row r="217">
          <cell r="A217" t="str">
            <v>Adaptador EMT de 3/4"</v>
          </cell>
        </row>
        <row r="218">
          <cell r="A218" t="str">
            <v>Adaptador EMT de 1"</v>
          </cell>
        </row>
        <row r="219">
          <cell r="A219" t="str">
            <v>Adaptador EMT de 1.1/2"</v>
          </cell>
        </row>
        <row r="220">
          <cell r="A220" t="str">
            <v>Curva EMT de 1/2"</v>
          </cell>
        </row>
        <row r="221">
          <cell r="A221" t="str">
            <v>Curva EMT de 3/4"</v>
          </cell>
        </row>
        <row r="222">
          <cell r="A222" t="str">
            <v>Curva EMT de 1"</v>
          </cell>
        </row>
        <row r="223">
          <cell r="A223" t="str">
            <v>Curva EMT de 1.1/2"</v>
          </cell>
        </row>
        <row r="224">
          <cell r="A224" t="str">
            <v>Tubo Galvanizado de 1/2"</v>
          </cell>
        </row>
        <row r="225">
          <cell r="A225" t="str">
            <v>Tubo Galvanizado de 3/4"</v>
          </cell>
        </row>
        <row r="226">
          <cell r="A226" t="str">
            <v>Tubo Galvanizado de 1"</v>
          </cell>
        </row>
        <row r="227">
          <cell r="A227" t="str">
            <v>Tubo Galvanizado de 1"1/2</v>
          </cell>
        </row>
        <row r="228">
          <cell r="A228" t="str">
            <v>Tubo Galvanizado de 2"</v>
          </cell>
        </row>
        <row r="229">
          <cell r="A229" t="str">
            <v>Union Galvanizada de 3/4"</v>
          </cell>
        </row>
        <row r="230">
          <cell r="A230" t="str">
            <v>Curva Galvanizada de 2"</v>
          </cell>
        </row>
        <row r="231">
          <cell r="A231" t="str">
            <v>Capacete Metalico de 2"</v>
          </cell>
        </row>
        <row r="232">
          <cell r="A232" t="str">
            <v>Coraza Metalica de 1"</v>
          </cell>
        </row>
        <row r="233">
          <cell r="A233" t="str">
            <v>Conector Curvo de 1" para Coraza</v>
          </cell>
        </row>
        <row r="234">
          <cell r="A234" t="str">
            <v>Conector Recto de 1" para Coraza</v>
          </cell>
        </row>
        <row r="235">
          <cell r="A235" t="str">
            <v>!!!!!!!!!!!!!!!!!!!!!!!  TUBERIA PVC !!!!!!!!!!!!!!!!!!!!!!!!</v>
          </cell>
        </row>
        <row r="236">
          <cell r="A236" t="str">
            <v>Tubo PVC de 1/2" x 3 mts</v>
          </cell>
        </row>
        <row r="237">
          <cell r="A237" t="str">
            <v>Tubo PVC de 3/4" x 3 mts</v>
          </cell>
        </row>
        <row r="238">
          <cell r="A238" t="str">
            <v>Tubo PVC de 1" x 3 mts</v>
          </cell>
        </row>
        <row r="239">
          <cell r="A239" t="str">
            <v>Tubo PVC de 1.1/2" x 3 mts</v>
          </cell>
        </row>
        <row r="240">
          <cell r="A240" t="str">
            <v>Tubo PVC de 2" x 3 mts</v>
          </cell>
        </row>
        <row r="241">
          <cell r="A241" t="str">
            <v>Tubo PVC de 4" x 3 mts corrugado</v>
          </cell>
        </row>
        <row r="242">
          <cell r="A242" t="str">
            <v>Curva PVC de 1/2"</v>
          </cell>
        </row>
        <row r="243">
          <cell r="A243" t="str">
            <v>Curva PVC de 3/4"</v>
          </cell>
        </row>
        <row r="244">
          <cell r="A244" t="str">
            <v>Curva PVC de 1"</v>
          </cell>
        </row>
        <row r="245">
          <cell r="A245" t="str">
            <v>Curva PVC de 1.1/2"</v>
          </cell>
        </row>
        <row r="246">
          <cell r="A246" t="str">
            <v>Curva PVC de 2"</v>
          </cell>
        </row>
        <row r="247">
          <cell r="A247" t="str">
            <v>Curva PVC de 4"</v>
          </cell>
        </row>
        <row r="248">
          <cell r="A248" t="str">
            <v>Adaptador PVC de 1/2"</v>
          </cell>
        </row>
        <row r="249">
          <cell r="A249" t="str">
            <v>Adaptador PVC de 3/4"</v>
          </cell>
        </row>
        <row r="250">
          <cell r="A250" t="str">
            <v>Adaptador PVC de 1"</v>
          </cell>
        </row>
        <row r="251">
          <cell r="A251" t="str">
            <v>Adaptador PVC de 1. 1/2"</v>
          </cell>
        </row>
        <row r="252">
          <cell r="A252" t="str">
            <v>Adaptador PVC de 2"</v>
          </cell>
        </row>
        <row r="253">
          <cell r="A253" t="str">
            <v>Terminal Campana para Tubo 2"</v>
          </cell>
        </row>
        <row r="254">
          <cell r="A254" t="str">
            <v>Soldadura PVC x 1/4 gal.</v>
          </cell>
        </row>
        <row r="255">
          <cell r="A255" t="str">
            <v>Terminal Campana para Tubo 4"</v>
          </cell>
        </row>
        <row r="256">
          <cell r="A256" t="str">
            <v>!!!!  INTERRUPTORES AUTOMATICOS ABB !!!!</v>
          </cell>
        </row>
        <row r="257">
          <cell r="A257" t="str">
            <v>Breaker Enchufable de 1x15 AMP Marca ABB</v>
          </cell>
        </row>
        <row r="258">
          <cell r="A258" t="str">
            <v>Breaker Enchufable de 1x20 AMP Marca ABB</v>
          </cell>
        </row>
        <row r="259">
          <cell r="A259" t="str">
            <v>Breaker Enchufable de 2x20 AMP Marca ABB</v>
          </cell>
        </row>
        <row r="260">
          <cell r="A260" t="str">
            <v>Breaker Enchufable de 2x30 AMP Marca ABB</v>
          </cell>
        </row>
        <row r="261">
          <cell r="A261" t="str">
            <v>Breaker Enchufable de 2x50 AMP Marca ABB</v>
          </cell>
        </row>
        <row r="262">
          <cell r="A262" t="str">
            <v>Breaker Enchufable de 3x30 AMP Marca ABB</v>
          </cell>
        </row>
        <row r="263">
          <cell r="A263" t="str">
            <v>Breaker Enchufable de 3x50 AMP Marca ABB</v>
          </cell>
        </row>
        <row r="264">
          <cell r="A264" t="str">
            <v>Breaker Enchufable de 3x60 AMP Marca ABB</v>
          </cell>
        </row>
        <row r="265">
          <cell r="A265" t="str">
            <v>Breaker Enchufable de 3x70 AMP Marca ABB</v>
          </cell>
        </row>
        <row r="266">
          <cell r="A266" t="str">
            <v>Breaker Enchufable de 3x100 AMP Marca ABB</v>
          </cell>
        </row>
        <row r="267">
          <cell r="A267" t="str">
            <v>Breaker Atornillable de 3x30 AMP Marca ABB</v>
          </cell>
        </row>
        <row r="268">
          <cell r="A268" t="str">
            <v>Breaker Industrial Fijo de 3x32 AMP Marca ABB</v>
          </cell>
        </row>
        <row r="269">
          <cell r="A269" t="str">
            <v>Breaker Industrial Fijo de 3x70 AMP Marca ABB</v>
          </cell>
        </row>
        <row r="270">
          <cell r="A270" t="str">
            <v>Breaker Industrial Fijo de 3x150 AMP Marca ABB</v>
          </cell>
        </row>
        <row r="271">
          <cell r="A271" t="str">
            <v>Breaker Industrial Regulable 50 - 63A Marca ABB</v>
          </cell>
        </row>
        <row r="272">
          <cell r="A272" t="str">
            <v>Breaker de Sobreponer en Riel de 1x32 AMP Marca ABB</v>
          </cell>
        </row>
        <row r="273">
          <cell r="A273" t="str">
            <v>Transferencia Tetrapolar de 63A Marca ABB</v>
          </cell>
        </row>
        <row r="274">
          <cell r="A274" t="str">
            <v>!!!!  INTERRUPTORES AUTOMATICOS Luminex !!!!</v>
          </cell>
        </row>
        <row r="275">
          <cell r="A275" t="str">
            <v>Breaker Enchufable de 1x15 AMP Marca Luminex</v>
          </cell>
        </row>
        <row r="276">
          <cell r="A276" t="str">
            <v>Breaker Enchufable de 1x20 AMP Marca Luminex</v>
          </cell>
        </row>
        <row r="277">
          <cell r="A277" t="str">
            <v>Breaker Enchufable de 2x20 AMP Marca Luminex</v>
          </cell>
        </row>
        <row r="278">
          <cell r="A278" t="str">
            <v>Breaker Enchufable de 2x30 AMP Marca Luminex</v>
          </cell>
        </row>
        <row r="279">
          <cell r="A279" t="str">
            <v>Breaker Enchufable de 2x50 AMP Marca Luminex</v>
          </cell>
        </row>
        <row r="280">
          <cell r="A280" t="str">
            <v>Breaker Enchufable de 3x30 AMP Marca Luminex</v>
          </cell>
        </row>
        <row r="281">
          <cell r="A281" t="str">
            <v>Breaker Enchufable de 3x50 AMP Marca Luminex</v>
          </cell>
        </row>
        <row r="282">
          <cell r="A282" t="str">
            <v>Breaker Enchufable de 3x60 AMP Marca Luminex</v>
          </cell>
        </row>
        <row r="283">
          <cell r="A283" t="str">
            <v>Breaker Enchufable de 3x70 AMP Marca Luminex</v>
          </cell>
        </row>
        <row r="284">
          <cell r="A284" t="str">
            <v>Breaker Enchufable de 3x100 AMP Marca Luminex</v>
          </cell>
        </row>
        <row r="285">
          <cell r="A285" t="str">
            <v>Breaker Atornillable de 3x30 AMP Marca Luminex</v>
          </cell>
        </row>
        <row r="286">
          <cell r="A286" t="str">
            <v>Breaker Industrial Fijo de 3x32 AMP Marca Luminex</v>
          </cell>
        </row>
        <row r="287">
          <cell r="A287" t="str">
            <v>Breaker Industrial Fijo de 3x70 AMP Marca Luminex</v>
          </cell>
        </row>
        <row r="288">
          <cell r="A288" t="str">
            <v>Breaker Industrial Fijo de 3x150 AMP Marca Luminex</v>
          </cell>
        </row>
        <row r="289">
          <cell r="A289" t="str">
            <v>Breaker Industrial Regulable 50 - 63A Marca Luminex</v>
          </cell>
        </row>
        <row r="290">
          <cell r="A290" t="str">
            <v>Breaker de Sobreponer en Riel de 1x32 AMP Marca Luminex</v>
          </cell>
        </row>
        <row r="291">
          <cell r="A291" t="str">
            <v>Transferencia Tetrapolar de 63A Marca Luminex</v>
          </cell>
        </row>
        <row r="292">
          <cell r="A292" t="str">
            <v>!!!!  INTERRUPTORES AUTOMATICOS Merlin Gerin !!!!</v>
          </cell>
        </row>
        <row r="293">
          <cell r="A293" t="str">
            <v>Breaker Enchufable de 1x15 AMP Marca Merlin Gerin</v>
          </cell>
        </row>
        <row r="294">
          <cell r="A294" t="str">
            <v>Breaker Enchufable de 1x20 AMP Marca Merlin Gerin</v>
          </cell>
        </row>
        <row r="295">
          <cell r="A295" t="str">
            <v>Breaker Enchufable de 2x20 AMP Marca Merlin Gerin</v>
          </cell>
        </row>
        <row r="296">
          <cell r="A296" t="str">
            <v>Breaker Enchufable de 2x30 AMP Marca Merlin Gerin</v>
          </cell>
        </row>
        <row r="297">
          <cell r="A297" t="str">
            <v>Breaker Enchufable de 2x50 AMP Marca Merlin Gerin</v>
          </cell>
        </row>
        <row r="298">
          <cell r="A298" t="str">
            <v>Breaker Enchufable de 3x30 AMP Marca Merlin Gerin</v>
          </cell>
        </row>
        <row r="299">
          <cell r="A299" t="str">
            <v>Breaker Enchufable de 3x50 AMP Marca Merlin Gerin</v>
          </cell>
        </row>
        <row r="300">
          <cell r="A300" t="str">
            <v>Breaker Enchufable de 3x60 AMP Marca Merlin Gerin</v>
          </cell>
        </row>
        <row r="301">
          <cell r="A301" t="str">
            <v>Breaker Enchufable de 3x70 AMP Marca Merlin Gerin</v>
          </cell>
        </row>
        <row r="302">
          <cell r="A302" t="str">
            <v>Breaker Enchufable de 3x100 AMP Marca Merlin Gerin</v>
          </cell>
        </row>
        <row r="303">
          <cell r="A303" t="str">
            <v>Breaker Atornillable de 3x30 AMP Marca Merlin Gerin</v>
          </cell>
        </row>
        <row r="304">
          <cell r="A304" t="str">
            <v>Breaker Industrial Fijo de 3x32 AMP Marca Merlin Gerin</v>
          </cell>
        </row>
        <row r="305">
          <cell r="A305" t="str">
            <v>Breaker Industrial Fijo de 3x70 AMP Marca Merlin Gerin</v>
          </cell>
        </row>
        <row r="306">
          <cell r="A306" t="str">
            <v>Breaker Industrial Fijo de 3x150 AMP Marca Merlin Gerin</v>
          </cell>
        </row>
        <row r="307">
          <cell r="A307" t="str">
            <v>Breaker Industrial Regulable 50 - 63A Marca Merlin Gerin</v>
          </cell>
        </row>
        <row r="308">
          <cell r="A308" t="str">
            <v>Breaker de Sobreponer en Riel de 1x32 AMP Marca Merlin Gerin</v>
          </cell>
        </row>
        <row r="309">
          <cell r="A309" t="str">
            <v>Transferencia Tetrapolar de 63A Marca Merlin Gerin</v>
          </cell>
        </row>
        <row r="310">
          <cell r="A310" t="str">
            <v>!!!!  INTERRUPTORES AUTOMATICOS Siemens  !!!!</v>
          </cell>
        </row>
        <row r="311">
          <cell r="A311" t="str">
            <v xml:space="preserve">Breaker Enchufable de 1x15 AMP Marca Siemens </v>
          </cell>
        </row>
        <row r="312">
          <cell r="A312" t="str">
            <v xml:space="preserve">Breaker Enchufable de 1x20 AMP Marca Siemens </v>
          </cell>
        </row>
        <row r="313">
          <cell r="A313" t="str">
            <v xml:space="preserve">Breaker Enchufable de 2x20 AMP Marca Siemens </v>
          </cell>
        </row>
        <row r="314">
          <cell r="A314" t="str">
            <v xml:space="preserve">Breaker Enchufable de 2x30 AMP Marca Siemens </v>
          </cell>
        </row>
        <row r="315">
          <cell r="A315" t="str">
            <v xml:space="preserve">Breaker Enchufable de 2x50 AMP Marca Siemens </v>
          </cell>
        </row>
        <row r="316">
          <cell r="A316" t="str">
            <v xml:space="preserve">Breaker Enchufable de 3x30 AMP Marca Siemens </v>
          </cell>
        </row>
        <row r="317">
          <cell r="A317" t="str">
            <v xml:space="preserve">Breaker Enchufable de 3x50 AMP Marca Siemens </v>
          </cell>
        </row>
        <row r="318">
          <cell r="A318" t="str">
            <v xml:space="preserve">Breaker Enchufable de 3x60 AMP Marca Siemens </v>
          </cell>
        </row>
        <row r="319">
          <cell r="A319" t="str">
            <v xml:space="preserve">Breaker Enchufable de 3x70 AMP Marca Siemens </v>
          </cell>
        </row>
        <row r="320">
          <cell r="A320" t="str">
            <v xml:space="preserve">Breaker Enchufable de 3x100 AMP Marca Siemens </v>
          </cell>
        </row>
        <row r="321">
          <cell r="A321" t="str">
            <v xml:space="preserve">Breaker Atornillable de 3x30 AMP Marca Siemens </v>
          </cell>
        </row>
        <row r="322">
          <cell r="A322" t="str">
            <v xml:space="preserve">Breaker Industrial Fijo de 3x32 AMP Marca Siemens </v>
          </cell>
        </row>
        <row r="323">
          <cell r="A323" t="str">
            <v xml:space="preserve">Breaker Industrial Fijo de 3x70 AMP Marca Siemens </v>
          </cell>
        </row>
        <row r="324">
          <cell r="A324" t="str">
            <v xml:space="preserve">Breaker Industrial Fijo de 3x150 AMP Marca Siemens </v>
          </cell>
        </row>
        <row r="325">
          <cell r="A325" t="str">
            <v xml:space="preserve">Breaker Industrial Regulable 50 - 63A Marca Siemens </v>
          </cell>
        </row>
        <row r="326">
          <cell r="A326" t="str">
            <v xml:space="preserve">Breaker de Sobreponer en Riel de 1x32 AMP Marca Siemens </v>
          </cell>
        </row>
        <row r="327">
          <cell r="A327" t="str">
            <v xml:space="preserve">Transferencia Tetrapolar de 63A Marca Siemens </v>
          </cell>
        </row>
        <row r="328">
          <cell r="A328" t="str">
            <v>!!!!  INTERRUPTORES AUTOMATICOS Squard-D !!!!</v>
          </cell>
        </row>
        <row r="329">
          <cell r="A329" t="str">
            <v>Breaker Enchufable de 1x15 AMP Marca Squard-D</v>
          </cell>
        </row>
        <row r="330">
          <cell r="A330" t="str">
            <v>Breaker Enchufable de 1x20 AMP Marca Squard-D</v>
          </cell>
        </row>
        <row r="331">
          <cell r="A331" t="str">
            <v>Breaker Enchufable de 2x20 AMP Marca Squard-D</v>
          </cell>
        </row>
        <row r="332">
          <cell r="A332" t="str">
            <v>Breaker Enchufable de 2x30 AMP Marca Squard-D</v>
          </cell>
        </row>
        <row r="333">
          <cell r="A333" t="str">
            <v>Breaker Enchufable de 2x50 AMP Marca Squard-D</v>
          </cell>
        </row>
        <row r="334">
          <cell r="A334" t="str">
            <v>Breaker Enchufable de 3x30 AMP Marca Squard-D</v>
          </cell>
        </row>
        <row r="335">
          <cell r="A335" t="str">
            <v>Breaker Enchufable de 3x50 AMP Marca Squard-D</v>
          </cell>
        </row>
        <row r="336">
          <cell r="A336" t="str">
            <v>Breaker Enchufable de 3x60 AMP Marca Squard-D</v>
          </cell>
        </row>
        <row r="337">
          <cell r="A337" t="str">
            <v>Breaker Enchufable de 3x70 AMP Marca Squard-D</v>
          </cell>
        </row>
        <row r="338">
          <cell r="A338" t="str">
            <v>Breaker Enchufable de 3x100 AMP Marca Squard-D</v>
          </cell>
        </row>
        <row r="339">
          <cell r="A339" t="str">
            <v>Breaker Atornillable de 3x30 AMP Marca Squard-D</v>
          </cell>
        </row>
        <row r="340">
          <cell r="A340" t="str">
            <v>Breaker Industrial Fijo de 3x32 AMP Marca Squard-D</v>
          </cell>
        </row>
        <row r="341">
          <cell r="A341" t="str">
            <v>Breaker Industrial Fijo de 3x70 AMP Marca Squard-D</v>
          </cell>
        </row>
        <row r="342">
          <cell r="A342" t="str">
            <v>Breaker Industrial Fijo de 3x150 AMP Marca Squard-D</v>
          </cell>
        </row>
        <row r="343">
          <cell r="A343" t="str">
            <v>Breaker Industrial Regulable 50 - 63A Marca Squard-D</v>
          </cell>
        </row>
        <row r="344">
          <cell r="A344" t="str">
            <v>Breaker de Sobreponer en Riel de 1x32 AMP Marca Squard-D</v>
          </cell>
        </row>
        <row r="345">
          <cell r="A345" t="str">
            <v>Transferencia Tetrapolar de 63A Marca Squard-D</v>
          </cell>
        </row>
        <row r="346">
          <cell r="A346" t="str">
            <v>!!!!!!!!!!!!!!!!!!!!!!!  LUMINARIAS !!!!!!!!!!!!!!!!!!!!!!!!</v>
          </cell>
        </row>
        <row r="347">
          <cell r="A347" t="str">
            <v>Bala Fluorescente de 26 W</v>
          </cell>
        </row>
        <row r="348">
          <cell r="A348" t="str">
            <v>Bala Fluorescente de 2x26 W</v>
          </cell>
        </row>
        <row r="349">
          <cell r="A349" t="str">
            <v>Balasto Electronico de 4 x 32 W</v>
          </cell>
        </row>
        <row r="350">
          <cell r="A350" t="str">
            <v>Lampara Electronica de 2x32w Cerrada</v>
          </cell>
        </row>
        <row r="351">
          <cell r="A351" t="str">
            <v>Lampara Fluorescente  Descolgada  1x26w (escaleras)</v>
          </cell>
        </row>
        <row r="352">
          <cell r="A352" t="str">
            <v>Lampara Fluorescente de 2x32 W con Rejilla Especular 12 Celdas</v>
          </cell>
        </row>
        <row r="353">
          <cell r="A353" t="str">
            <v>Lampara Fluorescente de 4x17 W con Rejilla Especular 16 Celdas</v>
          </cell>
        </row>
        <row r="354">
          <cell r="A354" t="str">
            <v>Lampara Horizontal Calima 1. Metal Halide de 150W</v>
          </cell>
        </row>
        <row r="355">
          <cell r="A355" t="str">
            <v>Lampara Horizontal Calima 1. Metal Halide de 70W</v>
          </cell>
        </row>
        <row r="356">
          <cell r="A356" t="str">
            <v>Lampara Vertical  WA.  Metal Halide de 400W Acrilico</v>
          </cell>
        </row>
        <row r="357">
          <cell r="A357" t="str">
            <v>Lampara Vertical Metal Halide de 400 W Metalica</v>
          </cell>
        </row>
        <row r="358">
          <cell r="A358" t="str">
            <v xml:space="preserve">Luminaria Tipo Tortuga </v>
          </cell>
        </row>
        <row r="359">
          <cell r="A359" t="str">
            <v>Reflector RRA. Metal halide de 250 w</v>
          </cell>
        </row>
        <row r="360">
          <cell r="A360" t="str">
            <v>Reflector RRA. Metal halide de 400 w</v>
          </cell>
        </row>
        <row r="361">
          <cell r="A361" t="str">
            <v>Brazo Horizontal 3/4" x 1,20 m</v>
          </cell>
        </row>
        <row r="362">
          <cell r="A362" t="str">
            <v>Base Fotocelda Sencilla</v>
          </cell>
        </row>
        <row r="363">
          <cell r="A363" t="str">
            <v>Fotocelda 1000 w</v>
          </cell>
        </row>
        <row r="364">
          <cell r="A364" t="str">
            <v>Plafon de Losa</v>
          </cell>
        </row>
        <row r="365">
          <cell r="A365" t="str">
            <v>!!!!!!!!!!!!!!!!!!!!!!!  APARATOS !!!!!!!!!!!!!!!!!!!!!!!!</v>
          </cell>
        </row>
        <row r="366">
          <cell r="A366" t="str">
            <v>Toma Aereo con Polo</v>
          </cell>
        </row>
        <row r="367">
          <cell r="A367" t="str">
            <v>Toma Corriente GFCI</v>
          </cell>
        </row>
        <row r="368">
          <cell r="A368" t="str">
            <v>Toma Especial 3x50 AMP Codelca</v>
          </cell>
        </row>
        <row r="369">
          <cell r="A369" t="str">
            <v>Toma switche Sencillo</v>
          </cell>
        </row>
        <row r="370">
          <cell r="A370" t="str">
            <v>Prensa Estopa de 11 mm</v>
          </cell>
        </row>
        <row r="371">
          <cell r="A371" t="str">
            <v xml:space="preserve">Interruptor Conmutable Doble </v>
          </cell>
        </row>
        <row r="372">
          <cell r="A372" t="str">
            <v>Interruptor Doble</v>
          </cell>
        </row>
        <row r="373">
          <cell r="A373" t="str">
            <v>Interruptor Sencillo</v>
          </cell>
        </row>
        <row r="374">
          <cell r="A374" t="str">
            <v>Interruptor Sencillo Conmutable</v>
          </cell>
        </row>
        <row r="375">
          <cell r="A375" t="str">
            <v>Interruptor Triple</v>
          </cell>
        </row>
        <row r="376">
          <cell r="A376" t="str">
            <v>Tapa para toma doble Intemperie</v>
          </cell>
        </row>
        <row r="377">
          <cell r="A377" t="str">
            <v>Clavija con Polo 15 AMP</v>
          </cell>
        </row>
        <row r="378">
          <cell r="A378" t="str">
            <v>Supresor picos LEVITON 120/208V 3F 80KA- 42120-DY3- Leviton</v>
          </cell>
        </row>
        <row r="379">
          <cell r="A379" t="str">
            <v>Toma TVSS Clase B</v>
          </cell>
        </row>
        <row r="380">
          <cell r="A380" t="str">
            <v>!!!!!!!!!!!!!!!!!!!!!!!  BOMBILLAS !!!!!!!!!!!!!!!!!!!!!!!!</v>
          </cell>
        </row>
        <row r="381">
          <cell r="A381" t="str">
            <v>Bombillo Ahorrador de 11 w</v>
          </cell>
        </row>
        <row r="382">
          <cell r="A382" t="str">
            <v>Bombillo Ahorrador de 25 w</v>
          </cell>
        </row>
        <row r="383">
          <cell r="A383" t="str">
            <v>Bombillo Metal Halide de 250 w</v>
          </cell>
        </row>
        <row r="384">
          <cell r="A384" t="str">
            <v>Bombillo Sodio 150 w</v>
          </cell>
        </row>
        <row r="385">
          <cell r="A385" t="str">
            <v>Bombillo Sodio 70 w</v>
          </cell>
        </row>
        <row r="386">
          <cell r="A386" t="str">
            <v>!!!!!!!!!!!!!!!!!!!!!!!  CAJAS DE PASO !!!!!!!!!!!!!!!!!!!!!!!!</v>
          </cell>
        </row>
        <row r="387">
          <cell r="A387" t="str">
            <v>Caja PVC de 2x4"</v>
          </cell>
        </row>
        <row r="388">
          <cell r="A388" t="str">
            <v>Caja PVC de 4x4"</v>
          </cell>
        </row>
        <row r="389">
          <cell r="A389" t="str">
            <v>Caja PVC de Octagonal</v>
          </cell>
        </row>
        <row r="390">
          <cell r="A390" t="str">
            <v>Suplemento PVC de 4"x4"</v>
          </cell>
        </row>
        <row r="391">
          <cell r="A391" t="str">
            <v>Suplemento Galvanizado de 4"x4"</v>
          </cell>
        </row>
        <row r="392">
          <cell r="A392" t="str">
            <v>Caja de Paso de 15 x 15 Cm con tapa</v>
          </cell>
        </row>
        <row r="393">
          <cell r="A393" t="str">
            <v>Caja de Paso de 20 x 25 Cm con tapa</v>
          </cell>
        </row>
        <row r="394">
          <cell r="A394" t="str">
            <v>Caja Galv. Doble Fondo 4x4"</v>
          </cell>
        </row>
        <row r="395">
          <cell r="A395" t="str">
            <v>Caja Ratwel de 2 x 4"</v>
          </cell>
        </row>
        <row r="396">
          <cell r="A396" t="str">
            <v>Tapa Ciega de 2"x4" PVC</v>
          </cell>
        </row>
        <row r="397">
          <cell r="A397" t="str">
            <v>Tapa Ciega de 4"x4" PVC</v>
          </cell>
        </row>
        <row r="398">
          <cell r="A398" t="str">
            <v>Tapa Ciega Galvanizada de 4x4"</v>
          </cell>
        </row>
        <row r="399">
          <cell r="A399" t="str">
            <v>Tapa Ciega Galvanizada Redonda</v>
          </cell>
        </row>
        <row r="400">
          <cell r="A400" t="str">
            <v>Tapa Ciega para Caja Ratwel de 2 x 4"</v>
          </cell>
        </row>
        <row r="401">
          <cell r="A401" t="str">
            <v>Cofre para tablero electrico de 60x50x25cm</v>
          </cell>
        </row>
        <row r="402">
          <cell r="A402" t="str">
            <v>!!!!!!!!!!!!!!!!!!!!!!!  BORNAS TERMINALES !!!!!!!!!!!!!!!!!!!!!!!!</v>
          </cell>
        </row>
        <row r="403">
          <cell r="A403" t="str">
            <v>Terminal Estañado de Ponchar n' 2</v>
          </cell>
        </row>
        <row r="404">
          <cell r="A404" t="str">
            <v xml:space="preserve">Terminal Estañado de Ponchar n' 4 </v>
          </cell>
        </row>
        <row r="405">
          <cell r="A405" t="str">
            <v>Terminal Estañado de Ponchar n' 6</v>
          </cell>
        </row>
        <row r="406">
          <cell r="A406" t="str">
            <v>Terminal Estañado de Ponchar n' 8</v>
          </cell>
        </row>
        <row r="407">
          <cell r="A407" t="str">
            <v>!!!!!!!!!!!!!!!!!!!!!!!  TABLEROS DE DISTRIBUCION !!!!!!!!!!!!!!!!!!!!!!!!</v>
          </cell>
        </row>
        <row r="408">
          <cell r="A408" t="str">
            <v xml:space="preserve">Tablero de 4 Ctos Monofasico </v>
          </cell>
        </row>
        <row r="409">
          <cell r="A409" t="str">
            <v>Tablero Trifasico de 12 Ctos con Espacio</v>
          </cell>
        </row>
        <row r="410">
          <cell r="A410" t="str">
            <v>Tablero Trifasico de 12 Ctos sin Espacio</v>
          </cell>
        </row>
        <row r="411">
          <cell r="A411" t="str">
            <v>Tablero Trifasico de 24 Ctos con Espacio</v>
          </cell>
        </row>
        <row r="412">
          <cell r="A412" t="str">
            <v>Tablero Trifasico de 42 Ctos con Espacio</v>
          </cell>
        </row>
        <row r="413">
          <cell r="A413" t="str">
            <v>!!!!!!!!!!!!!!!!!!!!!!!  CINTAS !!!!!!!!!!!!!!!!!!!!!!!!</v>
          </cell>
        </row>
        <row r="414">
          <cell r="A414" t="str">
            <v>Cinta Aislante Color Amarillo</v>
          </cell>
        </row>
        <row r="415">
          <cell r="A415" t="str">
            <v>Cinta Aislante Color Azul</v>
          </cell>
        </row>
        <row r="416">
          <cell r="A416" t="str">
            <v>Cinta Aislante Color Blanco</v>
          </cell>
        </row>
        <row r="417">
          <cell r="A417" t="str">
            <v>Cinta Aislante Color Rojo</v>
          </cell>
        </row>
        <row r="418">
          <cell r="A418" t="str">
            <v>Cinta Aislante Color Verde</v>
          </cell>
        </row>
        <row r="419">
          <cell r="A419" t="str">
            <v>Cinta Aislante Negra n' 33</v>
          </cell>
        </row>
        <row r="420">
          <cell r="A420" t="str">
            <v>Cinta Autofundente n' 23</v>
          </cell>
        </row>
        <row r="421">
          <cell r="A421" t="str">
            <v>!!!!!!!!!!!!!!!!!!!!!!!  MALLA TIERRA !!!!!!!!!!!!!!!!!!!!!!!!</v>
          </cell>
        </row>
        <row r="422">
          <cell r="A422" t="str">
            <v>Conector para Varilla Cooper Weld</v>
          </cell>
        </row>
        <row r="423">
          <cell r="A423" t="str">
            <v>Hidrogel Suelo x 15 kg.</v>
          </cell>
        </row>
        <row r="424">
          <cell r="A424" t="str">
            <v>Varilla de Cobre de 2,4 Mts</v>
          </cell>
        </row>
        <row r="425">
          <cell r="A425" t="str">
            <v>!!!!!!!!!!!!!!!!!!!!!!!  SOPORTERIA !!!!!!!!!!!!!!!!!!!!!!!!</v>
          </cell>
        </row>
        <row r="426">
          <cell r="A426" t="str">
            <v>Grapa Galvanizada de 1"</v>
          </cell>
        </row>
        <row r="427">
          <cell r="A427" t="str">
            <v>Grapa Galvanizada de 1.1/2"</v>
          </cell>
        </row>
        <row r="428">
          <cell r="A428" t="str">
            <v>Grapa Galvanizada de 1/2"</v>
          </cell>
        </row>
        <row r="429">
          <cell r="A429" t="str">
            <v>Grapa Galvanizada de 2"</v>
          </cell>
        </row>
        <row r="430">
          <cell r="A430" t="str">
            <v>Grapa Galvanizada de 3/4"</v>
          </cell>
        </row>
        <row r="431">
          <cell r="A431" t="str">
            <v>!!!!!!!!!!!!!!!!!!!!!!!  RED MEDIA TENSION !!!!!!!!!!!!!!!!!!!!!!!!</v>
          </cell>
        </row>
        <row r="432">
          <cell r="A432" t="str">
            <v>Collarin Banda de 6" -  8"</v>
          </cell>
        </row>
        <row r="433">
          <cell r="A433" t="str">
            <v>Cuchilla de 2x30 AMP</v>
          </cell>
        </row>
        <row r="434">
          <cell r="A434" t="str">
            <v>Grillete para Soporte de Brazo de 1"</v>
          </cell>
        </row>
        <row r="435">
          <cell r="A435" t="str">
            <v>Pararrayos 4 Puntas</v>
          </cell>
        </row>
        <row r="436">
          <cell r="A436" t="str">
            <v>Perno Carruaje 5/8" x 1.1/2"</v>
          </cell>
        </row>
        <row r="437">
          <cell r="A437" t="str">
            <v>Perno Maquina 1/2" x 1.1/2"</v>
          </cell>
        </row>
        <row r="438">
          <cell r="A438" t="str">
            <v>Poste en Concreto de 14 mx 750 kgs</v>
          </cell>
        </row>
        <row r="439">
          <cell r="A439" t="str">
            <v>Riel omega de 35 mm</v>
          </cell>
        </row>
        <row r="440">
          <cell r="A440" t="str">
            <v>!!!!!!!!!!!!!!!!!!!!!!!  DUCTOS Y BANDEJAS !!!!!!!!!!!!!!!!!!!!!!!!</v>
          </cell>
        </row>
        <row r="441">
          <cell r="A441" t="str">
            <v>Amarras Plasticas de 20 Cm</v>
          </cell>
        </row>
        <row r="442">
          <cell r="A442" t="str">
            <v>Amarras Plasticas de 30 Cm</v>
          </cell>
        </row>
      </sheetData>
    </sheetDataSet>
  </externalBook>
</externalLink>
</file>

<file path=xl/externalLinks/externalLink5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5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 P. U."/>
      <sheetName val="TOTALES"/>
    </sheetNames>
    <sheetDataSet>
      <sheetData sheetId="0">
        <row r="45">
          <cell r="B45">
            <v>1200</v>
          </cell>
        </row>
        <row r="90">
          <cell r="B90">
            <v>800</v>
          </cell>
        </row>
      </sheetData>
      <sheetData sheetId="1" refreshError="1"/>
      <sheetData sheetId="2" refreshError="1"/>
    </sheetDataSet>
  </externalBook>
</externalLink>
</file>

<file path=xl/externalLinks/externalLink5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de Ctrol de Cambios"/>
      <sheetName val="Oferta"/>
      <sheetName val="Listado Materiales"/>
      <sheetName val="Listado Mano de Obra"/>
    </sheetNames>
    <sheetDataSet>
      <sheetData sheetId="0"/>
      <sheetData sheetId="1" refreshError="1"/>
      <sheetData sheetId="2">
        <row r="7">
          <cell r="A7" t="str">
            <v>!!!!!!!!!!!!!!!!!!!!!!!!  CATEGORIA 6 !!!!!!!!!!!!!!!!!!!!!!!!</v>
          </cell>
        </row>
        <row r="8">
          <cell r="A8" t="str">
            <v>Patch Panel 12 Puertos, Cat 6 Con Jacks Marca AMP Ref: 1375013-2</v>
          </cell>
        </row>
        <row r="9">
          <cell r="A9" t="str">
            <v>Patch Panel 12 Puertos, Modular Cat 6 Sin Jacks Marca AMP Ref: 1933412-1</v>
          </cell>
        </row>
        <row r="10">
          <cell r="A10" t="str">
            <v>Patch Panel 24 Puertos, Cat 6 Con Jacks Marca AMP Ref: 1375014-2</v>
          </cell>
        </row>
        <row r="11">
          <cell r="A11" t="str">
            <v>Patch Cord, Cat 6, 0.9 Mt, 3 Ft Rojo Marca AMP Ref: 219888-3</v>
          </cell>
        </row>
        <row r="12">
          <cell r="A12" t="str">
            <v>Patch Cord, Cat 6, 0.9 Mt, 3 Ft Azul Marca AMP Ref: 219886-3</v>
          </cell>
        </row>
        <row r="13">
          <cell r="A13" t="str">
            <v>Patch Cord, Cat 6, 2 Mt, 7 Ft Rojo Marca AMP Ref: 219888-7</v>
          </cell>
        </row>
        <row r="14">
          <cell r="A14" t="str">
            <v>Patch Cord, Cat 6, 2 Mt, 7 Ft Azul Marca AMP Ref: 219886-7</v>
          </cell>
        </row>
        <row r="15">
          <cell r="A15" t="str">
            <v>Patch Cord, Cat 6, 3 Mt, 10 Ft Rojo Marca AMP Ref: 2198881--0</v>
          </cell>
        </row>
        <row r="16">
          <cell r="A16" t="str">
            <v>Patch Cord, Cat 6, 3 Mt, 10 Ft Azul Marca AMP Ref: 2198861--0</v>
          </cell>
        </row>
        <row r="17">
          <cell r="A17" t="str">
            <v>Patch Cord, Cat 6, 5 Mt, 16 Ft Rojo Marca AMP Ref: 2198881--6</v>
          </cell>
        </row>
        <row r="18">
          <cell r="A18" t="str">
            <v>Patch Cord, Cat 6, 5 Mt, 16 Ft Azul Marca AMP Ref: 2198861--6</v>
          </cell>
        </row>
        <row r="19">
          <cell r="A19" t="str">
            <v>Patch Cord, Cat 6, 10 Mt, 30 Ft Rojo Marca AMP Ref: 2198883--0</v>
          </cell>
        </row>
        <row r="20">
          <cell r="A20" t="str">
            <v>Patch Cord, Cat 6, 10 Mt, 30 Ft Azul Marca AMP Ref: 2198863--0</v>
          </cell>
        </row>
        <row r="21">
          <cell r="A21" t="str">
            <v>Faceplate Para Dos Toma Tipo Standard, Color Blanco, Marca AMP Ref: 557505-3</v>
          </cell>
        </row>
        <row r="22">
          <cell r="A22" t="str">
            <v>Faceplate Para Dos Toma Tipo Angled, Color Blanco, Marca AMP Ref: 1375155-3</v>
          </cell>
        </row>
        <row r="23">
          <cell r="A23" t="str">
            <v>Hideout Outlet Marca AMP Ref: 503997-3</v>
          </cell>
        </row>
        <row r="24">
          <cell r="A24" t="str">
            <v>Jack, Cat.6, Con Protector, a 180° Marca AMP Ref:1375188-1</v>
          </cell>
        </row>
        <row r="25">
          <cell r="A25" t="str">
            <v>Jack, Cat.6, Con Protector, a 90° Marca AMP Ref:1479552-1</v>
          </cell>
        </row>
        <row r="26">
          <cell r="A26" t="str">
            <v>Cable UTP, Cat 6, 4 Pares, Solido, Caja Por 305 Metros, Marca AMP Ref: 219560-6</v>
          </cell>
        </row>
        <row r="27">
          <cell r="A27" t="str">
            <v>!!!!!!!!!!!!!!!!!!!!!!!!  CATEGORIA 6A !!!!!!!!!!!!!!!!!!!!!!!!</v>
          </cell>
        </row>
        <row r="28">
          <cell r="A28" t="str">
            <v>Patch Panel 24 Puertos, Cat 6a Con Jacks Marca AMP Ref: 1933319-2</v>
          </cell>
        </row>
        <row r="29">
          <cell r="A29" t="str">
            <v>Patch Cord, Cat 6a Blindado 0.9 Mt, 3 Ft Rojo Marca AMP Ref: 1499829-3</v>
          </cell>
        </row>
        <row r="30">
          <cell r="A30" t="str">
            <v>Patch Cord, Cat 6a Blindado 0.9 Mt, 3 Ft Azul Marca AMP Ref: 1499826-3</v>
          </cell>
        </row>
        <row r="31">
          <cell r="A31" t="str">
            <v>Patch Cord, Cat 6a Blindado 0.9 Mt, 3 Ft Gris Marca AMP Ref: 1499825-3</v>
          </cell>
        </row>
        <row r="32">
          <cell r="A32" t="str">
            <v>Patch Cord, Cat 6a Blindado 2 Mt, 7 Ft Rojo Marca AMP Ref: 1499829-7</v>
          </cell>
        </row>
        <row r="33">
          <cell r="A33" t="str">
            <v>Patch Cord, Cat 6a Blindado 2 Mt, 7 Ft Azul Marca AMP Ref: 1499826-7</v>
          </cell>
        </row>
        <row r="34">
          <cell r="A34" t="str">
            <v>Patch Cord, Cat 6a Blindado 2 Mt, 7 Ft Gris Marca AMP Ref: 1499825-7</v>
          </cell>
        </row>
        <row r="35">
          <cell r="A35" t="str">
            <v>Patch Cord, Cat 6a Blindado 3 Mt, 10 Ft Rojo Marca AMP Ref: 14998291--0</v>
          </cell>
        </row>
        <row r="36">
          <cell r="A36" t="str">
            <v>Patch Cord, Cat 6a Blindado 3 Mt, 10 Ft Azul Marca AMP Ref: 14998261--0</v>
          </cell>
        </row>
        <row r="37">
          <cell r="A37" t="str">
            <v>Patch Cord, Cat 6a Blindado 3 Mt, 10 Ft Gris Marca AMP Ref: 14998251--0</v>
          </cell>
        </row>
        <row r="38">
          <cell r="A38" t="str">
            <v>Patch Cord, Cat 6a Blindado 1 Mt Rojo Marca Siemon Ref: 19SIMC6AS01M03LB</v>
          </cell>
        </row>
        <row r="39">
          <cell r="A39" t="str">
            <v>Patch Cord, Cat 6a Blindado 1 Mt Azul Marca Siemon Ref: 19SIMC6AS01M03LB</v>
          </cell>
        </row>
        <row r="40">
          <cell r="A40" t="str">
            <v>Patch Cord, Cat 6a Blindado 1 Mt Gris Marca Siemon Ref: 19SIMC6AS01M03LB</v>
          </cell>
        </row>
        <row r="41">
          <cell r="A41" t="str">
            <v>Patch Cord, Cat 6a Blindado 2 Mt Rojo Marca Siemon Ref:19SIMC6AS02M03LB</v>
          </cell>
        </row>
        <row r="42">
          <cell r="A42" t="str">
            <v>Patch Cord, Cat 6a Blindado 2 Mt Azul Marca Siemon Ref:19SIMC6AS02M03LB</v>
          </cell>
        </row>
        <row r="43">
          <cell r="A43" t="str">
            <v>Patch Cord, Cat 6a Blindado 2 Mt Gris Marca Siemon Ref:19SIMC6AS02M03LB</v>
          </cell>
        </row>
        <row r="44">
          <cell r="A44" t="str">
            <v>Patch Cord, Cat 6a Blindado 3 Mt Rojo Marca Siemon Ref: 19SIMC6AS03M03LB</v>
          </cell>
        </row>
        <row r="45">
          <cell r="A45" t="str">
            <v>Patch Cord, Cat 6a Blindado 3 Mt Azul Marca Siemon Ref: 19SIMC6AS03M03LB</v>
          </cell>
        </row>
        <row r="46">
          <cell r="A46" t="str">
            <v>Patch Cord, Cat 6a Blindado 3 Mt Gris Marca Siemon Ref: 19SIMC6AS03M03LB</v>
          </cell>
        </row>
        <row r="47">
          <cell r="A47" t="str">
            <v>Cable F/UTP, Cat 6a, 4 Pares, Solido, CMR Caja Por 1000 Metros, Marca AMP Ref: 4-1499389-5</v>
          </cell>
        </row>
        <row r="48">
          <cell r="A48" t="str">
            <v>Cable F/Utp, Cat 6a, 4 Pares, Solido, Caja Por 305 Metros, Marca Siemon Ref: 19SC9A6R4A5</v>
          </cell>
        </row>
        <row r="49">
          <cell r="A49" t="str">
            <v>Jack, Cat.6a, Con Protector, a 180° Marca AMP Ref:1711160-1</v>
          </cell>
        </row>
        <row r="50">
          <cell r="A50" t="str">
            <v>Jack, Cat.6a, Con Protector, a 90° Marca AMP Ref:1711295-1</v>
          </cell>
        </row>
        <row r="51">
          <cell r="A51" t="str">
            <v>Toma Sencilla, Cat.6a, Tipo Max Plana, Color Blanco, Marca Siemon Ref:19SI10GMXFS</v>
          </cell>
        </row>
        <row r="52">
          <cell r="A52" t="str">
            <v>Toma Sencilla, Cat.6a, Tipo Max Angulada, Color Blanco, Marca Siemon Ref: 19SI10GMXS</v>
          </cell>
        </row>
        <row r="53">
          <cell r="A53" t="str">
            <v>Faceplate Para Dos Toma Tipo Angled, Color Blanco, Marca AMP Ref: 1375155-3</v>
          </cell>
        </row>
        <row r="54">
          <cell r="A54" t="str">
            <v>Faceplate Para Dos Toma Tipo Max, Marca Siemon Ref: 19SI10GMXFPS0202B</v>
          </cell>
        </row>
        <row r="55">
          <cell r="A55" t="str">
            <v>Faceplate Para Cuatro Toma Tipo Max, Marca Siemon Ref: 10GMX-FPS04-02B</v>
          </cell>
        </row>
        <row r="56">
          <cell r="A56" t="str">
            <v>Espacio Libre, Color Blanco, Marca AMP Ref: 1479494-3</v>
          </cell>
        </row>
        <row r="57">
          <cell r="A57" t="str">
            <v>Espacio Libre, Color Negro, Marca AMP Ref: 1479494-2</v>
          </cell>
        </row>
        <row r="58">
          <cell r="A58" t="str">
            <v>Espacio Libre Tipo Max, Color Negro, Bolsa Por 10 Und, Marca Siemon Ref: 19SIMXBL01</v>
          </cell>
        </row>
        <row r="59">
          <cell r="A59" t="str">
            <v>Espacio Libre Tipo Max, Color Blanco, Bolsa Por 10 Und, Marca Siemon Ref: 19SIMXBL02</v>
          </cell>
        </row>
        <row r="60">
          <cell r="A60" t="str">
            <v xml:space="preserve">!!!!!!!!!!!!!!!!!!!!!!!!  CATEGORIA 7A SIEMON !!!!!!!!!!!!!!!!!!!!!!!! </v>
          </cell>
        </row>
        <row r="61">
          <cell r="A61" t="str">
            <v>Soporte Posterior para Patch Panel Marca Siemon</v>
          </cell>
        </row>
        <row r="62">
          <cell r="A62" t="str">
            <v>Patch Cord 1 Par Tera A Rj11 1 Mt Negro Ref: 19SIT1U101MB01L</v>
          </cell>
        </row>
        <row r="63">
          <cell r="A63" t="str">
            <v>Patch Cord 1 Par Tera A Rj11 1 Mt Azul Ref: 19SIT1U101MB06L</v>
          </cell>
        </row>
        <row r="64">
          <cell r="A64" t="str">
            <v>Patch Cord 1 Par Tera A Rj11 2 Mt Negro Ref: 19SIT1U102MB01L</v>
          </cell>
        </row>
        <row r="65">
          <cell r="A65" t="str">
            <v>Patch Cord 1 Par Tera A Rj11 2 Mt Azul Ref: 19SIT1U102MB06L</v>
          </cell>
        </row>
        <row r="66">
          <cell r="A66" t="str">
            <v>Patch Cord 1 Par Tera A Rj11 3 Mt Negro Ref: 19SIT1U103MB01L</v>
          </cell>
        </row>
        <row r="67">
          <cell r="A67" t="str">
            <v>Patch Cord 1 Par Tera A Rj11 3 Mt Azul Ref: 19SIT1U103MB06L</v>
          </cell>
        </row>
        <row r="68">
          <cell r="A68" t="str">
            <v>Patch Cord 1 Par Tera A Rj11 5 Mt Negro Ref: 19SIT1U105MB01L</v>
          </cell>
        </row>
        <row r="69">
          <cell r="A69" t="str">
            <v>Patch Cord 1 Par Tera A Rj11 5 Mt Azul Ref: 19SIT1U105MB06L</v>
          </cell>
        </row>
        <row r="70">
          <cell r="A70" t="str">
            <v>Patch Cord 2 Pares Tera A Rj45 Cat 5e 1 Mt Blanco Ref: 19SIT2E201MB02L</v>
          </cell>
        </row>
        <row r="71">
          <cell r="A71" t="str">
            <v>Patch Cord 2 Pares Tera A Rj45 Cat 5e 1 Mt Rojo Ref: 19SIT2E201MB03L</v>
          </cell>
        </row>
        <row r="72">
          <cell r="A72" t="str">
            <v>Patch Cord 2 Pares Tera A Rj45 Cat 5e 1 Mt Azul Ref: 19SIT2E201MB06L</v>
          </cell>
        </row>
        <row r="73">
          <cell r="A73" t="str">
            <v>Patch Cord 2 Pares Tera A Rj45 Cat 5e 2 Mt Blanco Ref: 19SIT2E202MB02L</v>
          </cell>
        </row>
        <row r="74">
          <cell r="A74" t="str">
            <v>Patch Cord 2 Pares Tera A Rj45 Cat 5e 2 Mt Rojo Ref: 19SIT2E202MB03L</v>
          </cell>
        </row>
        <row r="75">
          <cell r="A75" t="str">
            <v>Patch Cord 2 Pares Tera A Rj45 Cat 5e 2 Mt Azul Ref: 19SIT2E202MB06L</v>
          </cell>
        </row>
        <row r="76">
          <cell r="A76" t="str">
            <v>Patch Cord 2 Pares Tera A Rj45 Cat 5e 3 Mt Blanco Ref: 19SIT2E203MB02L</v>
          </cell>
        </row>
        <row r="77">
          <cell r="A77" t="str">
            <v>Patch Cord 2 Pares Tera A Rj45 Cat 5e 3 Mt Rojo Ref: 19SIT2E203MB03L</v>
          </cell>
        </row>
        <row r="78">
          <cell r="A78" t="str">
            <v>Patch Cord 2 Pares Tera A Rj45 Cat 5e 3 Mt Azul Ref: 19SIT2E203MB06L</v>
          </cell>
        </row>
        <row r="79">
          <cell r="A79" t="str">
            <v>Patch Cord 2 Pares Tera A Rj45 Cat 5e 5 Mt Blanco Ref: 19SIT2E205MB02L</v>
          </cell>
        </row>
        <row r="80">
          <cell r="A80" t="str">
            <v>Patch Cord 2 Pares Tera A Rj45 Cat 5e 5 Mt Rojo Ref: 19SIT2E205MB03L</v>
          </cell>
        </row>
        <row r="81">
          <cell r="A81" t="str">
            <v>Patch Cord 2 Pares Tera A Rj45 Cat 5e 5 Mt Azul Ref: 19SIT2E205MB06L</v>
          </cell>
        </row>
        <row r="82">
          <cell r="A82" t="str">
            <v>Patch Cord 4 Pares Tera A Rj45 Cat 6/6a 1 Mt Ref: 19SIT4A01MB03L</v>
          </cell>
        </row>
        <row r="83">
          <cell r="A83" t="str">
            <v>Patch Cord 4 Pares Tera a Rj45 Cat 6/6a 2 Mt Ref: 19SIT4A02MB03L</v>
          </cell>
        </row>
        <row r="84">
          <cell r="A84" t="str">
            <v>Patch Cord 4 Pares Tera A Rj45 Cat 6/6a 3 Mt Ref: 19SIT4A03MB03L</v>
          </cell>
        </row>
        <row r="85">
          <cell r="A85" t="str">
            <v>Patch Cord Modular  Categoria 7A 2 Mt Cross Connect Color Rojo</v>
          </cell>
        </row>
        <row r="86">
          <cell r="A86" t="str">
            <v>Patch Cord Modular  Categoria 7A 2 Mt Cross Connect Color Azul</v>
          </cell>
        </row>
        <row r="87">
          <cell r="A87" t="str">
            <v>Patch Cord 1 Par Tera A Pal Conector Lsoh 1 Mt Ref: 19SIT1VC01MB01L</v>
          </cell>
        </row>
        <row r="88">
          <cell r="A88" t="str">
            <v>Cable S/Ftp, Cat 7, 4 Pares, Caja Por 305 Metros, Marca Siemon Color Violeta Ref: 19SC9T7L4-E8</v>
          </cell>
        </row>
        <row r="89">
          <cell r="A89" t="str">
            <v xml:space="preserve">Cable S/Ftp, Cat 7a, 4 Pares,CMR, 1000Mhz, Caja Por 305 Metros, Color Azul Marca Siemon Ref: 9T7R4-E10-06-R1   </v>
          </cell>
        </row>
        <row r="90">
          <cell r="A90" t="str">
            <v xml:space="preserve">Toma Tera, Cat 7,Tipo Max , Color Negro, Marca Siemon Ref: 19SIT7F011 </v>
          </cell>
        </row>
        <row r="91">
          <cell r="A91" t="str">
            <v>Faceplate Para Una Toma Tipo Ct, Marca Siemon Ref: 19SICT2FP02B</v>
          </cell>
        </row>
        <row r="92">
          <cell r="A92" t="str">
            <v xml:space="preserve">Faceplate Para Dos Toma Tipo Ct, Marca Siemon Ref: 19SICT4FP02B </v>
          </cell>
        </row>
        <row r="93">
          <cell r="A93" t="str">
            <v xml:space="preserve">Espacio Libre Tipo Ct,Marca Siemon Ref: 19SICTBLNK02 </v>
          </cell>
        </row>
        <row r="94">
          <cell r="A94" t="str">
            <v xml:space="preserve">Adaptador Ct Angulado 1 Port Ref: 19SICTEMXA0102 </v>
          </cell>
        </row>
        <row r="95">
          <cell r="A95" t="str">
            <v>Adaptador Ct Angulado 2 Port Ref: 19SICTEMXA0202</v>
          </cell>
        </row>
        <row r="96">
          <cell r="A96" t="str">
            <v>!!!!!!!!!!!!!!!!!!!!!!!!  CATEGORIA 7A AMP !!!!!!!!!!!!!!!!!!!!!!!!</v>
          </cell>
        </row>
        <row r="97">
          <cell r="A97" t="str">
            <v>Soporte Posterior para Patch Panel Marca AMP</v>
          </cell>
        </row>
        <row r="98">
          <cell r="A98" t="str">
            <v>Patch Panel 24 Puertos, SL, 1RU, Modular Marca AMP Ref: 1933307-1</v>
          </cell>
        </row>
        <row r="99">
          <cell r="A99" t="str">
            <v>Patch Panel 48 Puertos, SL, 2RU, Modular Marca AMP Ref: 1933308-1</v>
          </cell>
        </row>
        <row r="100">
          <cell r="A100" t="str">
            <v>Patch Panel 24 Puertos Angulado, SL, 1RU, Modular Marca AMP Ref: 1933309-1</v>
          </cell>
        </row>
        <row r="101">
          <cell r="A101" t="str">
            <v>Patch Panel 48 Puertos Angulado, SL, 2RU, Modular Marca AMP Ref: 1933310-1</v>
          </cell>
        </row>
        <row r="102">
          <cell r="A102" t="str">
            <v>Patch Cord 1 Pares  Cat 7A Rj11 1 Mt Marca AMP Ref: 1711623-1</v>
          </cell>
        </row>
        <row r="103">
          <cell r="A103" t="str">
            <v>Patch Cord 1 Pares  Cat 7A Rj11 2 Mt Marca AMP Ref: 1711623-2</v>
          </cell>
        </row>
        <row r="104">
          <cell r="A104" t="str">
            <v>Patch Cord 1 Pares  Cat 7A Rj11 3 Mt Marca AMP Ref: 1711623-3</v>
          </cell>
        </row>
        <row r="105">
          <cell r="A105" t="str">
            <v>Patch Cord 2 Pares  Cat 7A Rj45 1 Mt Marca AMP Ref: 1711613-1</v>
          </cell>
        </row>
        <row r="106">
          <cell r="A106" t="str">
            <v>Patch Cord 2 Pares  Cat 7A Rj45 2 Mt Marca AMP Ref: 1711613-2</v>
          </cell>
        </row>
        <row r="107">
          <cell r="A107" t="str">
            <v>Patch Cord 2 Pares  Cat 7A Rj45 3 Mt Marca AMP Ref: 1711613-3</v>
          </cell>
        </row>
        <row r="108">
          <cell r="A108" t="str">
            <v>Patch Cord 4 Pares  Cat 7A Rj45 1 Mt Marca AMP Ref: 336488-1</v>
          </cell>
        </row>
        <row r="109">
          <cell r="A109" t="str">
            <v>Patch Cord 4 Pares  Cat 7A Rj45 2 Mt Marca AMP Ref: 336488-2</v>
          </cell>
        </row>
        <row r="110">
          <cell r="A110" t="str">
            <v>Patch Cord 4 Pares  Cat 7A Rj45 3 Mt Marca AMP Ref: 336488-3</v>
          </cell>
        </row>
        <row r="111">
          <cell r="A111" t="str">
            <v>Cable S/FTP Cat 7A, 4 Pares 1500Mhz, Rollo Por 1000 Metros Marca AMP Ref: 1499101-1</v>
          </cell>
        </row>
        <row r="112">
          <cell r="A112" t="str">
            <v>Cable S/FTP Cat 7A, 4 Pares 1500Mhz, Rollo Por 305 Metros Marca AMP Ref: 1499102-1</v>
          </cell>
        </row>
        <row r="113">
          <cell r="A113" t="str">
            <v>Jack Modular Cat 7A, SL Series Marca AMP Ref: 1711437-1</v>
          </cell>
        </row>
        <row r="114">
          <cell r="A114" t="str">
            <v>Jack Modular Cat 7A, SL Series, Con Protector Marca AMP Ref: 1711441-1</v>
          </cell>
        </row>
        <row r="115">
          <cell r="A115" t="str">
            <v>!!!!!!!!!!!!!!!!!!!!!!!!  TELEFONIA !!!!!!!!!!!!!!!!!!!!!!!!</v>
          </cell>
        </row>
        <row r="116">
          <cell r="A116" t="str">
            <v>Patch Panel 24 Puertos, Cat 6, Con Organizador Posterior, Marca Siemon Ref: 19SIHD624</v>
          </cell>
        </row>
        <row r="117">
          <cell r="A117" t="str">
            <v>Patch Panel 48 Puertos, Cat 6, Con Organizador Posterior, Marca Siemon Ref: 19SIHD648</v>
          </cell>
        </row>
        <row r="118">
          <cell r="A118" t="str">
            <v xml:space="preserve">Patch Cord, Cat 6, 5 Ft, Con Bota, Marca Siemon Ref: 19SIMC68T0506B </v>
          </cell>
        </row>
        <row r="119">
          <cell r="A119" t="str">
            <v>Patch Cord RJ 11</v>
          </cell>
        </row>
        <row r="120">
          <cell r="A120" t="str">
            <v>Regleta Tipo 110Connect, 50 Pares, Cat 5e, Con Base, Marca AMP Ref: 558839-1</v>
          </cell>
        </row>
        <row r="121">
          <cell r="A121" t="str">
            <v>Regleta Tipo S66, 100 Pares, Cat 5e, Sin Base, Marca Siemon Ref: 19SIM1-100</v>
          </cell>
        </row>
        <row r="122">
          <cell r="A122" t="str">
            <v>Regleta Tipo S66, 50 Pares, Cat 5e, Sin Base, Marca Siemon Ref: 19SIM150</v>
          </cell>
        </row>
        <row r="123">
          <cell r="A123" t="str">
            <v>Regleta Tipo S66, 25 Pares, Cat 5e, Sin Base, Marca Siemon Ref: 19SIM424</v>
          </cell>
        </row>
        <row r="124">
          <cell r="A124" t="str">
            <v>Base Para Regleta S66 De 25 Pares, Marca Siemon Ref: 19SIS89E</v>
          </cell>
        </row>
        <row r="125">
          <cell r="A125" t="str">
            <v>Base Para Regleta S66 De 50 Y 100 Pares, Marca Siemon Ref: 19SIS89D</v>
          </cell>
        </row>
        <row r="126">
          <cell r="A126" t="str">
            <v>Kit De Tierra De 6 Pares, Marca Siemon Ref: 19SIPG06</v>
          </cell>
        </row>
        <row r="127">
          <cell r="A127" t="str">
            <v>Kit De Tierra De 25 Pares, Marca Siemon Ref: 19SIPG25</v>
          </cell>
        </row>
        <row r="128">
          <cell r="A128" t="str">
            <v>Kit De Tierra De 50 Pares, Marca Siemon Ref: 19SIPG50</v>
          </cell>
        </row>
        <row r="129">
          <cell r="A129" t="str">
            <v>Pico Protector Pm-140, Marca Siemon Ref: 19SIPM140</v>
          </cell>
        </row>
        <row r="130">
          <cell r="A130" t="str">
            <v>Pico Protector Pm-180, Marca Siemon Ref: 19SIPM180</v>
          </cell>
        </row>
        <row r="131">
          <cell r="A131" t="str">
            <v>Pico Protector Pm-230, Para Linea Telefonica, Marca Siemon Ref: 19SIPM230</v>
          </cell>
        </row>
        <row r="132">
          <cell r="A132" t="str">
            <v>Fusible Para Picoprotector, .0.35a-600v, Marca Siemon Ref: 19SISF035</v>
          </cell>
        </row>
        <row r="133">
          <cell r="A133" t="str">
            <v>Tapa Para Regleta Tipo S66, 50 Y 100 Pares, Color Rojo, Marca Siemon Ref: 19SIMC4LH3</v>
          </cell>
        </row>
        <row r="134">
          <cell r="A134" t="str">
            <v>Tapa Para Regleta Tipo S66, 50 Y 100 Pares, Color Amarillo, Marca Siemon Ref: 19SIMC4LH5</v>
          </cell>
        </row>
        <row r="135">
          <cell r="A135" t="str">
            <v>Tapa Para Regleta Tipo S66, 50 Y 100 Pares, Color Azul, Marca Siemon Ref: 19SIMC4LH6</v>
          </cell>
        </row>
        <row r="136">
          <cell r="A136" t="str">
            <v>Clip De Puenteo Para Regleta Tipo S66, Color Rojo, Marca Siemon Ref: 19SISMBC23</v>
          </cell>
        </row>
        <row r="137">
          <cell r="A137" t="str">
            <v>Clip De Puenteo Para Regleta Tipo S66, Color Azul, Marca Siemon Ref: 19SISMBC26</v>
          </cell>
        </row>
        <row r="138">
          <cell r="A138" t="str">
            <v>Cable P Multipar 20 Pares - Exterior - 0.4 MM - Núcleo Seco Marca Centelsa</v>
          </cell>
        </row>
        <row r="139">
          <cell r="A139" t="str">
            <v>Cable P Multipar 25 Pares - Interior - 0.4 MM - Núcleo Seco Marca Centelsa</v>
          </cell>
        </row>
        <row r="140">
          <cell r="A140" t="str">
            <v>Cable P Multipar 50 Pares - Exterior - 0.4 MM - Núcleo Seco Marca Centelsa</v>
          </cell>
        </row>
        <row r="141">
          <cell r="A141" t="str">
            <v>Cable P Multipar 50 Pares - Interior - 0.4 MM - Núcleo Seco Marca Centelsa</v>
          </cell>
        </row>
        <row r="142">
          <cell r="A142" t="str">
            <v>Caja Strip Telefónico 60x40x15</v>
          </cell>
        </row>
        <row r="143">
          <cell r="A143" t="str">
            <v>!!!!!!!!!!!!!!!!!!!!!!!!  FIBRA OPTICA !!!!!!!!!!!!!!!!!!!!!!!!</v>
          </cell>
        </row>
        <row r="144">
          <cell r="A144" t="str">
            <v>Bandeja de Fibra Cables Standard Con 3 Slots, Marca AMP Ref: 1348876-4</v>
          </cell>
        </row>
        <row r="145">
          <cell r="A145" t="str">
            <v>Bandeja de Fibra Cables Armados Con 3 Slots, Marca AMP Ref: 1435555-1</v>
          </cell>
        </row>
        <row r="146">
          <cell r="A146" t="str">
            <v>Bandeja de Fibra Cables Cristal Con 3 Slots, Marca AMP Ref: 1-1657014-9</v>
          </cell>
        </row>
        <row r="147">
          <cell r="A147" t="str">
            <v>Tapa Espacio para Bandeja de F.O. Marca AMP Ref: 559523-1</v>
          </cell>
        </row>
        <row r="148">
          <cell r="A148" t="str">
            <v>Bandeja de Fibra Multimodo para 12 Conectores SC Duplex, Marca AMP Ref: 4-1206138-4</v>
          </cell>
        </row>
        <row r="149">
          <cell r="A149" t="str">
            <v>Bandeja de Fibra Multimodo para 6 Conectores SC Duplex, Marca AMP Ref: 2-1206138-4</v>
          </cell>
        </row>
        <row r="150">
          <cell r="A150" t="str">
            <v>Bandeja de Conversores de F.O. Marca AMP Ref: 1591032-1</v>
          </cell>
        </row>
        <row r="151">
          <cell r="A151" t="str">
            <v>Conversor de F.O. 10/100 BASETX SC Duplex Multimodo Marca AMP Ref: 1591024-1</v>
          </cell>
        </row>
        <row r="152">
          <cell r="A152" t="str">
            <v>Conversor de F.O. 10/100 BASETX SC Duplex Monomodo Marca AMP Ref: 1591030-1</v>
          </cell>
        </row>
        <row r="153">
          <cell r="A153" t="str">
            <v>Conversor de F.O. 1000 BASE-SX SC Duplex Multimodo Marca AMP Ref: 1591020-1</v>
          </cell>
        </row>
        <row r="154">
          <cell r="A154" t="str">
            <v>Conversor de F.O. 1000 BASE-LX SC Duplex Monomodo Marca AMP Ref: 1591022-1</v>
          </cell>
        </row>
        <row r="155">
          <cell r="A155" t="str">
            <v>Modulo Con 6 Conectores SC Para Bandeja, F.O. Monomodo, Marca AMP  Ref: 559558-2</v>
          </cell>
        </row>
        <row r="156">
          <cell r="A156" t="str">
            <v>Modulo Con 6 Conectores SC Para Bandeja, F.O. Multimodo, Marca AMP  Ref: 559558-5</v>
          </cell>
        </row>
        <row r="157">
          <cell r="A157" t="str">
            <v>Modulo Con 12 Conectores SC Para Bandeja, F.O. Monomodo, Marca AMP  Ref: 559596-2</v>
          </cell>
        </row>
        <row r="158">
          <cell r="A158" t="str">
            <v>Modulo Con 12 Conectores SC Para Bandeja, F.O. Multimodo, Marca AMP  Ref: 559596-5</v>
          </cell>
        </row>
        <row r="159">
          <cell r="A159" t="str">
            <v>Conector Tipo SC Duplex Para Fibra Optica Multimodo, 50/125µm, 3.0mm Marca AMP Ref: 5504657-9</v>
          </cell>
        </row>
        <row r="160">
          <cell r="A160" t="str">
            <v>Conector Tipo SC Duplex Para Fibra Optica Multimodo, 50/125µm, 2.0mm Marca AMP Ref: 5504928-4</v>
          </cell>
        </row>
        <row r="161">
          <cell r="A161" t="str">
            <v>Conector Tipo SC Duplex Para Fibra Optica Monomodo, 3.0mm Marca AMP Ref: 5504646-1</v>
          </cell>
        </row>
        <row r="162">
          <cell r="A162" t="str">
            <v>Conector Tipo SC Duplex Para Fibra Optica Monomodo, 900µm &amp; 250µm, 3.0mm Marca AMP Ref: 5504646-7</v>
          </cell>
        </row>
        <row r="163">
          <cell r="A163" t="str">
            <v>Conector Tipo SC Duplex Para Fibra Optica Monomodo, 2.0mm Marca AMP Ref: 5504934-2</v>
          </cell>
        </row>
        <row r="164">
          <cell r="A164" t="str">
            <v>Conector Tipo SC Duplex Para Fibra Optica Monomodo, 900µm &amp; 250µm, 2.0mm Marca AMP Ref: 5492123-1</v>
          </cell>
        </row>
        <row r="165">
          <cell r="A165" t="str">
            <v>Patch Cord SC A SC 1 Mt Fibra Optica Multimodo Fibra 50/125µm Marca AMP Ref: 1907379-1</v>
          </cell>
        </row>
        <row r="166">
          <cell r="A166" t="str">
            <v>Patch Cord SC A SC 1 Mt Fibra Optica Monomodo Fibra Marca AMP Ref: 1907435-1</v>
          </cell>
        </row>
        <row r="167">
          <cell r="A167" t="str">
            <v>Patch Cord SC A SC 2 Mt Fibra Optica Multimodo Fibra 50/125µm Marca AMP Ref: 1907379-2</v>
          </cell>
        </row>
        <row r="168">
          <cell r="A168" t="str">
            <v>Patch Cord SC A SC 2 Mt Fibra Optica Monomodo Fibra Marca AMP Ref: 1907435-2</v>
          </cell>
        </row>
        <row r="169">
          <cell r="A169" t="str">
            <v>Patch Cord SC A ST 1 Mt Fibra Optica Multimodo Fibra 50/125µm Marca AMP Ref: 5492591-1</v>
          </cell>
        </row>
        <row r="170">
          <cell r="A170" t="str">
            <v>Patch Cord SC A ST 1 Mt Fibra Optica Monomodo Fibra Marca AMP Ref: 1907357-1</v>
          </cell>
        </row>
        <row r="171">
          <cell r="A171" t="str">
            <v>Patch Cord SC A ST 2 Mt Fibra Optica Multimodo Fibra 50/125µm Marca AMP Ref: 5492591-2</v>
          </cell>
        </row>
        <row r="172">
          <cell r="A172" t="str">
            <v>Patch Cord SC A ST 2 Mt Fibra Optica Monomodo Fibra Marca AMP Ref: 1907357-2</v>
          </cell>
        </row>
        <row r="173">
          <cell r="A173" t="str">
            <v>Patch Cord SC A ST 3 Mt Fibra Optica Multimodo Fibra 50/125µm Marca AMP Ref: 5492591-3</v>
          </cell>
        </row>
        <row r="174">
          <cell r="A174" t="str">
            <v>Patch Cord SC A ST 3 Mt Fibra Optica Monomodo Fibra Marca AMP Ref: 1907357-3</v>
          </cell>
        </row>
        <row r="175">
          <cell r="A175" t="str">
            <v>Fibra Optica Multimodo, Tipo Exterior 50/125μm, Seis (6) Hilos. Con Armadura, Marca AMP Ref: 2-599682-6</v>
          </cell>
        </row>
        <row r="176">
          <cell r="A176" t="str">
            <v>Fibra Optica Multimodo, Tipo Exterior 50/125μm, Seis (12) Hilos. Con Armadura, Marca AMP Ref: 2-599683-6</v>
          </cell>
        </row>
        <row r="177">
          <cell r="A177" t="str">
            <v>Fibra Optica Monomodo, Tipo Exterior, Seis (6) Hilos. Con Armadura, Marca AMP Ref: 2-599682-4</v>
          </cell>
        </row>
        <row r="178">
          <cell r="A178" t="str">
            <v>Fibra Optica Monomodo, Tipo Exterior, Seis (12) Hilos. Con Armadura, Marca AMP Ref: 2-599683-4</v>
          </cell>
        </row>
        <row r="179">
          <cell r="A179" t="str">
            <v>Fan-Out Kit Leviton para Fibra de 6 Hilos</v>
          </cell>
        </row>
        <row r="180">
          <cell r="A180" t="str">
            <v>Fan-Out Kit Leviton para Fibra de 12 Hilos</v>
          </cell>
        </row>
        <row r="181">
          <cell r="A181" t="str">
            <v>Adaptador de F.O. SC Duplex Marca AMP Ref: 5504640-3</v>
          </cell>
        </row>
        <row r="182">
          <cell r="A182" t="str">
            <v>!!!!!!!!!!!!!!!!!!!!!!!!  MARCACIONES !!!!!!!!!!!!!!!!!!!!!!!!</v>
          </cell>
        </row>
        <row r="183">
          <cell r="A183" t="str">
            <v>Marquilla en Acrilico  de 44.6cm X 1.2cm Fondo Negro Letra Blanca</v>
          </cell>
        </row>
        <row r="184">
          <cell r="A184" t="str">
            <v>Marquilla en Acrilico  de 10cm X 0.9cm Fondo Negro Letra Blanca</v>
          </cell>
        </row>
        <row r="185">
          <cell r="A185" t="str">
            <v>Marquilla en Acrilico  de 8cm X 5cm Fondo Negro Letra Blanca</v>
          </cell>
        </row>
        <row r="186">
          <cell r="A186" t="str">
            <v>Marquilla en Acrilico  de 7cm X 2.5cm Fondo Negro Letra Blanca</v>
          </cell>
        </row>
        <row r="187">
          <cell r="A187" t="str">
            <v>Marquilla en Acrilico  de 4cm X 1.5cm Fondo Negro Letra Blanca</v>
          </cell>
        </row>
        <row r="188">
          <cell r="A188" t="str">
            <v>Marquilla en Acrilico  de 3cm X 1.5cm Fondo Negro Letra Blanca</v>
          </cell>
        </row>
        <row r="189">
          <cell r="A189" t="str">
            <v>Marquilla en Acrilico  de 1cm X 2cm Fondo Negro Letra Blanca</v>
          </cell>
        </row>
        <row r="190">
          <cell r="A190" t="str">
            <v>Marcación de Cables</v>
          </cell>
        </row>
        <row r="191">
          <cell r="A191" t="str">
            <v>Marquilla Para Identificacion de Circuito en Faceplate  de 3cm X 1.5cm Fondo Negro Letra Blanca</v>
          </cell>
        </row>
        <row r="192">
          <cell r="A192" t="str">
            <v>Marquilla Para Face Plate  de 1cm X 2cm Fondo Negro Letra Blanca</v>
          </cell>
        </row>
        <row r="193">
          <cell r="A193" t="str">
            <v>Identificación y marcación de Puntos Eléctricos</v>
          </cell>
        </row>
        <row r="194">
          <cell r="A194" t="str">
            <v>!!!!!!!!!!!!!!!!!!!!!!!!  CERTIFICACIONES !!!!!!!!!!!!!!!!!!!!!!!!</v>
          </cell>
        </row>
        <row r="195">
          <cell r="A195" t="str">
            <v>Certificación de Punto Lógico Sencillo</v>
          </cell>
        </row>
        <row r="196">
          <cell r="A196" t="str">
            <v>Certificación de Enlace de Fibra Optica</v>
          </cell>
        </row>
        <row r="197">
          <cell r="A197" t="str">
            <v>Certificación de Multipar</v>
          </cell>
        </row>
        <row r="198">
          <cell r="A198" t="str">
            <v>!!!!!!!!!!!!!!!!!!!!  RACK'S Y GABINETES !!!!!!!!!!!!!!!!!!!!</v>
          </cell>
        </row>
        <row r="199">
          <cell r="A199" t="str">
            <v>Rack Aluminio 19*86 Eia Marca Panduit Ref: CMR19X84</v>
          </cell>
        </row>
        <row r="200">
          <cell r="A200" t="str">
            <v>Gabinete Modelo Dynamic 28 RMS, Dimenciones 1425*550*610(mm), Color Negro  Marca Quest Ref: GF-2199</v>
          </cell>
        </row>
        <row r="201">
          <cell r="A201" t="str">
            <v>Gabinete Modelo Dynamic 40 RMS, Dimenciones 1968*710*810(mm), Color Negro  Marca Quest Ref: GF-2383</v>
          </cell>
        </row>
        <row r="202">
          <cell r="A202" t="str">
            <v>Gabinete Modelo Dynamic 45 RMS, Dimenciones 2190*710*810(mm), Color Negro  Marca Quest Ref: GF-2387</v>
          </cell>
        </row>
        <row r="203">
          <cell r="A203" t="str">
            <v>Gabinete. Pared Abatible 19" x 20" 14 RMS en C.R. Andes Negro Marca Quest Ref: GW-2063</v>
          </cell>
        </row>
        <row r="204">
          <cell r="A204" t="str">
            <v>Gabinete. Pared Abatible 18" x 20.5" 9 RMS, Modelo Andes II Negro Marca Quest Ref: GT-2183</v>
          </cell>
        </row>
        <row r="205">
          <cell r="A205" t="str">
            <v>Bandeja de Alta Resistencia 15'' Marca Quest Ref: BA-1027</v>
          </cell>
        </row>
        <row r="206">
          <cell r="A206" t="str">
            <v>Bandeja de Media Resistencia 12'' Marca Quest Ref: BV-1016</v>
          </cell>
        </row>
        <row r="207">
          <cell r="A207" t="str">
            <v>Bandeja de Baja Resistencia 10.5'' Marca Quest Ref: BV-1013</v>
          </cell>
        </row>
        <row r="208">
          <cell r="A208" t="str">
            <v>Bandeja Ventilada Ajustable de 19" de 19" x 66 cm</v>
          </cell>
        </row>
        <row r="209">
          <cell r="A209" t="str">
            <v>Organizador Vertical Dimension: 2042.2mm x 170.2mm x 350.2mm, Marca Panduit Ref:WMPVHC45E</v>
          </cell>
        </row>
        <row r="210">
          <cell r="A210" t="str">
            <v>Organizador Vertical Dimension: 2120mm x 254mm x 404mm, Marca Panduit Ref:PEVF10</v>
          </cell>
        </row>
        <row r="211">
          <cell r="A211" t="str">
            <v>Organizador Horizontal 1RU, Dimension: 60mm x 40mm, Marca Quest Ref: OH-4503</v>
          </cell>
        </row>
        <row r="212">
          <cell r="A212" t="str">
            <v>Organizador Horizontal 2RU, Dimension: 85mm x 80mm, Marca Quest Ref: OH-4516</v>
          </cell>
        </row>
        <row r="213">
          <cell r="A213" t="str">
            <v>Organizador Vertical, Dimension: 1800mm, Marca Quest Ref: OV-4513</v>
          </cell>
        </row>
        <row r="214">
          <cell r="A214" t="str">
            <v>Organizador Horizontal 2RU, Dimension: 89mm x 483mm x 94mm, Marca Panduit Ref: WMPF1E</v>
          </cell>
        </row>
        <row r="215">
          <cell r="A215" t="str">
            <v xml:space="preserve">Organizador Horizontal 2RU, Dimension: 89mm x 573mm x 94mm, Con  Radio de Curvatura, Marca Panduit Ref: WMPVHC45E </v>
          </cell>
        </row>
        <row r="216">
          <cell r="A216" t="str">
            <v>Organizador Horizontal 1RU, Dimension: 44mm x 483mm x 69mm, Marca Panduit Ref: WMPLFSE</v>
          </cell>
        </row>
        <row r="217">
          <cell r="A217" t="str">
            <v xml:space="preserve">Organizador Horizontal 2RU, Dimension: 88mm x 483mm x 248mm, Frontal/Trasero,  Marca Panduit Ref: NCMH2 </v>
          </cell>
        </row>
        <row r="218">
          <cell r="A218" t="str">
            <v>Multitoma Electrica Vertical 20 Amp, 125 V, Dimensiones: 978mm x 47mm x 33mm Marca Panduit Ref: CMRPSV20</v>
          </cell>
        </row>
        <row r="219">
          <cell r="A219" t="str">
            <v>Multitoma Electrica Vertical 20 Amp, 125 V, Dimensiones: 1683mm x 47mm x 33mm Marca Panduit Ref: CMRPSVD20</v>
          </cell>
        </row>
        <row r="220">
          <cell r="A220" t="str">
            <v>Multitoma Electrica Vertical 20 Amp, 125 V, Dimensiones: 1683mm x 47mm x 33mm Marca Leviton</v>
          </cell>
        </row>
        <row r="221">
          <cell r="A221" t="str">
            <v>Multitoma Electrica Horizontal Para Rack Con 6 Tomas Dobles Con Polo a Tierra Aislado. G.H. Marca Quest</v>
          </cell>
        </row>
        <row r="222">
          <cell r="A222" t="str">
            <v>Unidad de Ventilacion Marca Quest Ref: UV-4710</v>
          </cell>
        </row>
        <row r="223">
          <cell r="A223" t="str">
            <v>Toma 20A 125V 1F+N+T Seguridad Marca Levinton Ref:L520C-L</v>
          </cell>
        </row>
        <row r="224">
          <cell r="A224" t="str">
            <v>Toma Trifilar de Media Vuelta con Clavija</v>
          </cell>
        </row>
        <row r="225">
          <cell r="A225" t="str">
            <v>Power Injector ( Poe) Para Aironet 1100,1130Ag,1200,1230Ag Y 1240Ag (AIR-PWRINJ3) (MRCINNAW4PWRJ3NN)</v>
          </cell>
        </row>
        <row r="226">
          <cell r="A226" t="str">
            <v>!!!!!  PROTECCION RACK'S Y GABINETES !!!!!!</v>
          </cell>
        </row>
        <row r="227">
          <cell r="A227" t="str">
            <v>Marquilla para Identificar el Cable de Conexión del Sistema de Puesta a Tierra de Telecomunicaciones a la Tierra Eléctrica Juego 10U con Amarres Marca Panduit</v>
          </cell>
        </row>
        <row r="228">
          <cell r="A228" t="str">
            <v>Manilla Descarga Electrostática Marca 3M</v>
          </cell>
        </row>
        <row r="229">
          <cell r="A229" t="str">
            <v>Manilla Descarga Electrostática Marca Panduit</v>
          </cell>
        </row>
        <row r="230">
          <cell r="A230" t="str">
            <v>Kit Conexión P/Manilla Descarga Electro Marca Panduit</v>
          </cell>
        </row>
        <row r="231">
          <cell r="A231" t="str">
            <v xml:space="preserve">Terminal 6AWG Ponchar Ojo 1/4 Marca Panduit </v>
          </cell>
        </row>
        <row r="232">
          <cell r="A232" t="str">
            <v>Jumper P/Rack a Tierra 61 CM 10AWG, Cable Conector Antioxidante. Marca Panduit Ref: RGEJ1024PFY</v>
          </cell>
        </row>
        <row r="233">
          <cell r="A233" t="str">
            <v>Barraje Puesta Tierra, 1/4X2X20" Con Aisladores Marca Panduit</v>
          </cell>
        </row>
        <row r="234">
          <cell r="A234" t="str">
            <v>Barraje Puesta Tierra, 78x67x0.5" Con Antioxidante y Tornillos Marca Panduit</v>
          </cell>
        </row>
        <row r="235">
          <cell r="A235" t="str">
            <v>Kit de Guasas para Sistema de Puesta a Tierra del Rack, Paq. x 32 Und</v>
          </cell>
        </row>
        <row r="236">
          <cell r="A236" t="str">
            <v>Tornillo #12-24X1/2, Pavonado P/Tierra Racks, Paquete x 100U Marca Panduit Ref: RGTBSG-C</v>
          </cell>
        </row>
        <row r="237">
          <cell r="A237" t="str">
            <v>!!!!!!!!!!!!!!!!!!!!!!!  DOCUMENTACION !!!!!!!!!!!!!!!!!!!!!!!!</v>
          </cell>
        </row>
        <row r="238">
          <cell r="A238" t="str">
            <v>Planos En Formato .dwg Autocad v.14 o Superior</v>
          </cell>
        </row>
        <row r="239">
          <cell r="A239" t="str">
            <v>Actualización De Documentación De Cableado</v>
          </cell>
        </row>
        <row r="240">
          <cell r="A240" t="str">
            <v>!!!!!!!!!!!!!  CANALIZACION Y ELECTRICO !!!!!!!!!!!!!!</v>
          </cell>
        </row>
        <row r="241">
          <cell r="A241" t="str">
            <v xml:space="preserve">Canaleta metálica de 10x4 cm. con división, sección x 2,44m </v>
          </cell>
        </row>
        <row r="242">
          <cell r="A242" t="str">
            <v xml:space="preserve">Troquel datos canaleta de 10x4 cm. </v>
          </cell>
        </row>
        <row r="243">
          <cell r="A243" t="str">
            <v xml:space="preserve">Troquel eléctrico canaleta de 10x4 cm. </v>
          </cell>
        </row>
        <row r="244">
          <cell r="A244" t="str">
            <v>Canaleta metálica de 12x5 cm. con división, sección x 2,44m</v>
          </cell>
        </row>
        <row r="245">
          <cell r="A245" t="str">
            <v>Canaleta metálica de 12x5 cm. con división, sección x 2,44m Banca Pintura electrostatica en polvo</v>
          </cell>
        </row>
        <row r="246">
          <cell r="A246" t="str">
            <v>Canaleta metálica de 12x5 cm. con división, sección x 2,44m Blanca Pintura en Polvo electostatico</v>
          </cell>
        </row>
        <row r="247">
          <cell r="A247" t="str">
            <v>Codos Canaleta metálica de 12x5 cm. con división</v>
          </cell>
        </row>
        <row r="248">
          <cell r="A248" t="str">
            <v>Codos Canaleta metálica de 12x5 cm. con división Blanca Pintura electrostatica en Polvo</v>
          </cell>
        </row>
        <row r="249">
          <cell r="A249" t="str">
            <v>Codos Canaleta metálica de 12x5 cm. con división Blanca Pintura en Polvo electostatico</v>
          </cell>
        </row>
        <row r="250">
          <cell r="A250" t="str">
            <v>Troquel Angulado Con 3 Salidas de 12x5 cm.</v>
          </cell>
        </row>
        <row r="251">
          <cell r="A251" t="str">
            <v>Troquel Angulado Con 3 Salidas de 12x5 cm Blanco Pintura electrostatica en Polvo.</v>
          </cell>
        </row>
        <row r="252">
          <cell r="A252" t="str">
            <v>Troquel Angulado Con 3 Salidas de 12x5 cm. Blanca Pintura en Polvo electostatico</v>
          </cell>
        </row>
        <row r="253">
          <cell r="A253" t="str">
            <v>Troquel Angulado Con 3 Salidas de 12x5 cm Blanco Pintura electrostatica en Polvo.</v>
          </cell>
        </row>
        <row r="254">
          <cell r="A254" t="str">
            <v>Troquel Angulado Con 4 Salidas de 12x5 cm Blanco Pintura electrostatica en Polvo.</v>
          </cell>
        </row>
        <row r="255">
          <cell r="A255" t="str">
            <v>Troquel Angulado Con 4 Salidas de 12x5 cm.</v>
          </cell>
        </row>
        <row r="256">
          <cell r="A256" t="str">
            <v xml:space="preserve">Troquel Datos Canaleta de 12x5 cm. </v>
          </cell>
        </row>
        <row r="257">
          <cell r="A257" t="str">
            <v xml:space="preserve">Troquel Eléctrico Canaleta de 12x5 cm. </v>
          </cell>
        </row>
        <row r="258">
          <cell r="A258" t="str">
            <v xml:space="preserve">Troquel Eléctrico Doble Para Canaleta de 12x5 cm. </v>
          </cell>
        </row>
        <row r="259">
          <cell r="A259" t="str">
            <v>Canastilla Portacables de 200x54 mm con Accesorios Para Instalacion</v>
          </cell>
        </row>
        <row r="260">
          <cell r="A260" t="str">
            <v>Canastilla Portacables de 300x54 mm con Accesorios Para Instalacion</v>
          </cell>
        </row>
        <row r="261">
          <cell r="A261" t="str">
            <v>Tubo conduit EMT de 1/2" x 3 Mts</v>
          </cell>
        </row>
        <row r="262">
          <cell r="A262" t="str">
            <v xml:space="preserve">Unión EMT de 1/2" </v>
          </cell>
        </row>
        <row r="263">
          <cell r="A263" t="str">
            <v xml:space="preserve">Terminal EMT de 1/2" </v>
          </cell>
        </row>
        <row r="264">
          <cell r="A264" t="str">
            <v xml:space="preserve">Curva EMT de 1/2" </v>
          </cell>
        </row>
        <row r="265">
          <cell r="A265" t="str">
            <v>Tubo conduit IMC de 1/2" x 3 Mts</v>
          </cell>
        </row>
        <row r="266">
          <cell r="A266" t="str">
            <v xml:space="preserve">Unión IMC de 1/2" </v>
          </cell>
        </row>
        <row r="267">
          <cell r="A267" t="str">
            <v xml:space="preserve">Terminal IMC de 1/2" </v>
          </cell>
        </row>
        <row r="268">
          <cell r="A268" t="str">
            <v xml:space="preserve">Curva IMC de 1/2" </v>
          </cell>
        </row>
        <row r="269">
          <cell r="A269" t="str">
            <v>Tubo conduit EMT de 3/4" x 3 Mts</v>
          </cell>
        </row>
        <row r="270">
          <cell r="A270" t="str">
            <v xml:space="preserve">Unión EMT de 3/4" </v>
          </cell>
        </row>
        <row r="271">
          <cell r="A271" t="str">
            <v xml:space="preserve">Terminal EMT de 3/4" </v>
          </cell>
        </row>
        <row r="272">
          <cell r="A272" t="str">
            <v xml:space="preserve">Curva EMT de 3/4" </v>
          </cell>
        </row>
        <row r="273">
          <cell r="A273" t="str">
            <v>Tubo conduit IMC de 3/4" x 3 Mts</v>
          </cell>
        </row>
        <row r="274">
          <cell r="A274" t="str">
            <v xml:space="preserve">Unión IMC de 3/4" </v>
          </cell>
        </row>
        <row r="275">
          <cell r="A275" t="str">
            <v xml:space="preserve">Terminal IMC de 3/4" </v>
          </cell>
        </row>
        <row r="276">
          <cell r="A276" t="str">
            <v xml:space="preserve">Curva IMC de 3/4" </v>
          </cell>
        </row>
        <row r="277">
          <cell r="A277" t="str">
            <v>Tubo conduit PVC de 3/4" x 3 Mts</v>
          </cell>
        </row>
        <row r="278">
          <cell r="A278" t="str">
            <v xml:space="preserve">Terminal PVC de 3/4" </v>
          </cell>
        </row>
        <row r="279">
          <cell r="A279" t="str">
            <v xml:space="preserve">Curva PVC de 3/4" </v>
          </cell>
        </row>
        <row r="280">
          <cell r="A280" t="str">
            <v>Tubo conduit EMT de 1" x 3 Mts</v>
          </cell>
        </row>
        <row r="281">
          <cell r="A281" t="str">
            <v xml:space="preserve">Unión EMT de 1" </v>
          </cell>
        </row>
        <row r="282">
          <cell r="A282" t="str">
            <v xml:space="preserve">Terminal EMT de 1" </v>
          </cell>
        </row>
        <row r="283">
          <cell r="A283" t="str">
            <v xml:space="preserve">Curva EMT de 1" </v>
          </cell>
        </row>
        <row r="284">
          <cell r="A284" t="str">
            <v>Tubo conduit IMC de 1" x 3 Mts</v>
          </cell>
        </row>
        <row r="285">
          <cell r="A285" t="str">
            <v xml:space="preserve">Unión IMC de 1" </v>
          </cell>
        </row>
        <row r="286">
          <cell r="A286" t="str">
            <v xml:space="preserve">Terminal IMC de 1" </v>
          </cell>
        </row>
        <row r="287">
          <cell r="A287" t="str">
            <v xml:space="preserve">Curva IMC de 1" </v>
          </cell>
        </row>
        <row r="288">
          <cell r="A288" t="str">
            <v>Tubo conduit EMT de 1 1/2" x 3 Mts</v>
          </cell>
        </row>
        <row r="289">
          <cell r="A289" t="str">
            <v xml:space="preserve">Unión EMT de 1 1/2" </v>
          </cell>
        </row>
        <row r="290">
          <cell r="A290" t="str">
            <v xml:space="preserve">Terminal EMT de 1 1/2" </v>
          </cell>
        </row>
        <row r="291">
          <cell r="A291" t="str">
            <v xml:space="preserve">Curva EMT de 1 1/2" </v>
          </cell>
        </row>
        <row r="292">
          <cell r="A292" t="str">
            <v>Tubo conduit IMC de 1 1/2" x 3 Mts</v>
          </cell>
        </row>
        <row r="293">
          <cell r="A293" t="str">
            <v xml:space="preserve">Unión IMC de 1 1/2" </v>
          </cell>
        </row>
        <row r="294">
          <cell r="A294" t="str">
            <v xml:space="preserve">Terminal IMC de 1 1/2" </v>
          </cell>
        </row>
        <row r="295">
          <cell r="A295" t="str">
            <v xml:space="preserve">Curva IMC de 1 1/2" </v>
          </cell>
        </row>
        <row r="296">
          <cell r="A296" t="str">
            <v>Tubo conduit EMT de 2" x 3 Mts</v>
          </cell>
        </row>
        <row r="297">
          <cell r="A297" t="str">
            <v xml:space="preserve">Unión EMT de 2" </v>
          </cell>
        </row>
        <row r="298">
          <cell r="A298" t="str">
            <v xml:space="preserve">Terminal EMT de 2" </v>
          </cell>
        </row>
        <row r="299">
          <cell r="A299" t="str">
            <v xml:space="preserve">Curva EMT de 2" </v>
          </cell>
        </row>
        <row r="300">
          <cell r="A300" t="str">
            <v>Tubo conduit IMC de 2" x 3 Mts</v>
          </cell>
        </row>
        <row r="301">
          <cell r="A301" t="str">
            <v xml:space="preserve">Unión IMC de 2" </v>
          </cell>
        </row>
        <row r="302">
          <cell r="A302" t="str">
            <v xml:space="preserve">Terminal IMC de 2" </v>
          </cell>
        </row>
        <row r="303">
          <cell r="A303" t="str">
            <v xml:space="preserve">Curva IMC de 2" </v>
          </cell>
        </row>
        <row r="304">
          <cell r="A304" t="str">
            <v>Tubo conduit PVC de 2" x 3 Mts</v>
          </cell>
        </row>
        <row r="305">
          <cell r="A305" t="str">
            <v xml:space="preserve">Terminal PVC de 2" </v>
          </cell>
        </row>
        <row r="306">
          <cell r="A306" t="str">
            <v xml:space="preserve">Curva PVC de 2" </v>
          </cell>
        </row>
        <row r="307">
          <cell r="A307" t="str">
            <v>Riel Chanel 7/8" Cal 14 x 3 mts Ranurado</v>
          </cell>
        </row>
        <row r="308">
          <cell r="A308" t="str">
            <v xml:space="preserve">Abrazadera de 1/2" (ajustable) para Riel Chanel </v>
          </cell>
        </row>
        <row r="309">
          <cell r="A309" t="str">
            <v xml:space="preserve">Abrazadera de 3/4" (ajustable) para Riel Chanel </v>
          </cell>
        </row>
        <row r="310">
          <cell r="A310" t="str">
            <v xml:space="preserve">Abrazadera de 1" (ajustable) para Riel Chanel </v>
          </cell>
        </row>
        <row r="311">
          <cell r="A311" t="str">
            <v xml:space="preserve">Abrazadera de 1 1/2" (ajustable) para Riel Chanel </v>
          </cell>
        </row>
        <row r="312">
          <cell r="A312" t="str">
            <v xml:space="preserve">Abrazadera de 2" (ajustable) para Riel Chanel </v>
          </cell>
        </row>
        <row r="313">
          <cell r="A313" t="str">
            <v xml:space="preserve">Conduleta 2 C NEMA 4 aluminio con empaque. </v>
          </cell>
        </row>
        <row r="314">
          <cell r="A314" t="str">
            <v xml:space="preserve">Conduleta 2 ll NEMA 4 aluminio con empaque </v>
          </cell>
        </row>
        <row r="315">
          <cell r="A315" t="str">
            <v>Chazo 3/8X2-1/8 Tipo Perno (Perno de 5/16)</v>
          </cell>
        </row>
        <row r="316">
          <cell r="A316" t="str">
            <v>Clavija 20A 125V 1F+N+T Ref:L520P-L</v>
          </cell>
        </row>
        <row r="317">
          <cell r="A317" t="str">
            <v>Alambre de Cobre desnudo #14</v>
          </cell>
        </row>
        <row r="318">
          <cell r="A318" t="str">
            <v>Acometida en 5 No. 6</v>
          </cell>
        </row>
        <row r="319">
          <cell r="A319" t="str">
            <v>Acometida en 4 No. 6 + 1 No. 8</v>
          </cell>
        </row>
        <row r="320">
          <cell r="A320" t="str">
            <v>Cable Soldador # 6 AWG , 600V, 105 Grados</v>
          </cell>
        </row>
        <row r="321">
          <cell r="A321" t="str">
            <v>Cable Triplex THHN Cu 12AWG 600V- 90°C (Rojo-Blanco-Verde)</v>
          </cell>
        </row>
        <row r="322">
          <cell r="A322" t="str">
            <v>Cable Triplex THHN Cu 12AWG 600V- 90°C (Azul-Blanco-Verde)</v>
          </cell>
        </row>
        <row r="323">
          <cell r="A323" t="str">
            <v xml:space="preserve">Cable de Cobre THWN/THHN #6 Suave Aislado 600V AWG </v>
          </cell>
        </row>
        <row r="324">
          <cell r="A324" t="str">
            <v xml:space="preserve">Cable de Cobre THWN/THHN #8 Suave Aislado 600V AWG </v>
          </cell>
        </row>
        <row r="325">
          <cell r="A325" t="str">
            <v xml:space="preserve">Cable de Cobre THWN/THHN #12 Suave Aislado 600V AWG </v>
          </cell>
        </row>
        <row r="326">
          <cell r="A326" t="str">
            <v xml:space="preserve">Cable de Cobre THWN/THHN #14 Suave Aislado 600V AWG </v>
          </cell>
        </row>
        <row r="327">
          <cell r="A327" t="str">
            <v>Cable Encauchetado 4 x 8</v>
          </cell>
        </row>
        <row r="328">
          <cell r="A328" t="str">
            <v>Cable Encauchetado 3 x 12</v>
          </cell>
        </row>
        <row r="329">
          <cell r="A329" t="str">
            <v>Cable Encauchetado 3 x 14</v>
          </cell>
        </row>
        <row r="330">
          <cell r="A330" t="str">
            <v>Terminales de Cobre Para Cable #8</v>
          </cell>
        </row>
        <row r="331">
          <cell r="A331" t="str">
            <v>Tablero Trifasico de 42 Circuitos Con Espacio Para Totalizador</v>
          </cell>
        </row>
        <row r="332">
          <cell r="A332" t="str">
            <v>Tablero DIN 8 ctos</v>
          </cell>
        </row>
        <row r="333">
          <cell r="A333" t="str">
            <v>Tablero DIN 12 ctos</v>
          </cell>
        </row>
        <row r="334">
          <cell r="A334" t="str">
            <v>Tablero 8 Circuitos</v>
          </cell>
        </row>
        <row r="335">
          <cell r="A335" t="str">
            <v xml:space="preserve">Tablero 4 Circuitos, Barraje </v>
          </cell>
        </row>
        <row r="336">
          <cell r="A336" t="str">
            <v>Totalizador Industrial Ajustable de 150 Amp</v>
          </cell>
        </row>
        <row r="337">
          <cell r="A337" t="str">
            <v xml:space="preserve">Breaker Siemens Enchufable 2x40A </v>
          </cell>
        </row>
        <row r="338">
          <cell r="A338" t="str">
            <v xml:space="preserve">Breaker Siemens Enchufable 1x20A </v>
          </cell>
        </row>
        <row r="339">
          <cell r="A339" t="str">
            <v xml:space="preserve">Breaker Siemens Enchufable 2x20A </v>
          </cell>
        </row>
        <row r="340">
          <cell r="A340" t="str">
            <v>Breaker Siemens Industrial 3x50A Fijo</v>
          </cell>
        </row>
        <row r="341">
          <cell r="A341" t="str">
            <v>Minibreker de  9 Amp.</v>
          </cell>
        </row>
        <row r="342">
          <cell r="A342" t="str">
            <v xml:space="preserve">Toma Doble 125V 15A Polo a Tierra Aislado Grado Hosp Naranja con Tapa </v>
          </cell>
        </row>
        <row r="343">
          <cell r="A343" t="str">
            <v>Toma Doble 125V 15A con Polo a Tierra Blanca con Tapa</v>
          </cell>
        </row>
        <row r="344">
          <cell r="A344" t="str">
            <v>Toma Doble 125V 15A con Polo a Tierra Almendra con Tapa</v>
          </cell>
        </row>
        <row r="345">
          <cell r="A345" t="str">
            <v>Toma Doble 110v Para Zona Humeda GFCI Con Tapa</v>
          </cell>
        </row>
        <row r="346">
          <cell r="A346" t="str">
            <v>Cofre Metalico con Chapa de 30*20*16 cm</v>
          </cell>
        </row>
        <row r="347">
          <cell r="A347" t="str">
            <v>Caja de Paso 20*20*15 cm</v>
          </cell>
        </row>
        <row r="348">
          <cell r="A348" t="str">
            <v>Caja de Paso 25*25*15 cm</v>
          </cell>
        </row>
        <row r="349">
          <cell r="A349" t="str">
            <v>Caja CS274 Incluye Marco y Tapa</v>
          </cell>
        </row>
        <row r="350">
          <cell r="A350" t="str">
            <v>Caja CS276 Incluye Marco y Tapa</v>
          </cell>
        </row>
        <row r="351">
          <cell r="A351" t="str">
            <v>Caja Rawelt de 2 x 4 " Salida de 3/4" (tres salidas)</v>
          </cell>
        </row>
        <row r="352">
          <cell r="A352" t="str">
            <v xml:space="preserve">Descargador de Sobre Tension  </v>
          </cell>
        </row>
        <row r="353">
          <cell r="A353" t="str">
            <v>Varilla de Cobre 5/8 2.4Mts</v>
          </cell>
        </row>
        <row r="354">
          <cell r="A354" t="str">
            <v>Soldadura Cadwell 115 Gramos</v>
          </cell>
        </row>
        <row r="355">
          <cell r="A355" t="str">
            <v>Tratamiento Para Sistema Puesta a Tierra Paquete por 15 Kg</v>
          </cell>
        </row>
        <row r="356">
          <cell r="A356" t="str">
            <v>Tapa de Inspeccion y Base</v>
          </cell>
        </row>
        <row r="357">
          <cell r="A357" t="str">
            <v xml:space="preserve">Terminal 6 AWG Ponchar Panduit Ojo 1/4 </v>
          </cell>
        </row>
        <row r="358">
          <cell r="A358" t="str">
            <v>Poste Metalico de 18 Mts Incluye Base en Concreto</v>
          </cell>
        </row>
        <row r="359">
          <cell r="A359" t="str">
            <v>Coraza metalica 1" con recubrimiento plastico</v>
          </cell>
        </row>
        <row r="360">
          <cell r="A360" t="str">
            <v>Conector recto para coraza 1"</v>
          </cell>
        </row>
        <row r="361">
          <cell r="A361" t="str">
            <v>Conectores de Derivación de Autodesforre</v>
          </cell>
        </row>
        <row r="362">
          <cell r="A362" t="str">
            <v>Conectores de Ojo para Cable N°12 AWG</v>
          </cell>
        </row>
        <row r="363">
          <cell r="A363" t="str">
            <v>Conector Tierra Grifequip</v>
          </cell>
        </row>
        <row r="364">
          <cell r="A364" t="str">
            <v>Canalizacion Para 2 Tubos de 2" en Zona Dura y Recuperacion</v>
          </cell>
        </row>
        <row r="365">
          <cell r="A365" t="str">
            <v>Canalizacion Para 2 Tubos de 2" en Zona Blanda y Recuperacion</v>
          </cell>
        </row>
        <row r="366">
          <cell r="A366" t="str">
            <v>!!!!!!!!!!!!!!!!!!!!!!!  EQUIPOS !!!!!!!!!!!!!!!!!!!!!!!!</v>
          </cell>
        </row>
        <row r="367">
          <cell r="A367" t="str">
            <v xml:space="preserve">WS-C2960-8TC-L - Catalyst 2960 8 10/100 + 1 T/SFP LAN Base Image Marca Cisco </v>
          </cell>
        </row>
        <row r="368">
          <cell r="A368" t="str">
            <v xml:space="preserve">GE SFP, LC Connector Sx Transceiver Marca Cisco </v>
          </cell>
        </row>
        <row r="369">
          <cell r="A369" t="str">
            <v>CON-OS-C29608C- Smarnet 5x8xNBD para Catalyst 2960 8 10/100 + 1 T/SFP</v>
          </cell>
        </row>
        <row r="370">
          <cell r="A370" t="str">
            <v>Transceiver Multimodo F.O SC-RJ45 Multimodo 2Km</v>
          </cell>
        </row>
        <row r="371">
          <cell r="A371" t="str">
            <v xml:space="preserve">Teléfono Euroset 5005 color Ártico (Gris), Antracita </v>
          </cell>
        </row>
        <row r="372">
          <cell r="A372" t="str">
            <v>Teléfono Euroset 5020 color Ártico (Gris), Antracita con Altavoz, Pantalla e Identificador de llamadas. Marca Siemens</v>
          </cell>
        </row>
        <row r="373">
          <cell r="A373" t="str">
            <v>Switch Marca Cisco Ref: WS-C2960-8TC-L</v>
          </cell>
        </row>
        <row r="374">
          <cell r="A374" t="str">
            <v>Switch Marca Cisco Ref: WS-C2960-24TT-L</v>
          </cell>
        </row>
        <row r="376">
          <cell r="A376" t="str">
            <v>!!!!!!!!!!!!!!!!!!!!!! VAR !!!!!!!!!!!!!!!!!!!!!!!!</v>
          </cell>
        </row>
        <row r="377">
          <cell r="A377" t="str">
            <v>Consumibles</v>
          </cell>
        </row>
        <row r="378">
          <cell r="A378" t="str">
            <v>Luminaria 4x17W incrustar sin marco. Rejilla 16 celdas especular envolvente.
Tubos 4100ºK. Balasto electrónico Cinco años de Garantía. Completa</v>
          </cell>
        </row>
        <row r="379">
          <cell r="A379" t="str">
            <v>Interruptor Sencillo Luminex Línea Arquea Color Blanco</v>
          </cell>
        </row>
        <row r="380">
          <cell r="A380" t="str">
            <v>Clavija 15A 125V 1F+N+T Polo a tierra</v>
          </cell>
        </row>
        <row r="381">
          <cell r="A381" t="str">
            <v>Cable de Fuerza #3x16 Encauchetado Aislado PVC AWG</v>
          </cell>
        </row>
        <row r="382">
          <cell r="A382" t="str">
            <v>Cable de Cobre Desnudo #12</v>
          </cell>
        </row>
        <row r="383">
          <cell r="A383" t="str">
            <v>Empalme conector de autodesforre 3M # 10-12 AWG.
Paquete x 15 Unidades</v>
          </cell>
        </row>
        <row r="384">
          <cell r="A384" t="str">
            <v>Caja 2400 Metálica Doble Fondo</v>
          </cell>
        </row>
        <row r="385">
          <cell r="A385" t="str">
            <v>Cinta Velcro Rollo por 4,5m</v>
          </cell>
        </row>
        <row r="386">
          <cell r="A386" t="str">
            <v>Varilla roscada 3/8 sección x 3 m</v>
          </cell>
        </row>
        <row r="387">
          <cell r="A387" t="str">
            <v>Riel Channel 2x4 ranurado, sección x2,40</v>
          </cell>
        </row>
        <row r="388">
          <cell r="A388" t="str">
            <v>Abrazadera doble ala para tubería 1 pulgada</v>
          </cell>
        </row>
        <row r="389">
          <cell r="A389" t="str">
            <v>Grapa de 1 pulgada</v>
          </cell>
        </row>
        <row r="390">
          <cell r="A390" t="str">
            <v>Tablero 12 Circuitos, Puerta y Barraje con Espacio para Totalizador</v>
          </cell>
        </row>
        <row r="391">
          <cell r="A391" t="str">
            <v>Empalme conector de autodesforre 3M # 10-12 AWG.</v>
          </cell>
        </row>
        <row r="392">
          <cell r="A392" t="str">
            <v>Teléfono Digital Optipoint 500 Estandar</v>
          </cell>
        </row>
        <row r="393">
          <cell r="A393" t="str">
            <v>Teléfono Análogo Euroset 5005</v>
          </cell>
        </row>
        <row r="394">
          <cell r="A394" t="str">
            <v>Cinta de Velcro</v>
          </cell>
        </row>
        <row r="396">
          <cell r="A396" t="str">
            <v>!!!!!!!!!!!!!!!!!!!!!! VARIABLE 2 !!!!!!!!!!!!!!!!!!!!!!!!</v>
          </cell>
        </row>
        <row r="397">
          <cell r="A397" t="str">
            <v xml:space="preserve">Informe y Planos AsBuild Incluye diagrama unifilar, memorias de calculo </v>
          </cell>
        </row>
        <row r="398">
          <cell r="A398" t="str">
            <v>Rack Aluminio 19*86 Eia Marca AMP</v>
          </cell>
        </row>
        <row r="399">
          <cell r="A399" t="str">
            <v>Patch Cord 4 Pares  Cat 7A Rj45 3 Mt Marca AMP Ref: 336488-3 Ref: 19SIT4A03MB03L</v>
          </cell>
        </row>
        <row r="400">
          <cell r="A400" t="str">
            <v>Patch Cord 10ml Categoria 6-6A Cruzado RJ45 (Original de fabrica) 2-1499150-5</v>
          </cell>
        </row>
        <row r="401">
          <cell r="A401" t="str">
            <v>Patch Cord 10ml Categoria 6-6A Cruzado RJ45 (Original de fabrica)</v>
          </cell>
        </row>
        <row r="402">
          <cell r="A402" t="str">
            <v>Patch Panel 24 Puertos Angulado , Cat 6a Herraje (No Incluye Jacks Marca AMP)</v>
          </cell>
        </row>
        <row r="403">
          <cell r="A403" t="str">
            <v>Patch Panel 24 Puertos, Cat 6a Herraje (No Incluye Jacks Marca Siemon)</v>
          </cell>
        </row>
        <row r="404">
          <cell r="A404" t="str">
            <v>Patch Cord de Fibra Optica Duplex SC-SC, 2 m. Multimodo, 50/125 um.</v>
          </cell>
        </row>
        <row r="405">
          <cell r="A405" t="str">
            <v>Modulo de Fibra con 3 acoples duplex SC</v>
          </cell>
        </row>
        <row r="406">
          <cell r="A406" t="str">
            <v>Placa de Fibra con 3 acoples duplex SC</v>
          </cell>
        </row>
        <row r="407">
          <cell r="A407" t="str">
            <v>Transiver para Fibra Multimodo</v>
          </cell>
        </row>
        <row r="408">
          <cell r="A408" t="str">
            <v>Tapa de Espacio Libre para bandeja de fibra</v>
          </cell>
        </row>
        <row r="409">
          <cell r="A409" t="str">
            <v>Bandeja de Fibra Optica de 18 puertos, para 3 módulos sextuples</v>
          </cell>
        </row>
        <row r="410">
          <cell r="A410" t="str">
            <v>Certificaciones de Fibra por hilo</v>
          </cell>
        </row>
        <row r="411">
          <cell r="A411" t="str">
            <v>Patch panel 24 puertos categoria 5E</v>
          </cell>
        </row>
        <row r="412">
          <cell r="A412" t="str">
            <v>Cable de 6 Fibras Opticas, Exterior, 50/125 um, (10G), multimodo, tipo Breakout</v>
          </cell>
        </row>
        <row r="413">
          <cell r="A413" t="str">
            <v>Cable de 6 Fibras Opticas, Exterior/Interior, 50/125 um, (10G a 150 m), multimodo, tipo Breakout Exterior</v>
          </cell>
        </row>
        <row r="414">
          <cell r="A414" t="str">
            <v>Cable de 6 Fibras Opticas, Exterior/Interior, 50/125 um, (10G a 150 m), multimodo, para uso Interior</v>
          </cell>
        </row>
        <row r="415">
          <cell r="A415" t="str">
            <v>Cable de 6 Fibras Opticas, Exterior/Interior, 50/125 um, (10G a 150 m), multimodo, para uso Exterior</v>
          </cell>
        </row>
        <row r="416">
          <cell r="A416" t="str">
            <v>Cable de 6 Fibras Opticas, 50/125 um, (10G), multimodo, para uso interior</v>
          </cell>
        </row>
        <row r="417">
          <cell r="A417" t="str">
            <v>Patch Cord 2 Pares Tera A Rj45 Cat 5e 3 Mt Rojo Ref: 19SIT2E203MB03L</v>
          </cell>
        </row>
        <row r="418">
          <cell r="A418" t="str">
            <v>Transceiver Multimodo F.O SC-RJ45 Multimodo 2Km</v>
          </cell>
        </row>
        <row r="419">
          <cell r="A419" t="str">
            <v>Adaptador Ct Angulado 1 Port</v>
          </cell>
        </row>
        <row r="420">
          <cell r="A420" t="str">
            <v xml:space="preserve">Adaptador Ct Angulado 1 Port </v>
          </cell>
        </row>
        <row r="421">
          <cell r="A421" t="str">
            <v xml:space="preserve">Toma Tera, Cat 7,Tipo Max, Marca AMP </v>
          </cell>
        </row>
        <row r="422">
          <cell r="A422" t="str">
            <v>Cable S/Ftp, Cat 7a, 4 Pares,CMR, 1000Mhz, Marca AMP Color Rojo  305ml</v>
          </cell>
        </row>
        <row r="423">
          <cell r="A423" t="str">
            <v>Cable S/Ftp, Cat 7a, 4 Pares,CMR, 1000Mhz, Marca Siemon Color Rojo Ref: 9T7R4-E10-06-R1   305M</v>
          </cell>
        </row>
        <row r="424">
          <cell r="A424" t="str">
            <v xml:space="preserve">Cable S/Ftp, Cat 7a, 4 Pares,CMR, 1000Mhz, Marca AMP Color Rojo </v>
          </cell>
        </row>
        <row r="425">
          <cell r="A425" t="str">
            <v>Organizador horizontal 2U</v>
          </cell>
        </row>
        <row r="426">
          <cell r="A426" t="str">
            <v>Conector SC Multimodo 50/125 um</v>
          </cell>
        </row>
        <row r="427">
          <cell r="A427" t="str">
            <v>Interruptor Triple Decorativo Luminex</v>
          </cell>
        </row>
        <row r="428">
          <cell r="A428" t="str">
            <v>Medidor Electronico Clase 0.5 Trifasico Tetrafilar 220V</v>
          </cell>
        </row>
        <row r="429">
          <cell r="A429" t="str">
            <v>Extractor Aire 8'' 21 Cm 120V incluye Rejilla Protección (ACUAVAL)</v>
          </cell>
        </row>
        <row r="430">
          <cell r="A430" t="str">
            <v xml:space="preserve">Transformador 75kVA 13200/ 220V, trifasico, aceite DY5. Incluye collarin </v>
          </cell>
        </row>
        <row r="431">
          <cell r="A431" t="str">
            <v>Bajante Galvanizado 3'' con Capacete x 6m</v>
          </cell>
        </row>
        <row r="432">
          <cell r="A432" t="str">
            <v>Medidor Trifasico 3x220V 20(80) A</v>
          </cell>
        </row>
        <row r="433">
          <cell r="A433" t="str">
            <v>Gabinete para medidor</v>
          </cell>
        </row>
        <row r="436">
          <cell r="A436" t="str">
            <v>Lampara 4X17W T8 con Rejilla 16 Celdas Aluminio Especular Envolvente.  Balasto Electronico 60x60cm Marca ILTEC</v>
          </cell>
        </row>
        <row r="437">
          <cell r="A437" t="str">
            <v>Lampara 4x17W T8 con Rejilla 16 Celdas Aluminio Especular Envolvente.  Balasto Electronico 6ox60cm Incrustar Marca ILTEC</v>
          </cell>
        </row>
        <row r="438">
          <cell r="A438" t="str">
            <v>Lampara 4x17W T8 con Rejilla 16 Celdas Aluminio Especular Envolvente.  Balasto Electronico 60x60cm Incrustar Marca ILTEC</v>
          </cell>
        </row>
        <row r="439">
          <cell r="A439" t="str">
            <v>Lampara 4x17W T8 con Rejilla 16 Celdas Aluminio Especular Envolvente.  Balasto Electronico 6ox60cm  Marca ILTEC</v>
          </cell>
        </row>
        <row r="440">
          <cell r="A440" t="str">
            <v>Lampara 4X17W T8 con Rejilla 16 Celdas Aluminio Especular Envolvente.  Balasto Electronico 60x60cm Marca ILTEC</v>
          </cell>
        </row>
        <row r="441">
          <cell r="A441" t="str">
            <v>Lampara 2x32W T8 con Rejilla 12 Celdas Aluminio Especular Envolvente.  Balasto Electronico 30x120cm Incrustar Marca ILTEC</v>
          </cell>
        </row>
        <row r="442">
          <cell r="A442" t="str">
            <v>Lampara 2x32W T8 con hermetica sobreponer.  Balasto Electronico  Marca ILTEC</v>
          </cell>
        </row>
        <row r="443">
          <cell r="A443" t="str">
            <v>Lampara 2x32W T8 con Rejilla 12 Celdas Aluminio Especular Envolvente.  Balasto Electronico 30x120cm Incrustar Marca ILTEC</v>
          </cell>
        </row>
        <row r="444">
          <cell r="A444" t="str">
            <v>Reflector Rectangular 250W Metal Hallide 220V</v>
          </cell>
        </row>
        <row r="445">
          <cell r="A445" t="str">
            <v>Traslado de Luminarias Existentes 4x17W T8 1ml no incluye adecuacion Cielo Falso</v>
          </cell>
        </row>
        <row r="446">
          <cell r="A446" t="str">
            <v>Trasladar Lampara Existentes 1.5 ml No incluye adecuaciones civiles</v>
          </cell>
        </row>
        <row r="447">
          <cell r="A447" t="str">
            <v xml:space="preserve">Poste Concreto 12m 1050 </v>
          </cell>
        </row>
        <row r="450">
          <cell r="A450" t="str">
            <v>Tablero 8 Circuitos Con interuptores enchufables de 20A Monofasico con Puerta y Chapa</v>
          </cell>
        </row>
        <row r="451">
          <cell r="A451" t="str">
            <v>Tablero Electrico 12 circuitos con espacio para totalizador 3x40A (2un), Interruptores enchufables 1x20A, 1x15A.  Puerta y Chapa</v>
          </cell>
        </row>
        <row r="452">
          <cell r="A452" t="str">
            <v>Tablero Electrico Trifasico 12 Circuitos con espacio para totalizador, totalizador de 3x40A (2uni), interruptores enchufables, 15A y 20A.  Puerta y Chapa</v>
          </cell>
        </row>
        <row r="453">
          <cell r="A453" t="str">
            <v>Tablero Electrico 12 circuitos con espacio para totalizador 3x30A (2un), Interruptores enchufables 1x20A, 1x15A.  Puerta y Chapa</v>
          </cell>
        </row>
        <row r="454">
          <cell r="A454" t="str">
            <v>Tablero Electrico 12 circuitos con espacio para totalizador, Totalizador 3x80A 220V, interruptor enchufables 2x30A, 1x20A, 1x30A, 1x15A.  Puerta y chapa</v>
          </cell>
        </row>
        <row r="455">
          <cell r="A455" t="str">
            <v>Tablero Electrico 12 circuitos sin espacio para totalizador, incluye dos totalizadores 3x30A, interruptor enchufables 1x20A, 1x15A.  Puerta y chapa</v>
          </cell>
        </row>
        <row r="456">
          <cell r="A456" t="str">
            <v>Tablero Electrico 12 circuitos trifasico con espacio para totalizador.  Incluye Totalizador de 3x70A, Interruptores 20A enchufables Puerta y Chapa</v>
          </cell>
        </row>
        <row r="457">
          <cell r="A457" t="str">
            <v>Tablero Electrico 12 Circuitos con Interruptores enchufables 20A</v>
          </cell>
        </row>
        <row r="458">
          <cell r="A458" t="str">
            <v>Tablero Electrico 12 Circuitos sin espacio para totalizador, sin interruptores.  Puerta y Chapa</v>
          </cell>
        </row>
        <row r="459">
          <cell r="A459" t="str">
            <v>Tablero Electrico 12 Circuitos con Interruptores enchufables 20A, Puerta y Chapa trifasico sin espacio para totalizador</v>
          </cell>
        </row>
        <row r="460">
          <cell r="A460" t="str">
            <v>Tablero Electrico Trifasico 12 Circuitos sin espacio para totalizador, interruptores enchufables 1x15A y 20A.  Puerta y Chapa</v>
          </cell>
        </row>
        <row r="461">
          <cell r="A461" t="str">
            <v>Tablero Electrico 12 Circuitos con Interruptores enchufables 20A, Puerta y Chapa Bifasico</v>
          </cell>
        </row>
        <row r="462">
          <cell r="A462" t="str">
            <v>Tablero Electrico 18 Circuitos con espacio para totalizador, incluye dos Totalizadores de 3x100A 220V, Interruptores 15 y 20A enchufables</v>
          </cell>
        </row>
        <row r="463">
          <cell r="A463" t="str">
            <v>Tablero Electrico 18 Circuitos con espacio para totalizador, incluye totalizador de 3x125A e interruptores enchufables 3x100 (1), 3x30 (1), 2x20, 2x60, 1x30, 1x15 (6).  Puerta y Chapa</v>
          </cell>
        </row>
        <row r="464">
          <cell r="A464" t="str">
            <v>Tablero Electrico 24 circuitos con espacio para totalizador, Totalizador 3x80A 220V, interruptor enchufables 2x30A, 1x20A, 1x30A, 1x15A.  Puerta y chapa</v>
          </cell>
        </row>
        <row r="465">
          <cell r="A465" t="str">
            <v>Tablero Electrico Trifasico 36 Circuitos con espacio para totalizador, totalizador de 3x100A (2uni), interruptores enchufables 2x50A, 2x30A, 2x30A, 15A y 20A.  Puerta y Chapa</v>
          </cell>
        </row>
        <row r="466">
          <cell r="A466" t="str">
            <v>Tablero Electrico Trifasico 42 Circuitos con espacio para totalizador, interruptores enchufables 3x50, 2x50A, 2x30A, 2x30A, 15A y 20A.  Puerta y Chapa</v>
          </cell>
        </row>
        <row r="467">
          <cell r="A467" t="str">
            <v>Tablero 400A trifasico, incluye Interruptor Totalizador 3x400A 220V, un interruptor de 3x150A, tres interruptores de 3x100A, dos interruptores 3x70A, dos interruptores de 3x50A.  Barraje de Neutro, Tierra, puerta</v>
          </cell>
        </row>
        <row r="468">
          <cell r="A468" t="str">
            <v>Tablero 400A trifasico, incluye Interruptor Totalizador 3x400A 220V, un interruptor de 3x150A, tres interruptores de 3x100A, dos interruptores 3x70A, dos interruptores de 3x50A.  Barraje de Neutro, Tierra, puerta</v>
          </cell>
        </row>
        <row r="469">
          <cell r="A469" t="str">
            <v>Tablero By Pass 40x50cm Incluye llave Tetrapolar 70A tres posiciones, Interruptores 3x50A (2un).  Puerta y chapa</v>
          </cell>
        </row>
        <row r="470">
          <cell r="A470" t="str">
            <v>Tablero Electrico 50x60cm Incluye llave tripolar 70A tres posiciones, Interruptores tipo minibreaker 2x50A (2un), 1x20A (5un), barraje de Neutro (2un), barraje de tierra (1un).  Puerta y chapa</v>
          </cell>
        </row>
        <row r="471">
          <cell r="A471" t="str">
            <v>Tablero Electrico 50x60cm Incluye llave tripolar 40A tres posiciones, Interruptores tipo minibreaker 1x30A (2un), 1x20A (5un), barraje de Neutro (2un), barraje de tierra (1un).  Puerta y chapa</v>
          </cell>
        </row>
        <row r="472">
          <cell r="A472" t="str">
            <v>Tablero Electrico 50x60cm Incluye llave tripolar 40A tres posiciones, Interruptores tipo minibreaker 1x30A (2un), 1x20A (5un), barraje de Neutro (2un), barraje de tierra (1un).  Puerta y chapa</v>
          </cell>
        </row>
        <row r="473">
          <cell r="A473" t="str">
            <v>Tablero Electrico 50x60cm Incluye llave tripolar 40A tres posiciones, Interruptores tipo minibreaker 1x30A (2un), 1x20A (5un), barraje de Neutro (2un), barraje de tierra (1un). Puerta y chapa</v>
          </cell>
        </row>
        <row r="474">
          <cell r="A474" t="str">
            <v>Tablero Electrico 50x60cm Incluye llave tripolar 70A tres posiciones, Interruptor trifasico 3x40A (2un), minibreaker 1x20A (3un), barraje de Neutro (2un), barraje de tierra (1un).  Puerta y chapa</v>
          </cell>
        </row>
        <row r="475">
          <cell r="A475" t="str">
            <v>Tablero para ByPass UPS 30x40cm Incluye llave Tripolar 80A tres posiciones, 2 Interruptores 2x50A (2un), Barraje Neutro (2), tierra (2)</v>
          </cell>
        </row>
        <row r="476">
          <cell r="A476" t="str">
            <v>Tablero ByPass 30x40Cm con llave tripolar 30A tres posiciones UPS y RED Dos interruptores tipo minibreaker 2x30A.  Puerta y Chapa</v>
          </cell>
        </row>
        <row r="477">
          <cell r="A477" t="str">
            <v>Gabinete para Grupo de medida tipo AE319 Incluye 3 CT's 200/5A, bandeja medidor, bandeja CT's, Interruptor 3x200A 220V 25kA, bornera medidor</v>
          </cell>
        </row>
        <row r="478">
          <cell r="A478" t="str">
            <v xml:space="preserve">Tablero general de Distribución Incluye Barraje Trifasico 250A, Totalizador 200A, Interruptor 3x100, interruptor 3x50A, interruptor 3x80, interruptor de 3x50A, dos reservas, barraje de Neutro, barraje de tierra.  Equipo PM200. Puerta y chapa </v>
          </cell>
        </row>
        <row r="479">
          <cell r="A479" t="str">
            <v xml:space="preserve">Tablero general de Distribución Incluye Barraje Trifasico 250A, Totalizador 200A, Interruptor 3x100, interruptor 3x50A, interruptor 3x80, interruptor de 3x50A, dos reservas, barraje de Neutro, barraje de tierra.  Equipo PM200. Puerta y chapa </v>
          </cell>
        </row>
        <row r="480">
          <cell r="A480" t="str">
            <v>Tablero Electrico 30x50cm Incluye llave tetrapolar 70A tres posiciones, Interruptor 3x50A (2un).</v>
          </cell>
        </row>
        <row r="481">
          <cell r="A481" t="str">
            <v>Minisplit 18000BTU 220V incluye condensadora, ducto, filtro de aire, accesorios. Control remoto Bajo nivel de ruido marca LG</v>
          </cell>
        </row>
        <row r="482">
          <cell r="A482" t="str">
            <v>Minisplit 18000BTU 220V incluye condensadora, ducto, filtro de aire, accesorios. Control remoto Bajo nivel de ruido</v>
          </cell>
        </row>
        <row r="483">
          <cell r="A483" t="str">
            <v>Minisplit 24000BTU 220V incluye condensadora, ducto, filtro de aire, accesorios. Control remoto Bajo nivel de ruido  marca LG</v>
          </cell>
        </row>
        <row r="484">
          <cell r="A484" t="str">
            <v>Minisplit 24000BTU 220V incluye condensadora, ducto, filtro de aire, accesorios. Control remoto Bajo nivel de ruido</v>
          </cell>
        </row>
        <row r="485">
          <cell r="A485" t="str">
            <v>Minisplit 24000BTU</v>
          </cell>
        </row>
        <row r="486">
          <cell r="A486" t="str">
            <v>Minisplit 18000BTU</v>
          </cell>
        </row>
        <row r="487">
          <cell r="A487" t="str">
            <v>Minisplit 9000BTU 220V incluye condensadora, ducto, filtro de aire, accesorios. Control remoto Bajo nivel de ruido  marca LG</v>
          </cell>
        </row>
        <row r="488">
          <cell r="A488" t="str">
            <v>Minisplit 9000BTU 220V incluye condensadora, ducto, filtro de aire, accesorios. Control remoto Bajo nivel de ruido</v>
          </cell>
        </row>
        <row r="489">
          <cell r="A489" t="str">
            <v>Minisplit 12000BTU Instalación de Unidad Condensadora y Ducto y desague (20ml)</v>
          </cell>
        </row>
        <row r="490">
          <cell r="A490" t="str">
            <v>Minisplit 12000BTU 220V incluye condensadora, ducto, filtro de aire, accesorios. Control remoto Bajo nivel de ruido</v>
          </cell>
        </row>
        <row r="491">
          <cell r="A491" t="str">
            <v>Mantenimiento e Instalación Unidad Aire Acondicionado Cuarto electrico 9000BTU 220V</v>
          </cell>
        </row>
        <row r="492">
          <cell r="A492" t="str">
            <v>Mantenimiento Preventivo Minisplit 18000 BTU 220V</v>
          </cell>
        </row>
        <row r="493">
          <cell r="A493" t="str">
            <v>Mantenimiento Preventivo de Tablero Regulado 50Amperios Marcacion de Conductores, figurado de cables, limpieza, retorqueo</v>
          </cell>
        </row>
        <row r="494">
          <cell r="A494" t="str">
            <v>Traslado de Minisplit 18000BTU Existente 3ml incluye prolongacion de ducto y desague</v>
          </cell>
        </row>
        <row r="495">
          <cell r="A495" t="str">
            <v>Estructura Retensión tipo cuerda de guitarra</v>
          </cell>
        </row>
        <row r="496">
          <cell r="A496" t="str">
            <v xml:space="preserve">Breaker Siemens Enchufable 1x30A </v>
          </cell>
        </row>
        <row r="497">
          <cell r="A497" t="str">
            <v xml:space="preserve">Breaker Siemens Enchufable 2x30A </v>
          </cell>
        </row>
        <row r="498">
          <cell r="A498" t="str">
            <v>Interruptor Sencillo</v>
          </cell>
        </row>
        <row r="499">
          <cell r="A499" t="str">
            <v xml:space="preserve">Interruptor Sencillo </v>
          </cell>
        </row>
        <row r="500">
          <cell r="A500" t="str">
            <v>Interruptor 3x70A enchufable</v>
          </cell>
        </row>
        <row r="503">
          <cell r="A503" t="str">
            <v>Conectores de Derivación de Autodesforre</v>
          </cell>
        </row>
        <row r="504">
          <cell r="A504" t="str">
            <v xml:space="preserve">Salida electrica Aire Acondicionado Tuberia EMT 3/4'' Cableado 10AWG </v>
          </cell>
        </row>
        <row r="505">
          <cell r="A505" t="str">
            <v>Salida electrica Aire Acondicionado Tuberia EMT 3/4'' Cableado 12AWG</v>
          </cell>
        </row>
        <row r="506">
          <cell r="A506" t="str">
            <v>Salida electrica Aire Acondicionado Tuberia EMT 3/4'' Cableado 10AWG</v>
          </cell>
        </row>
        <row r="507">
          <cell r="A507" t="str">
            <v>Salida Electrica 3x12AWG, Tuberia EMT 1/2'' incluye accesorios x 3ml</v>
          </cell>
        </row>
        <row r="508">
          <cell r="A508" t="str">
            <v>Retiro de Cableado, luminarias y tuberia existente</v>
          </cell>
        </row>
        <row r="511">
          <cell r="A511" t="str">
            <v>Acometida en 4 No. 8</v>
          </cell>
        </row>
        <row r="512">
          <cell r="A512" t="str">
            <v>Acometida en 5 No. 4 Incluye Borna estañada</v>
          </cell>
        </row>
        <row r="513">
          <cell r="A513" t="str">
            <v>Acometida en 5 No. 4 AWG THHN Cu Incluye Borna Terminal</v>
          </cell>
        </row>
        <row r="514">
          <cell r="A514" t="str">
            <v>Acometida en 5x 4AWG THHN Cu</v>
          </cell>
        </row>
        <row r="515">
          <cell r="A515" t="str">
            <v>Acometida en 5x4 AWG THHN Cu Incluye Borna Terminal</v>
          </cell>
        </row>
        <row r="516">
          <cell r="A516" t="str">
            <v>Acometida en 5x4AWG THHN Cu incluye Borna terminal</v>
          </cell>
        </row>
        <row r="517">
          <cell r="A517" t="str">
            <v>Acometida 3x1/0 + 1x2 AWG THHN Cu</v>
          </cell>
        </row>
        <row r="518">
          <cell r="A518" t="str">
            <v>Acometida 3x1/0 + 1x2 AWG THHN Cu incluye Borna Terminal</v>
          </cell>
        </row>
        <row r="519">
          <cell r="A519" t="str">
            <v>Acometida 3x1/0+1x2+1x4T AWG THHN Cu Incluye Conectores Borna Estañada</v>
          </cell>
        </row>
        <row r="520">
          <cell r="A520" t="str">
            <v>Acometida 3x1/0 + 1x2 + 1x2T AWG THHN Cu</v>
          </cell>
        </row>
        <row r="521">
          <cell r="A521" t="str">
            <v>Acometida 3x3/0 + 1x2/0 + 1x2/0T AWG THHN Cu</v>
          </cell>
        </row>
        <row r="522">
          <cell r="A522" t="str">
            <v>Acometida 3x8 AWG THHN Cu</v>
          </cell>
        </row>
        <row r="523">
          <cell r="A523" t="str">
            <v>Acometida en 3x8 AWG THHN Encauchetado</v>
          </cell>
        </row>
        <row r="524">
          <cell r="A524" t="str">
            <v>Acometida en 4x8 AWG THHN Cu incluye coraza Americana</v>
          </cell>
        </row>
        <row r="525">
          <cell r="A525" t="str">
            <v>Acometida en 4x8 + 1x10T AWG THHN Cu Incluye Borna terminal</v>
          </cell>
        </row>
        <row r="526">
          <cell r="A526" t="str">
            <v xml:space="preserve">Acometida 3x2 + 1x2+ 1x4 AWG THHN Cu incluye Borna Terminal </v>
          </cell>
        </row>
        <row r="527">
          <cell r="A527" t="str">
            <v>Acometida 3x2 + 1x2+ 1x4 AWG THHN Cu incluye Borna Terminal</v>
          </cell>
        </row>
        <row r="528">
          <cell r="A528" t="str">
            <v>Acometida 3x2+ 1x4+1x6T Incluye Borna estañada</v>
          </cell>
        </row>
        <row r="529">
          <cell r="A529" t="str">
            <v>Retiro de Rack existente (Gabinete) y traslado de equipos activos swich 24 puertos y bandeja de fibra optica A Nuevo Rack</v>
          </cell>
        </row>
        <row r="532">
          <cell r="A532" t="str">
            <v>Transporte Planta Electrica 60kVA con cabina y tanque de Combustible, transferencia Automática  Bogota-Medellin</v>
          </cell>
        </row>
        <row r="533">
          <cell r="A533" t="str">
            <v>Extractor Aire 8'' 21 Cm 120V incluye Rejilla Protección</v>
          </cell>
        </row>
        <row r="534">
          <cell r="A534" t="str">
            <v>Retiro de Tableros electricos de pared 12 Circuitos</v>
          </cell>
        </row>
        <row r="535">
          <cell r="A535" t="str">
            <v>Retiro de Cableado y Acometidas existentes, tableros electricos 18 ctos (1), 8 circuitos (3)</v>
          </cell>
        </row>
        <row r="536">
          <cell r="A536" t="str">
            <v>Retiros Acometidas, luminarias y Tuberia Existente</v>
          </cell>
        </row>
        <row r="537">
          <cell r="A537" t="str">
            <v>Retiro de Acometidas y elementos existentes</v>
          </cell>
        </row>
        <row r="538">
          <cell r="A538" t="str">
            <v>Retiro de Cableado y Acometidas existentes</v>
          </cell>
        </row>
        <row r="539">
          <cell r="A539" t="str">
            <v>Coraza Americana 1'' incluye terminales</v>
          </cell>
        </row>
        <row r="540">
          <cell r="A540" t="str">
            <v>Coraza Americana 1 1/2'' incluye accesorios</v>
          </cell>
        </row>
        <row r="543">
          <cell r="A543" t="str">
            <v>Tuberia 1/2'' EMT Incluye Accesorios 3ml</v>
          </cell>
        </row>
        <row r="544">
          <cell r="A544" t="str">
            <v>Tuberia 1'' EMT Incluye Accesorios 3ml</v>
          </cell>
        </row>
        <row r="545">
          <cell r="A545" t="str">
            <v>Tubería EMT de 1 1/2" con accesorios. Incluye Accesorios de montaje.</v>
          </cell>
        </row>
        <row r="546">
          <cell r="A546" t="str">
            <v>Tuberia 2'' EMT Incluye Accesorios 3ml</v>
          </cell>
        </row>
        <row r="547">
          <cell r="A547" t="str">
            <v>Tuberia PVC 2''</v>
          </cell>
        </row>
        <row r="548">
          <cell r="A548" t="str">
            <v xml:space="preserve">Tuberia PVC 4'' </v>
          </cell>
        </row>
        <row r="549">
          <cell r="A549" t="str">
            <v>Campana Terminal 4'' PVC</v>
          </cell>
        </row>
        <row r="552">
          <cell r="A552" t="str">
            <v>Bandeja Portacables 40 x 8 x 240Cm  con división Central</v>
          </cell>
        </row>
        <row r="553">
          <cell r="A553" t="str">
            <v>Bandeja Portacables 30 x 8 x 240Cm  con división Central</v>
          </cell>
        </row>
        <row r="554">
          <cell r="A554" t="str">
            <v>Bandeja Portacables 30 x 8 x 240Cm</v>
          </cell>
        </row>
        <row r="555">
          <cell r="A555" t="str">
            <v>Curva para Badeja portacables 20 x 8cm  con división Central</v>
          </cell>
        </row>
        <row r="556">
          <cell r="A556" t="str">
            <v>Bandeja Portacables 20 x 8 x 240Cm  con división Central</v>
          </cell>
        </row>
        <row r="557">
          <cell r="A557" t="str">
            <v>Bandeja Portacables 20 x 8 x 240Cm</v>
          </cell>
        </row>
        <row r="558">
          <cell r="A558" t="str">
            <v>Bandeja Portacables 20 x 8 x 240Cm Sin División</v>
          </cell>
        </row>
        <row r="559">
          <cell r="A559" t="str">
            <v>Bandeja Portacables 15 x 8 x 240Cm  con división Central</v>
          </cell>
        </row>
        <row r="560">
          <cell r="A560" t="str">
            <v>Curva 40 x 8cm  con división Central</v>
          </cell>
        </row>
        <row r="561">
          <cell r="A561" t="str">
            <v>Curva 30 x 8cm  con división Central</v>
          </cell>
        </row>
        <row r="562">
          <cell r="A562" t="str">
            <v>Curva bandeja portacables 30 x 8cm  con división Central</v>
          </cell>
        </row>
        <row r="563">
          <cell r="A563" t="str">
            <v>Curva Bandeja portacables 30 x 8cm</v>
          </cell>
        </row>
        <row r="564">
          <cell r="A564" t="str">
            <v>Curva 20 x 8cm  con división Central</v>
          </cell>
        </row>
        <row r="565">
          <cell r="A565" t="str">
            <v>Curva Bandeja Portacables 20 x 8cm  con división Central</v>
          </cell>
        </row>
        <row r="566">
          <cell r="A566" t="str">
            <v>Curva para Badeja Portacables 20 x 8cm sin Division</v>
          </cell>
        </row>
        <row r="567">
          <cell r="A567" t="str">
            <v>Curva 20 x 8cm  Bandeja Portacables con división Central</v>
          </cell>
        </row>
        <row r="568">
          <cell r="A568" t="str">
            <v>Curva Bandeja Portacables 15 x 8cm  con división Central</v>
          </cell>
        </row>
        <row r="569">
          <cell r="A569" t="str">
            <v>Mensula de 50cm</v>
          </cell>
        </row>
        <row r="570">
          <cell r="A570" t="str">
            <v>Mensula de 40cm</v>
          </cell>
        </row>
        <row r="571">
          <cell r="A571" t="str">
            <v>Mensula de 30cm</v>
          </cell>
        </row>
        <row r="572">
          <cell r="A572" t="str">
            <v>Cable 4AWG THHN Cu Incluye Borna Terminal</v>
          </cell>
        </row>
        <row r="575">
          <cell r="A575" t="str">
            <v>Certificado de conformidad ante RETIE por empresa avalada ante Superintendencia de Industria y Comercio vigente, con alcance de Acometidas, Transformación  y utilización  de energía.</v>
          </cell>
        </row>
        <row r="576">
          <cell r="A576" t="str">
            <v>Maniobra Linea Viva, grua, retiro poste existente, incada, aplome nuevo poste poste, desconexion y conexión de acometidas aereas existentes en baja tensión, lineas telefonicas. Incluye tramites con operador de red</v>
          </cell>
        </row>
        <row r="577">
          <cell r="A577" t="str">
            <v>Adecuación Estructura  Media Tensión bandera, Cruceta Metalica, Instalación de descargadores de Sobretensión 10kA, Cortacircuitos 17.5kV Juego de fusibles</v>
          </cell>
        </row>
        <row r="578">
          <cell r="A578" t="str">
            <v>Malla de Puesta a Tierra zona Verde, incluye 4 electrodos de 5/8''x2.4m Cu Cable 2/0AWG 20m, soldaduras exotermicas, Caja Inspección 1, equipotencialización en Caja Medida Cable No 4  10m.  Incluye medida de Resistencia de Puesta a Tierra. Fabigel</v>
          </cell>
        </row>
        <row r="579">
          <cell r="A579" t="str">
            <v>Diseño electrico y Tramite Ante Operador de red Aumento de Carga 75kW 220V Trifasica</v>
          </cell>
        </row>
        <row r="580">
          <cell r="A580" t="str">
            <v>Diseño electrico y Tramite Ante Operador de red Aumento de Carga 25kW 220V bifasica BT</v>
          </cell>
        </row>
        <row r="581">
          <cell r="A581" t="str">
            <v xml:space="preserve">Instalación Planta electrica y Transferencia Automática Incluye: Mantenimiento Integral Planta electrica 60kVA, 6ml Exosto, 5m tuberia Combustible, Limpieza general del motor, generador, tanque de almacenamiento. Calibración de válvulas, cambio de aceite </v>
          </cell>
        </row>
      </sheetData>
      <sheetData sheetId="3" refreshError="1"/>
    </sheetDataSet>
  </externalBook>
</externalLink>
</file>

<file path=xl/externalLinks/externalLink5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5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INDICE"/>
    </sheetNames>
    <sheetDataSet>
      <sheetData sheetId="0" refreshError="1"/>
      <sheetData sheetId="1" refreshError="1"/>
    </sheetDataSet>
  </externalBook>
</externalLink>
</file>

<file path=xl/externalLinks/externalLink5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ESTADO VÍA-CRIT.TECNICO"/>
      <sheetName val="\\Giovanni\administracion vial\"/>
      <sheetName val="\MONTO AGOTABLE 2010\a  aaInfor"/>
      <sheetName val="\\Escritorio\amv 2011\a  aaInfo"/>
      <sheetName val="\Users\avargase\AppData\Local\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Users\Administrador\Desktop\AM"/>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ANT OBRA"/>
      <sheetName val="\Users\ANDRES FELIPE MUÑOZ\Dow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AIU"/>
      <sheetName val="aCCIDENTES_DE_1995_-_199638"/>
      <sheetName val="aCCIDENTES_DE_1995_-_1996_xls15"/>
      <sheetName val="ACTA_DE_MODIFICACION__(2)4"/>
      <sheetName val="\a__aaInformación_GRUPO_4\A_MI4"/>
      <sheetName val="Datos_Básicos4"/>
      <sheetName val="SUB_APU4"/>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CCIDENTES_DE_1995_-_199639"/>
      <sheetName val="_aCCIDENTES_DE_1995___1996_xl_6"/>
      <sheetName val="\Nuevos APU Córdoba\a  aaInform"/>
      <sheetName val="\E\Nuevos APU Córdoba\a  aaInfo"/>
      <sheetName val="\Users\JoseGabriel\Documents\Mi"/>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DICE"/>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_10"/>
      <sheetName val="LISTADO "/>
      <sheetName val="M.O."/>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1"/>
      <sheetName val="AC2-AG96"/>
      <sheetName val=" ACTA FINAL + MODIFICATORIA "/>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PORTADA"/>
      <sheetName val="ADMINISTRATIVOS"/>
      <sheetName val="DESC MPAL Y AIU"/>
      <sheetName val="FCN"/>
      <sheetName val="CONCRETOS Y MORTEROS"/>
      <sheetName val="_aCCIDENTES_DE_1995___1996_x_67"/>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DUB-823"/>
      <sheetName val="GPI 526"/>
      <sheetName val="SKJ452"/>
      <sheetName val="ITA878"/>
      <sheetName val="AEA-944"/>
      <sheetName val="XXJ617"/>
      <sheetName val="SNG_855"/>
      <sheetName val="VEA 374"/>
      <sheetName val="HFB024"/>
      <sheetName val="PAJ825"/>
      <sheetName val="aactividad"/>
      <sheetName val="COSTOS UNITARIOS"/>
      <sheetName val="CA-2909"/>
      <sheetName val="INFORME SEMANAL"/>
      <sheetName val="AVANCE SEMANAL"/>
      <sheetName val="CLIMA mes"/>
      <sheetName val="REG FOTO"/>
      <sheetName val="SISOMA"/>
      <sheetName val="LETRAS"/>
      <sheetName val="CONTROL ADM"/>
      <sheetName val="RECIBO PARCIAL"/>
      <sheetName val="Memoria de cantidades"/>
      <sheetName val="CARTILLA ACEROS"/>
      <sheetName val="BALANCE DE OBRA "/>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sheetData sheetId="69"/>
      <sheetData sheetId="70"/>
      <sheetData sheetId="71"/>
      <sheetData sheetId="72"/>
      <sheetData sheetId="73" refreshError="1"/>
      <sheetData sheetId="74" refreshError="1"/>
      <sheetData sheetId="75" refreshError="1"/>
      <sheetData sheetId="76"/>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refreshError="1"/>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efreshError="1"/>
      <sheetData sheetId="814" refreshError="1"/>
      <sheetData sheetId="815" refreshError="1"/>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efreshError="1"/>
      <sheetData sheetId="895" refreshError="1"/>
      <sheetData sheetId="896" refreshError="1"/>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sheetData sheetId="906"/>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sheetData sheetId="958"/>
      <sheetData sheetId="959"/>
      <sheetData sheetId="960"/>
      <sheetData sheetId="961" refreshError="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refreshError="1"/>
      <sheetData sheetId="1031" refreshError="1"/>
      <sheetData sheetId="1032"/>
      <sheetData sheetId="1033"/>
      <sheetData sheetId="1034"/>
      <sheetData sheetId="1035"/>
      <sheetData sheetId="1036"/>
      <sheetData sheetId="1037" refreshError="1"/>
      <sheetData sheetId="1038" refreshError="1"/>
      <sheetData sheetId="1039" refreshError="1"/>
      <sheetData sheetId="1040" refreshError="1"/>
      <sheetData sheetId="1041" refreshError="1"/>
      <sheetData sheetId="1042" refreshError="1"/>
    </sheetDataSet>
  </externalBook>
</externalLink>
</file>

<file path=xl/externalLinks/externalLink5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sheetName val="Densidades"/>
      <sheetName val="INDICE"/>
      <sheetName val="Materiales"/>
      <sheetName val="Equipo"/>
      <sheetName val="Otros"/>
      <sheetName val="2P"/>
      <sheetName val="201.7"/>
      <sheetName val="201.16"/>
      <sheetName val="210.1.1"/>
      <sheetName val="210.2.1"/>
      <sheetName val="211.1"/>
      <sheetName val="231.1"/>
      <sheetName val="310.1"/>
      <sheetName val="311.1"/>
      <sheetName val="330.1"/>
      <sheetName val="330.2"/>
      <sheetName val="341.2"/>
      <sheetName val="420.1"/>
      <sheetName val="450.2"/>
      <sheetName val="450.9"/>
      <sheetName val="461.1P"/>
      <sheetName val="465,1"/>
      <sheetName val="681"/>
      <sheetName val="700.1 "/>
      <sheetName val="700.3"/>
      <sheetName val="701"/>
      <sheetName val="710.1 "/>
      <sheetName val="710.2 "/>
      <sheetName val="710.3 "/>
      <sheetName val="710.4 "/>
      <sheetName val="710.5"/>
      <sheetName val="501.1"/>
      <sheetName val="600.1"/>
      <sheetName val="600.2"/>
      <sheetName val="610.1"/>
      <sheetName val="610.2"/>
      <sheetName val="630.3"/>
      <sheetName val="630.4"/>
      <sheetName val="630.5"/>
      <sheetName val="630.6"/>
      <sheetName val="630.7"/>
      <sheetName val="632.1"/>
      <sheetName val="640.1"/>
      <sheetName val="640.2"/>
      <sheetName val="661.2 "/>
      <sheetName val="670.1"/>
      <sheetName val="670.2 "/>
      <sheetName val="671.1P"/>
      <sheetName val="671.2 "/>
      <sheetName val="673.1 "/>
      <sheetName val="673.2 "/>
      <sheetName val="674.1"/>
      <sheetName val="674.2"/>
      <sheetName val="730.1"/>
      <sheetName val="730.2"/>
      <sheetName val="730.3"/>
      <sheetName val="731.1 "/>
      <sheetName val="740.1"/>
      <sheetName val="800.1"/>
      <sheetName val="900.1"/>
      <sheetName val="900.2"/>
      <sheetName val="900.3"/>
      <sheetName val="PRESUPUESTO Y APU 620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5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ENERAL"/>
      <sheetName val="DATOS"/>
      <sheetName val="RESULTADOS"/>
    </sheetNames>
    <sheetDataSet>
      <sheetData sheetId="0" refreshError="1"/>
      <sheetData sheetId="1"/>
      <sheetData sheetId="2"/>
    </sheetDataSet>
  </externalBook>
</externalLink>
</file>

<file path=xl/externalLinks/externalLink5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imera Prueba"/>
      <sheetName val="Cert. Calibración"/>
      <sheetName val="individual"/>
      <sheetName val="No Conforme "/>
      <sheetName val="SEM 26"/>
      <sheetName val="CANTIDADES"/>
    </sheetNames>
    <sheetDataSet>
      <sheetData sheetId="0"/>
      <sheetData sheetId="1"/>
      <sheetData sheetId="2" refreshError="1"/>
      <sheetData sheetId="3"/>
      <sheetData sheetId="4"/>
      <sheetData sheetId="5" refreshError="1"/>
    </sheetDataSet>
  </externalBook>
</externalLink>
</file>

<file path=xl/externalLinks/externalLink5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Base"/>
      <sheetName val="Ins_MO"/>
      <sheetName val="Ins_Mat"/>
      <sheetName val="Ins_EH"/>
      <sheetName val="Ins_TR"/>
      <sheetName val="1.1"/>
      <sheetName val="1.2"/>
      <sheetName val="1.3"/>
      <sheetName val="1.4"/>
      <sheetName val="1.5"/>
      <sheetName val="1.6"/>
      <sheetName val="1.7"/>
      <sheetName val="1.8"/>
      <sheetName val="1.9"/>
      <sheetName val="1.10"/>
      <sheetName val="1.11"/>
      <sheetName val="1.12"/>
      <sheetName val="1.13"/>
      <sheetName val="2.1"/>
      <sheetName val="2.2"/>
      <sheetName val="2.3"/>
      <sheetName val="2.4"/>
      <sheetName val="2.5"/>
      <sheetName val="2.6"/>
      <sheetName val="2.7"/>
      <sheetName val="2.8"/>
      <sheetName val="2.9"/>
      <sheetName val="2.10"/>
      <sheetName val="2.11"/>
      <sheetName val="2.12"/>
      <sheetName val="2.13A"/>
      <sheetName val="3.1"/>
      <sheetName val="3.2"/>
      <sheetName val="3.3"/>
      <sheetName val="3.4"/>
      <sheetName val="3.5"/>
      <sheetName val="3.6"/>
      <sheetName val="3.7"/>
      <sheetName val="3.8"/>
      <sheetName val="3.9"/>
      <sheetName val="3.10"/>
      <sheetName val="3.11"/>
      <sheetName val="3.12"/>
      <sheetName val="3.13"/>
      <sheetName val="3.14"/>
      <sheetName val="3.15"/>
      <sheetName val="3.16J"/>
      <sheetName val="3.17J"/>
      <sheetName val="4.1"/>
      <sheetName val="4.2"/>
      <sheetName val="4.3"/>
      <sheetName val="4.4"/>
      <sheetName val="4.5"/>
      <sheetName val="4.6"/>
      <sheetName val="4.7"/>
      <sheetName val="4.8"/>
      <sheetName val="4.9"/>
      <sheetName val="4.10"/>
      <sheetName val="4.20"/>
      <sheetName val="4.21"/>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4"/>
      <sheetName val="8.95"/>
      <sheetName val="8.96"/>
      <sheetName val="8.97"/>
      <sheetName val="8.98"/>
      <sheetName val="8.99"/>
      <sheetName val="8.100"/>
      <sheetName val="8.101"/>
      <sheetName val="8.102"/>
      <sheetName val="8.103"/>
      <sheetName val="8.104"/>
      <sheetName val="8.105"/>
      <sheetName val="8.106"/>
      <sheetName val="8.107"/>
      <sheetName val="8.108"/>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139"/>
      <sheetName val="8.140"/>
      <sheetName val="8.141"/>
      <sheetName val="8.142"/>
      <sheetName val="8.143"/>
      <sheetName val="8.144"/>
      <sheetName val="8.145"/>
      <sheetName val="8.146"/>
      <sheetName val="8.147"/>
      <sheetName val="8.148"/>
      <sheetName val="8.149"/>
      <sheetName val="8.150"/>
      <sheetName val="8.151"/>
      <sheetName val="8.152"/>
      <sheetName val="8.153"/>
      <sheetName val="8.154"/>
      <sheetName val="8.155"/>
      <sheetName val="8.156"/>
      <sheetName val="8.157"/>
      <sheetName val="8.158"/>
      <sheetName val="8.159"/>
      <sheetName val="8.160"/>
      <sheetName val="8.161"/>
      <sheetName val="8.162"/>
      <sheetName val="8.163"/>
      <sheetName val="8.164"/>
      <sheetName val="8.165"/>
      <sheetName val="8.166"/>
      <sheetName val="8.167"/>
      <sheetName val="8.168"/>
      <sheetName val="8.169"/>
      <sheetName val="8.170"/>
      <sheetName val="8.171"/>
      <sheetName val="8.172"/>
      <sheetName val="8.173"/>
      <sheetName val="8.174"/>
      <sheetName val="8.175"/>
      <sheetName val="8.176"/>
      <sheetName val="8.177"/>
      <sheetName val="8.178"/>
      <sheetName val="8.179"/>
      <sheetName val="8.180"/>
      <sheetName val="8.181"/>
      <sheetName val="8.182"/>
      <sheetName val="8.183"/>
      <sheetName val="8.184"/>
      <sheetName val="8.185"/>
      <sheetName val="8.186"/>
      <sheetName val="8.187"/>
      <sheetName val="8.188"/>
      <sheetName val="8.189"/>
      <sheetName val="8.190"/>
      <sheetName val="8.191"/>
      <sheetName val="8.192"/>
      <sheetName val="8.193"/>
      <sheetName val="8.194"/>
      <sheetName val="8.195"/>
      <sheetName val="8.196"/>
      <sheetName val="8.197"/>
      <sheetName val="8.198"/>
      <sheetName val="8.199"/>
      <sheetName val="8.199A"/>
      <sheetName val="8.199B"/>
      <sheetName val="8.199C"/>
      <sheetName val="8.199D"/>
      <sheetName val="8.199E"/>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30"/>
      <sheetName val="8.231"/>
      <sheetName val="8.232"/>
      <sheetName val="8.233"/>
      <sheetName val="8.234"/>
      <sheetName val="8.235"/>
      <sheetName val="8.236"/>
      <sheetName val="8.237"/>
      <sheetName val="8.238"/>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300"/>
      <sheetName val="8.301"/>
      <sheetName val="8.302"/>
      <sheetName val="8.303"/>
      <sheetName val="8.304"/>
      <sheetName val="8.305"/>
      <sheetName val="8.306"/>
      <sheetName val="8.307"/>
      <sheetName val="8.308"/>
      <sheetName val="8.309"/>
      <sheetName val="8.310"/>
      <sheetName val="8.311"/>
      <sheetName val="8.312"/>
      <sheetName val="8.313"/>
      <sheetName val="8.314"/>
      <sheetName val="8.315"/>
      <sheetName val="8.316"/>
      <sheetName val="8.330"/>
      <sheetName val="8.331"/>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9"/>
      <sheetName val="8.370"/>
      <sheetName val="8.371"/>
      <sheetName val="8.372"/>
      <sheetName val="8.373"/>
      <sheetName val="8.374"/>
      <sheetName val="8.375"/>
      <sheetName val="8.376"/>
      <sheetName val="8.377"/>
      <sheetName val="8.378"/>
      <sheetName val="8.379"/>
      <sheetName val="8.380"/>
      <sheetName val="8.400"/>
      <sheetName val="8.401"/>
      <sheetName val="8.402"/>
      <sheetName val="8.403"/>
      <sheetName val="8.404"/>
      <sheetName val="8.450"/>
      <sheetName val="8.451"/>
      <sheetName val="8.452"/>
      <sheetName val="8.453"/>
      <sheetName val="8.454"/>
      <sheetName val="8.454N"/>
      <sheetName val="8.500"/>
      <sheetName val="8.501"/>
      <sheetName val="8.502"/>
      <sheetName val="8.550"/>
      <sheetName val="8.551"/>
      <sheetName val="8.552"/>
      <sheetName val="8.553"/>
      <sheetName val="8.554"/>
      <sheetName val="8.600"/>
      <sheetName val="8.601"/>
      <sheetName val="8.602"/>
      <sheetName val="8.603"/>
      <sheetName val="8.604"/>
      <sheetName val="8.605"/>
      <sheetName val="8.606"/>
      <sheetName val="8.620"/>
      <sheetName val="8.650"/>
      <sheetName val="8.651"/>
      <sheetName val="8.652"/>
      <sheetName val="8.653"/>
      <sheetName val="8.654"/>
      <sheetName val="8.655"/>
      <sheetName val="8.656"/>
      <sheetName val="8.657"/>
      <sheetName val="8.658"/>
      <sheetName val="8.659"/>
      <sheetName val="8.660"/>
      <sheetName val="8.661"/>
      <sheetName val="8.699"/>
      <sheetName val="8.700"/>
      <sheetName val="8.700A"/>
      <sheetName val="8.701"/>
      <sheetName val="8.702"/>
      <sheetName val="8.703"/>
      <sheetName val="8.704"/>
      <sheetName val="8.705"/>
      <sheetName val="8.706"/>
      <sheetName val="8.707"/>
      <sheetName val="8.708"/>
      <sheetName val="8.709"/>
      <sheetName val="8.710"/>
      <sheetName val="8.711"/>
      <sheetName val="8.712"/>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1"/>
      <sheetName val="8.802"/>
      <sheetName val="8.803"/>
      <sheetName val="8.804"/>
      <sheetName val="8.805"/>
      <sheetName val="8.806"/>
      <sheetName val="8.807"/>
      <sheetName val="8.808"/>
      <sheetName val="8.809"/>
      <sheetName val="8.809N"/>
      <sheetName val="8.809N1"/>
      <sheetName val="8.809N2"/>
      <sheetName val="8.809N3"/>
      <sheetName val="8.809N4"/>
      <sheetName val="8.810"/>
      <sheetName val="8.899"/>
      <sheetName val="8.900"/>
      <sheetName val="8.901"/>
      <sheetName val="8.902"/>
      <sheetName val="8.903"/>
      <sheetName val="8.904"/>
      <sheetName val="8.905"/>
      <sheetName val="8.906"/>
      <sheetName val="8.907"/>
      <sheetName val="8.908"/>
      <sheetName val="8.909"/>
      <sheetName val="8.910"/>
      <sheetName val="8.911"/>
      <sheetName val="8.912"/>
      <sheetName val="8.913"/>
      <sheetName val="8.1000"/>
      <sheetName val="8.1001"/>
      <sheetName val="8.1002"/>
      <sheetName val="8.1003"/>
      <sheetName val="8.1004"/>
      <sheetName val="8.1005"/>
      <sheetName val="8.1006"/>
      <sheetName val="8.1007"/>
      <sheetName val="8.1008"/>
      <sheetName val="8.1009"/>
      <sheetName val="8.1010"/>
      <sheetName val="8.1011"/>
      <sheetName val="8.1012"/>
      <sheetName val="8.1100"/>
      <sheetName val="8.1101"/>
      <sheetName val="8.1102"/>
      <sheetName val="8.1103"/>
      <sheetName val="8.1104"/>
      <sheetName val="8.1105"/>
      <sheetName val="8.1106"/>
      <sheetName val="8.1150"/>
      <sheetName val="8.1151"/>
      <sheetName val="8.1152"/>
      <sheetName val="8.1153"/>
      <sheetName val="8.1200"/>
      <sheetName val="8.1201"/>
      <sheetName val="8.1202"/>
      <sheetName val="8.1203"/>
      <sheetName val="8.1204"/>
      <sheetName val="8.1300"/>
      <sheetName val="8.1400"/>
      <sheetName val="9.1"/>
      <sheetName val="9.2"/>
      <sheetName val="9.3"/>
      <sheetName val="9.4"/>
      <sheetName val="9.5"/>
      <sheetName val="9.6"/>
      <sheetName val="9.7"/>
      <sheetName val="9.8"/>
      <sheetName val="9.9"/>
      <sheetName val="9.10"/>
      <sheetName val="9.11"/>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500"/>
      <sheetName val="10.501"/>
      <sheetName val="10.502"/>
      <sheetName val="10.503"/>
      <sheetName val="10.504"/>
      <sheetName val="10.505"/>
      <sheetName val="10.505A"/>
      <sheetName val="11.1"/>
      <sheetName val="11.2"/>
      <sheetName val="11.3"/>
      <sheetName val="11.4"/>
      <sheetName val="11.6"/>
      <sheetName val="11.8"/>
      <sheetName val="11.10"/>
      <sheetName val="11.11"/>
      <sheetName val="11.12"/>
      <sheetName val="11.13"/>
      <sheetName val="11.14"/>
      <sheetName val="11.15"/>
      <sheetName val="11.16"/>
      <sheetName val="11.17"/>
      <sheetName val="11.18"/>
      <sheetName val="11.19"/>
      <sheetName val="11.20"/>
      <sheetName val="11.21"/>
      <sheetName val="12.1"/>
      <sheetName val="12.2"/>
      <sheetName val="12.3"/>
      <sheetName val="12.4"/>
      <sheetName val="12.5"/>
      <sheetName val="12.6"/>
      <sheetName val="13.1"/>
      <sheetName val="13.2"/>
      <sheetName val="13.3"/>
      <sheetName val="14.1"/>
      <sheetName val="14.2"/>
      <sheetName val="18.1"/>
      <sheetName val="18.1.1"/>
      <sheetName val="18.1.2"/>
      <sheetName val="18.1.3"/>
      <sheetName val="19.1"/>
      <sheetName val="19.2"/>
      <sheetName val="19.3"/>
      <sheetName val="19.4"/>
      <sheetName val="19.5"/>
      <sheetName val="19.6"/>
      <sheetName val="19.7"/>
      <sheetName val="19.8"/>
      <sheetName val="19.9"/>
      <sheetName val="19.10"/>
      <sheetName val="19.11"/>
      <sheetName val="19.12A"/>
      <sheetName val="19.13"/>
      <sheetName val="19.14"/>
      <sheetName val="19.15"/>
      <sheetName val="19.15N"/>
      <sheetName val="19.15N1"/>
      <sheetName val="19.15N2"/>
      <sheetName val="19.15N3"/>
      <sheetName val="19.15N4"/>
      <sheetName val="19.15N5"/>
      <sheetName val="19.15N6"/>
      <sheetName val="20.1.1"/>
      <sheetName val="20.1.2"/>
      <sheetName val="20.2.1"/>
      <sheetName val="20.2.2"/>
      <sheetName val="20.3.1"/>
      <sheetName val="20.3.2"/>
      <sheetName val="20.3.3"/>
      <sheetName val="20.4.1"/>
      <sheetName val="20.4.2"/>
      <sheetName val="20.4.3"/>
      <sheetName val="20.4.4"/>
      <sheetName val="20.4.5"/>
      <sheetName val="20.5.1"/>
      <sheetName val="20.5.2"/>
      <sheetName val="20.5.3"/>
      <sheetName val="20.6"/>
      <sheetName val="20.7"/>
      <sheetName val="20.8.1"/>
      <sheetName val="20.8.2"/>
      <sheetName val="20.9"/>
      <sheetName val="20.10"/>
      <sheetName val="20.11"/>
      <sheetName val="20.11.1"/>
      <sheetName val="20.11.2"/>
      <sheetName val="20.11.3"/>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50J"/>
      <sheetName val="20.51J"/>
      <sheetName val="20.52J"/>
      <sheetName val="20.53J"/>
      <sheetName val="20.54J"/>
      <sheetName val="20.55J"/>
      <sheetName val="20.56J"/>
      <sheetName val="20.57J"/>
      <sheetName val="20.58J"/>
      <sheetName val="20.59J"/>
      <sheetName val="20.60J"/>
      <sheetName val="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Set>
  </externalBook>
</externalLink>
</file>

<file path=xl/externalLinks/externalLink5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5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ATRIZ DE 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sheetData sheetId="3"/>
      <sheetData sheetId="4"/>
      <sheetData sheetId="5"/>
      <sheetData sheetId="6"/>
      <sheetData sheetId="7"/>
      <sheetData sheetId="8"/>
    </sheetDataSet>
  </externalBook>
</externalLink>
</file>

<file path=xl/externalLinks/externalLink5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VILLAVO (3)"/>
      <sheetName val="Resumen"/>
      <sheetName val="PPTO PROPUESTA"/>
      <sheetName val="Presupuesto"/>
      <sheetName val="UNITARIOS"/>
      <sheetName val="MATERIALES"/>
      <sheetName val="Prestaciones y AIU"/>
      <sheetName val="MANO OBRA"/>
      <sheetName val="EQUIPOS"/>
      <sheetName val="Opciona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5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Formatos"/>
      <sheetName val="COSTOS OFICINA"/>
      <sheetName val="Res-Accide-10"/>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5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ESTADO VÍA-CRIT.TECNICO"/>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ATOS"/>
      <sheetName val="INFORME SEMANAL"/>
      <sheetName val="SISOMA"/>
      <sheetName val="CLIMA mes Agosto"/>
      <sheetName val="CLIMA mes Septiembre"/>
      <sheetName val="PERSONAL AGOSTO"/>
      <sheetName val="PERSONAL SEPTIEMBR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sheetData sheetId="26"/>
      <sheetData sheetId="27"/>
      <sheetData sheetId="28"/>
      <sheetData sheetId="29"/>
      <sheetData sheetId="30"/>
      <sheetData sheetId="31" refreshError="1"/>
      <sheetData sheetId="32"/>
      <sheetData sheetId="33"/>
      <sheetData sheetId="34"/>
      <sheetData sheetId="35" refreshError="1"/>
      <sheetData sheetId="36"/>
      <sheetData sheetId="37" refreshError="1"/>
      <sheetData sheetId="38" refreshError="1"/>
      <sheetData sheetId="39" refreshError="1"/>
      <sheetData sheetId="40"/>
      <sheetData sheetId="41"/>
      <sheetData sheetId="42"/>
      <sheetData sheetId="43"/>
    </sheetDataSet>
  </externalBook>
</externalLink>
</file>

<file path=xl/externalLinks/externalLink5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5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TERRACERIAS"/>
      <sheetName val="OBRAS DE DRENAJE"/>
    </sheetNames>
    <sheetDataSet>
      <sheetData sheetId="0" refreshError="1"/>
      <sheetData sheetId="1"/>
      <sheetData sheetId="2"/>
    </sheetDataSet>
  </externalBook>
</externalLink>
</file>

<file path=xl/externalLinks/externalLink5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5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l-item (3)"/>
      <sheetName val="rel-item (2)"/>
      <sheetName val="unitarios (2)"/>
      <sheetName val="rel-item"/>
      <sheetName val="materiales"/>
      <sheetName val="experiencia director"/>
      <sheetName val="unitarios"/>
      <sheetName val="cronograma"/>
      <sheetName val="general"/>
      <sheetName val="EXPERIENCIA GRAL"/>
      <sheetName val="mat ori"/>
      <sheetName val="IPC"/>
      <sheetName val="calificación"/>
      <sheetName val="pres-oficial"/>
      <sheetName val="form-unit"/>
    </sheetNames>
    <sheetDataSet>
      <sheetData sheetId="0" refreshError="1"/>
      <sheetData sheetId="1" refreshError="1"/>
      <sheetData sheetId="2" refreshError="1"/>
      <sheetData sheetId="3"/>
      <sheetData sheetId="4"/>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AIU"/>
      <sheetName val="AMO"/>
      <sheetName val="Materiales"/>
      <sheetName val="Salarios "/>
      <sheetName val="Factor Prestacional"/>
      <sheetName val="Hoja1"/>
      <sheetName val="Listado de Materiales"/>
      <sheetName val="PRESUPUESTO CASA ESQ"/>
      <sheetName val="PRESUPUESTO ZONA COMERCIAL"/>
      <sheetName val="PRESUPUESTO CASA 6X14"/>
      <sheetName val="APU ZONA C"/>
      <sheetName val="Trans y Herra"/>
      <sheetName val="MEMORIAS"/>
      <sheetName val="Interventoria"/>
      <sheetName val="FM"/>
      <sheetName val="Material electrobarras"/>
      <sheetName val="Listado accesorios"/>
      <sheetName val="Hoja2"/>
      <sheetName val="2Listado de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Parametros"/>
    </sheetNames>
    <sheetDataSet>
      <sheetData sheetId="0" refreshError="1"/>
      <sheetData sheetId="1" refreshError="1"/>
    </sheetDataSet>
  </externalBook>
</externalLink>
</file>

<file path=xl/externalLinks/externalLink5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lendar"/>
      <sheetName val="WS CLEAN"/>
      <sheetName val="RICS NUEVA HOJA DIARIA"/>
      <sheetName val="HOJA DIARIA NUEVA"/>
      <sheetName val="Index"/>
      <sheetName val="Materiales"/>
      <sheetName val="Otros"/>
      <sheetName val="CONT_ADI"/>
      <sheetName val="BASE"/>
      <sheetName val="PRECIOS"/>
      <sheetName val="items"/>
      <sheetName val="Insum"/>
      <sheetName val="Informe Semanal 1"/>
      <sheetName val="Mater"/>
      <sheetName val="INSUMOS"/>
      <sheetName val="Hoja3"/>
      <sheetName val="form5 _pág_ 1"/>
      <sheetName val="form5 _pág_ 2"/>
      <sheetName val="TOTCAPIT"/>
      <sheetName val="COSTOS OFICINA"/>
      <sheetName val="COSTOS CAMPAMENTO"/>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sheetData sheetId="5"/>
      <sheetData sheetId="6"/>
      <sheetData sheetId="7"/>
    </sheetDataSet>
  </externalBook>
</externalLink>
</file>

<file path=xl/externalLinks/externalLink5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TABLA MATERIALES"/>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Set>
  </externalBook>
</externalLink>
</file>

<file path=xl/externalLinks/externalLink5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 DE CONTROL"/>
      <sheetName val="Formulario_JAC"/>
      <sheetName val="Formulario_Iniciativas"/>
      <sheetName val="DATOS_JAC"/>
      <sheetName val="DATOS_INICIATIVAS"/>
      <sheetName val="TD_INSTITUCIONAL"/>
      <sheetName val="TD_INICIATIVAS"/>
      <sheetName val="INICIATIVASXMPIOXVDA"/>
      <sheetName val="Comp. y Actvidades"/>
      <sheetName val="SECTOR DE INVERSIÓN"/>
      <sheetName val="VEREDAS_MPIO"/>
      <sheetName val="Presentación"/>
      <sheetName val="VEREDAS"/>
      <sheetName val="ESCUDOS_MPIO"/>
      <sheetName val="CÓDIGO"/>
      <sheetName val="CANTIDADES"/>
      <sheetName val="Aplicativo Diagnostico General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5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5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5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sheetData sheetId="1"/>
      <sheetData sheetId="2"/>
      <sheetData sheetId="3"/>
      <sheetData sheetId="4"/>
      <sheetData sheetId="5"/>
      <sheetData sheetId="6"/>
      <sheetData sheetId="7"/>
      <sheetData sheetId="8"/>
    </sheetDataSet>
  </externalBook>
</externalLink>
</file>

<file path=xl/externalLinks/externalLink5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st Ledger 30-6-99"/>
      <sheetName val="CCP,LEYES, Y DEC."/>
      <sheetName val="Puntos"/>
      <sheetName val="Parámetros Formato"/>
      <sheetName val="Informe Semanal"/>
      <sheetName val="DATOS"/>
      <sheetName val="Obra Civil"/>
      <sheetName val="EQUIP"/>
      <sheetName val="MAT"/>
      <sheetName val="PV Extensions"/>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sheetData sheetId="7"/>
      <sheetData sheetId="8"/>
      <sheetData sheetId="9"/>
    </sheetDataSet>
  </externalBook>
</externalLink>
</file>

<file path=xl/externalLinks/externalLink5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cenario 1"/>
      <sheetName val="Escenario 2"/>
      <sheetName val=" CHICAS+Nafta"/>
      <sheetName val=" ASR+Nafta"/>
      <sheetName val="Todos+Nafta"/>
      <sheetName val="Portafolio 06"/>
      <sheetName val="Propiedades de Fluidos"/>
      <sheetName val="Edificios"/>
      <sheetName val="Escenario_1"/>
      <sheetName val="Escenario_2"/>
      <sheetName val="_CHICAS+Nafta"/>
      <sheetName val="_ASR+Nafta"/>
      <sheetName val="Portafolio_06"/>
      <sheetName val="Propiedades_de_Fluidos"/>
      <sheetName val="Escenario_11"/>
      <sheetName val="Escenario_21"/>
      <sheetName val="_CHICAS+Nafta1"/>
      <sheetName val="_ASR+Nafta1"/>
      <sheetName val="Portafolio_061"/>
      <sheetName val="Propiedades_de_Fluidos1"/>
    </sheetNames>
    <sheetDataSet>
      <sheetData sheetId="0" refreshError="1"/>
      <sheetData sheetId="1" refreshError="1"/>
      <sheetData sheetId="2" refreshError="1"/>
      <sheetData sheetId="3" refreshError="1">
        <row r="9">
          <cell r="E9">
            <v>19.372852455375334</v>
          </cell>
        </row>
        <row r="19">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sheetData>
      <sheetData sheetId="4" refreshError="1"/>
      <sheetData sheetId="5" refreshError="1"/>
      <sheetData sheetId="6" refreshError="1"/>
      <sheetData sheetId="7" refreshError="1"/>
      <sheetData sheetId="8"/>
      <sheetData sheetId="9"/>
      <sheetData sheetId="10"/>
      <sheetData sheetId="11">
        <row r="9">
          <cell r="E9">
            <v>19.372852455375334</v>
          </cell>
        </row>
      </sheetData>
      <sheetData sheetId="12"/>
      <sheetData sheetId="13"/>
      <sheetData sheetId="14"/>
      <sheetData sheetId="15"/>
      <sheetData sheetId="16"/>
      <sheetData sheetId="17">
        <row r="9">
          <cell r="E9">
            <v>19.372852455375334</v>
          </cell>
        </row>
      </sheetData>
      <sheetData sheetId="18"/>
      <sheetData sheetId="19"/>
    </sheetDataSet>
  </externalBook>
</externalLink>
</file>

<file path=xl/externalLinks/externalLink5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TOP TARJ.x2ls"/>
    </sheetNames>
    <sheetDataSet>
      <sheetData sheetId="0"/>
      <sheetData sheetId="1" refreshError="1"/>
    </sheetDataSet>
  </externalBook>
</externalLink>
</file>

<file path=xl/externalLinks/externalLink5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sheetDataSet>
  </externalBook>
</externalLink>
</file>

<file path=xl/externalLinks/externalLink5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NTA CECILIA"/>
      <sheetName val="Hoja1"/>
      <sheetName val="Hoja2"/>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t="str">
            <v/>
          </cell>
          <cell r="C258" t="str">
            <v/>
          </cell>
          <cell r="D258" t="str">
            <v>VICTOR HERNANDEZ SALCEDO</v>
          </cell>
          <cell r="E258" t="str">
            <v>CR 28 45 27</v>
          </cell>
        </row>
        <row r="259">
          <cell r="A259">
            <v>6200002</v>
          </cell>
          <cell r="B259" t="str">
            <v/>
          </cell>
          <cell r="C259" t="str">
            <v/>
          </cell>
          <cell r="D259" t="str">
            <v>BETTY ALVAREZ</v>
          </cell>
          <cell r="E259" t="str">
            <v>CR 28B 44 10</v>
          </cell>
        </row>
        <row r="260">
          <cell r="A260">
            <v>6200222</v>
          </cell>
          <cell r="B260" t="str">
            <v/>
          </cell>
          <cell r="C260" t="str">
            <v/>
          </cell>
          <cell r="D260" t="str">
            <v>MARIA SALOM TUIRAN</v>
          </cell>
          <cell r="E260" t="str">
            <v>CL 43A 28 40</v>
          </cell>
        </row>
        <row r="261">
          <cell r="A261">
            <v>6200227</v>
          </cell>
          <cell r="B261" t="str">
            <v/>
          </cell>
          <cell r="C261" t="str">
            <v/>
          </cell>
          <cell r="D261" t="str">
            <v>GABRIEL JIMENEZ ORDONEZ</v>
          </cell>
          <cell r="E261" t="str">
            <v>CL 40 27 25</v>
          </cell>
        </row>
      </sheetData>
      <sheetData sheetId="2"/>
      <sheetData sheetId="3" refreshError="1"/>
      <sheetData sheetId="4" refreshError="1"/>
    </sheetDataSet>
  </externalBook>
</externalLink>
</file>

<file path=xl/externalLinks/externalLink5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general"/>
    </sheetNames>
    <sheetDataSet>
      <sheetData sheetId="0" refreshError="1"/>
    </sheetDataSet>
  </externalBook>
</externalLink>
</file>

<file path=xl/externalLinks/externalLink5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JARDIN v2"/>
      <sheetName val="CRONOGRAMA JARDIN "/>
      <sheetName val="PTO DEFINITIVO JARDIN "/>
      <sheetName val="PTO DEFINITIVO JARDIN  (2)"/>
      <sheetName val="APU OBRAS PRELIMINARES "/>
      <sheetName val="APU MOVIMIENTO DE TIERRA"/>
      <sheetName val="APU CIMIENTOS"/>
      <sheetName val="APU MAMPOSTERIA"/>
      <sheetName val="PRESUPUESTO 1950"/>
      <sheetName val="APU ESTRUCTURAS EN CONCRETO"/>
      <sheetName val="DESAGUES E INST. SUBTERRANEAS"/>
      <sheetName val="PINTURA GRAL ACABADOS"/>
      <sheetName val="PISOS ACABADOS"/>
      <sheetName val="ENCHAPES Y ACCESORIOS"/>
      <sheetName val="PISOS BASES"/>
      <sheetName val="APU PAÑETES"/>
      <sheetName val="CARPIN- METALICA - MADERA "/>
      <sheetName val="CARPIN- METALICA - MADERA ALUMI"/>
      <sheetName val="APARATOS SANITARIOS"/>
      <sheetName val="CERRAJERIA"/>
      <sheetName val="VIDRIOS Y ESPEJOS"/>
      <sheetName val="APU CUBIERTA "/>
      <sheetName val="IMPERMEABILIZACION"/>
      <sheetName val="INSTALACIONES HIDROSANIT"/>
      <sheetName val="LISTADO DE MATERIALES"/>
      <sheetName val="PRESUPUESTO"/>
      <sheetName val="PRESUPUESTO (20)"/>
      <sheetName val="PRESUPUESTO 1930"/>
      <sheetName val="PRESUPUESTO 1950 (2)"/>
      <sheetName val=" ORNAMENTALES"/>
      <sheetName val="EXTERIORES"/>
      <sheetName val="LIMPIEZA GENERAL"/>
      <sheetName val="MANO DE OBRA Y CUADRILLAS (2)"/>
      <sheetName val="MANO DE OBRA "/>
      <sheetName val="ANALISIS BASICOS"/>
      <sheetName val="Hoj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PRESUPUESTO"/>
      <sheetName val="1"/>
      <sheetName val="2"/>
      <sheetName val="3"/>
      <sheetName val="4"/>
      <sheetName val="5"/>
      <sheetName val="6"/>
      <sheetName val="7"/>
      <sheetName val="8"/>
      <sheetName val="8(1)"/>
      <sheetName val="9"/>
      <sheetName val="AU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RESU HH"/>
      <sheetName val="ENTREGABLES"/>
      <sheetName val="Analisis.Tarifas"/>
      <sheetName val="C.LABORALES"/>
      <sheetName val="ADMON"/>
      <sheetName val="desmonte"/>
      <sheetName val="Objetivos de Política"/>
      <sheetName val="procesos"/>
      <sheetName val="Programa Presupuestal"/>
      <sheetName val="Subprograma"/>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te mula"/>
      <sheetName val="sacos suelo"/>
      <sheetName val="PIEDRA PEG 1"/>
      <sheetName val="LOC REPL 1"/>
      <sheetName val="SARDINEL"/>
      <sheetName val="PIEDRA RAJON"/>
      <sheetName val="CICLOPEO"/>
      <sheetName val="ACERO 37 CIMEN"/>
      <sheetName val="ZAPATAS 3000"/>
      <sheetName val="VIGA AMARRE "/>
      <sheetName val="RELLE COMP"/>
      <sheetName val="ACERO 60 PEDES"/>
      <sheetName val="ACERO 37 PEDEST"/>
      <sheetName val="CON 3000 PEDEST"/>
      <sheetName val="CERCHA met"/>
      <sheetName val="colum met"/>
      <sheetName val="viga met"/>
      <sheetName val="correa met"/>
      <sheetName val="contraviento"/>
      <sheetName val="perno"/>
      <sheetName val="templete"/>
      <sheetName val="teja cindu"/>
      <sheetName val="canal laton"/>
      <sheetName val="camara 274"/>
      <sheetName val="4 CABLES"/>
      <sheetName val="BAJANTE 1&quot;"/>
      <sheetName val="MEDIDOR TRIF"/>
      <sheetName val="PTO ELEC"/>
      <sheetName val="ACOM SUBT"/>
      <sheetName val="TABLERO TRIF"/>
      <sheetName val="CORTA CIR B"/>
      <sheetName val="CORTA CIR M"/>
      <sheetName val="ACOM AER"/>
      <sheetName val="ACOM AER 4"/>
      <sheetName val="ACOM AER 6"/>
      <sheetName val="CABLE CU"/>
      <sheetName val="REFLECTOR"/>
      <sheetName val="BORDILLO LADRI"/>
      <sheetName val="DIL ADO GRES .24"/>
      <sheetName val="CUBIERTA METAL"/>
      <sheetName val="teja termo"/>
      <sheetName val="LOC REPL (2)"/>
      <sheetName val="DESC MAQ RETI (2)"/>
      <sheetName val="REC COMUM (2)"/>
      <sheetName val="PLACA BASE CONCR (2)"/>
      <sheetName val="columneta"/>
      <sheetName val="ACERO 37 (2)"/>
      <sheetName val="ACERO 60 (2)"/>
      <sheetName val="MAMP MAGUNCIA"/>
      <sheetName val="PINTURA"/>
      <sheetName val="DEMOL PLAC"/>
      <sheetName val="PLACA BASE CONCR (3)"/>
      <sheetName val="BORDILLO LADRI (2)"/>
      <sheetName val="DIL ADO GRES .12"/>
      <sheetName val="empradizacion"/>
      <sheetName val="PALMA MA"/>
      <sheetName val="banca"/>
      <sheetName val="caneca"/>
      <sheetName val="Parque3"/>
      <sheetName val="POMARROSO"/>
      <sheetName val="con 2500"/>
      <sheetName val="GROUTING"/>
      <sheetName val="PIEDRA 1l2 ZONGA"/>
      <sheetName val="ladrillo estruct"/>
      <sheetName val="pin lam llena"/>
      <sheetName val="marcos"/>
      <sheetName val="tteton"/>
      <sheetName val="tte m3"/>
      <sheetName val="Equipos"/>
      <sheetName val="ANTICIPO 1"/>
      <sheetName val="CRONOGRAMA"/>
      <sheetName val="media"/>
      <sheetName val="Presupuesto Total"/>
      <sheetName val="1.1"/>
      <sheetName val="2.1"/>
      <sheetName val="2.2"/>
      <sheetName val="3.1"/>
      <sheetName val="3.2"/>
      <sheetName val="3.3"/>
      <sheetName val="3.4"/>
      <sheetName val="4.1"/>
      <sheetName val="4.2"/>
      <sheetName val="5.1"/>
      <sheetName val="6.1"/>
      <sheetName val="1.10"/>
      <sheetName val="1.2"/>
      <sheetName val="2.10"/>
      <sheetName val="2.20"/>
      <sheetName val="2.3"/>
      <sheetName val="2.4"/>
      <sheetName val="2.5"/>
      <sheetName val="2.6"/>
      <sheetName val="2.7"/>
      <sheetName val="2.8"/>
      <sheetName val="3.10"/>
      <sheetName val="3.20"/>
      <sheetName val="4.10"/>
      <sheetName val="con 1.2.3"/>
      <sheetName val="muro lad"/>
      <sheetName val="ACERO 37"/>
      <sheetName val="ANÁLISIS PRESTACIONALsan"/>
      <sheetName val="AIUsan"/>
      <sheetName val="PLAN ANTICIPO "/>
      <sheetName val="PLACA "/>
      <sheetName val="tapa 5cm"/>
      <sheetName val="ACERO 60"/>
      <sheetName val="malla q2"/>
      <sheetName val="con POBRE1.3.3 "/>
      <sheetName val="PAÑETE"/>
      <sheetName val="mortero"/>
      <sheetName val="materiales"/>
      <sheetName val="personal"/>
      <sheetName val="concreto 3000"/>
      <sheetName val="Sheet1"/>
      <sheetName val="INFORME EJECUTIVO"/>
      <sheetName val="Costos alc acu mix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1">
          <cell r="A1" t="str">
            <v>CONTRATAR LA CONSTRUCCIÓN DE REDES DE ALCANTARILLADO SANITARIO Y ACUEDUCTO PARA EL SECTOR DEL INTERNADO MIXTO DEL MUNICIPIO DE HATO COROZAL CASANARE</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5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Hoja1"/>
      <sheetName val="insumos"/>
      <sheetName val="EQUIPO"/>
      <sheetName val="MANO DE OBRA"/>
      <sheetName val="INDICE"/>
    </sheetNames>
    <sheetDataSet>
      <sheetData sheetId="0" refreshError="1">
        <row r="17">
          <cell r="B17">
            <v>9000</v>
          </cell>
        </row>
        <row r="40">
          <cell r="B40">
            <v>5700</v>
          </cell>
        </row>
        <row r="41">
          <cell r="B41">
            <v>6700</v>
          </cell>
        </row>
        <row r="43">
          <cell r="B43">
            <v>67180</v>
          </cell>
        </row>
      </sheetData>
      <sheetData sheetId="1">
        <row r="17">
          <cell r="B17" t="str">
            <v>2.0</v>
          </cell>
        </row>
      </sheetData>
      <sheetData sheetId="2" refreshError="1"/>
      <sheetData sheetId="3" refreshError="1"/>
      <sheetData sheetId="4" refreshError="1"/>
      <sheetData sheetId="5" refreshError="1"/>
    </sheetDataSet>
  </externalBook>
</externalLink>
</file>

<file path=xl/externalLinks/externalLink5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lp"/>
      <sheetName val="Details"/>
      <sheetName val="Common"/>
      <sheetName val="Building Manager"/>
      <sheetName val="Life Safety Manager"/>
      <sheetName val="Security Manager"/>
      <sheetName val="Labor Estimate"/>
      <sheetName val="Lookups"/>
      <sheetName val="Items"/>
      <sheetName val="Parts"/>
      <sheetName val="ItemParts"/>
      <sheetName val="ItemOptions"/>
      <sheetName val="OrderData"/>
      <sheetName val="Module1"/>
      <sheetName val="Module2"/>
      <sheetName val="MsgBoxMac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5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externalLinks/externalLink5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_Campos Generales"/>
      <sheetName val="a)TablaFactores"/>
      <sheetName val="b) CapturaDatos"/>
      <sheetName val="c)Horas Extras"/>
      <sheetName val="d)Salarios"/>
      <sheetName val="e) Fsr_FactorJornada8hrs"/>
      <sheetName val="f)Ps_factorJornada8hrs"/>
      <sheetName val="g) Fsr_FactorJornadaExtra"/>
      <sheetName val="h)Ps_factorJornadaExtra"/>
      <sheetName val="o)Fasar Una TablaJnormal"/>
      <sheetName val="p)Fasar Una TablaJextra"/>
      <sheetName val="q)Fasar Individual_Jnormal"/>
      <sheetName val="r)Fasar Individual_Jextra"/>
    </sheetNames>
    <sheetDataSet>
      <sheetData sheetId="0" refreshError="1"/>
      <sheetData sheetId="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5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 val="APUM2"/>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5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5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 PRE-ACTA PARCIAL 4"/>
      <sheetName val="RESUMEN SEPT,C1"/>
      <sheetName val="RESUMEN OCT,C2"/>
      <sheetName val="ARRECIFE OC-1"/>
      <sheetName val="TRANSP,ACOPIO,K17.5"/>
      <sheetName val="ARRECIFE VIA OC-PAL"/>
      <sheetName val="ARREC,OCELOTE 2"/>
      <sheetName val="ARREC,OCELOTE 3"/>
      <sheetName val="SEPTIEMBRE"/>
      <sheetName val="OCTUBRE"/>
      <sheetName val="SEÑALIZA VIA,C3"/>
      <sheetName val="SEÑALES"/>
      <sheetName val="POR COBR,M3,KM,C4"/>
      <sheetName val="ACTA 04 PSLM"/>
      <sheetName val="ACTA 04 PSLM.xl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LOMAGRANDE 1"/>
      <sheetName val="LOMAGRANDE 2"/>
      <sheetName val="01 Análisis de precio unitar1"/>
      <sheetName val="cantidades (2)"/>
      <sheetName val="cantidades 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Set>
  </externalBook>
</externalLink>
</file>

<file path=xl/externalLinks/externalLink5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5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Sucre_PIR_2008"/>
      <sheetName val="Sucre_PIR_2009"/>
      <sheetName val="Inf__Director"/>
      <sheetName val="Información_para_Prorroga"/>
      <sheetName val="Sucre_PIR_20081"/>
      <sheetName val="Sucre_PIR_20091"/>
      <sheetName val="Inf__Director1"/>
      <sheetName val="Información_para_Prorroga1"/>
      <sheetName val="Sucre_PIR_20082"/>
      <sheetName val="Sucre_PIR_20092"/>
      <sheetName val="Inf__Director2"/>
      <sheetName val="Información_para_Prorroga2"/>
      <sheetName val="Sucre_PIR_20083"/>
      <sheetName val="Sucre_PIR_20093"/>
      <sheetName val="Inf__Director3"/>
      <sheetName val="Información_para_Prorrog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lusterPrueba"/>
      <sheetName val="GasoductoPrueba"/>
      <sheetName val="Cluster1"/>
      <sheetName val="Cluster2"/>
      <sheetName val="Cluster3"/>
      <sheetName val="Cluster4"/>
      <sheetName val="Cluster5"/>
      <sheetName val="Cluster6"/>
      <sheetName val="Cluster7"/>
      <sheetName val="Cluster8"/>
      <sheetName val="Cluster9"/>
      <sheetName val="Cluster10"/>
      <sheetName val="Troncales"/>
      <sheetName val="Gasoducto"/>
      <sheetName val="RESUMENCANTIDADES"/>
      <sheetName val="BASEDATOS"/>
      <sheetName val="AFE FORM "/>
      <sheetName val="Línea YZ-YT"/>
      <sheetName val="Tablas"/>
      <sheetName val="Comentarios NA"/>
      <sheetName val="DETALLE DE COS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FE FORM "/>
      <sheetName val="Línea YZ-YT"/>
      <sheetName val="Tablas"/>
      <sheetName val="Comentarios NA"/>
      <sheetName val="DETALLE DE COSTOS"/>
      <sheetName val="ClusterPrueba"/>
      <sheetName val="GasoductoPrueba"/>
      <sheetName val="Cluster1"/>
      <sheetName val="Cluster2"/>
      <sheetName val="Cluster3"/>
      <sheetName val="Cluster4"/>
      <sheetName val="Cluster5"/>
      <sheetName val="Cluster6"/>
      <sheetName val="Cluster7"/>
      <sheetName val="Cluster8"/>
      <sheetName val="Cluster9"/>
      <sheetName val="Cluster10"/>
      <sheetName val="Troncales"/>
      <sheetName val="Gasoducto"/>
      <sheetName val="RESUMENCANTIDADES"/>
      <sheetName val="BASEDATOS"/>
      <sheetName val="Alcantarillas"/>
      <sheetName val="PU (2)"/>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5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NADOS"/>
      <sheetName val="OVEJAS"/>
      <sheetName val="LEJANIAS"/>
      <sheetName val="SAN LUIS DE OCOA"/>
      <sheetName val="CACOM"/>
      <sheetName val="PUERTO RICO"/>
      <sheetName val="MAPIRIPAN -TIENDA NUEVA"/>
      <sheetName val="NAVIDAD"/>
      <sheetName val="Hoja1"/>
      <sheetName val="VALORES INTERNADO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IMENSIONES"/>
      <sheetName val="CANALETA9"/>
      <sheetName val="CANALETA (6&quot;)"/>
      <sheetName val="CAUDALES PARSHALL"/>
      <sheetName val="GRÁFICO PARSHALL"/>
      <sheetName val="VISCOSIDAD"/>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EquiposySuministros"/>
      <sheetName val="CotizacionAAComedor"/>
      <sheetName val="HangarSC_CuartoBaterías"/>
      <sheetName val="AlcanceContratistaEquiposCTC"/>
      <sheetName val="Formato AIU"/>
      <sheetName val="CANTIDADES"/>
      <sheetName val="Formato APU (2)"/>
      <sheetName val="16.5.1.2"/>
      <sheetName val="16.5.1.3"/>
      <sheetName val="16.5.2.2"/>
      <sheetName val="16.5.3.2"/>
      <sheetName val="16.5.4.1"/>
      <sheetName val="16.5.4.2"/>
      <sheetName val="16.5.4.3"/>
      <sheetName val=" 16.5.5.1.1 "/>
      <sheetName val=" 16.5.5.1.2"/>
      <sheetName val=" 16.5.5.2.1 "/>
      <sheetName val=" 16.5.5.3.1"/>
      <sheetName val=" 16.5.5.4.1"/>
      <sheetName val=" 16.5.5.4.2"/>
      <sheetName val=" 16.5.5.4.3"/>
      <sheetName val=" 16.5.5.4.4"/>
      <sheetName val=" 16.5.5.4.5"/>
      <sheetName val=" 16.5.5.4.6"/>
      <sheetName val=" 16.5.5.4.7"/>
      <sheetName val=" 16.5.5.4.8"/>
      <sheetName val=" 16.5.5.4.9"/>
      <sheetName val=" 16.5.5.5.1"/>
      <sheetName val=" 16.5.5.5.2"/>
      <sheetName val=" 16.5.5.5.3"/>
      <sheetName val=" 16.5.6.1.1"/>
      <sheetName val=" 16.5.5.5.4"/>
      <sheetName val=" 16.5.6.1.2"/>
      <sheetName val=" 16.5.6.1.3"/>
      <sheetName val=" 16.5.6.1.4"/>
      <sheetName val=" 16.5.6.2.1"/>
      <sheetName val=" 16.5.6.2.2"/>
      <sheetName val=" 16.5.7.1.1"/>
      <sheetName val=" 16.5.7.1.2"/>
      <sheetName val=" 16.5.7.1.3"/>
      <sheetName val=" 16.5.7.1.4"/>
      <sheetName val=" 16.5.7.2.1"/>
      <sheetName val=" 16.5.7.2.2"/>
      <sheetName val=" 16.5.7.2.3"/>
      <sheetName val=" 16.5.8.1.1"/>
      <sheetName val=" 16.5.8.2.1"/>
      <sheetName val=" 16.5.9.1"/>
      <sheetName val=" 16.5.9.2"/>
      <sheetName val=" 16.5.9.3"/>
      <sheetName val=" 16.5.9.4"/>
      <sheetName val=" 16.5.9.5"/>
      <sheetName val=" 16.5.10.1"/>
      <sheetName val=" 16.5.10.2"/>
      <sheetName val=" 16.5.10.3"/>
      <sheetName val=" 16.5.10.4"/>
      <sheetName val=" 16.5.10.5"/>
      <sheetName val=" 16.5.10.6"/>
      <sheetName val=" 16.5.10.7"/>
      <sheetName val=" 16.5.10.8"/>
      <sheetName val=" 16.5.10.9"/>
      <sheetName val=" 16.5.11.1"/>
      <sheetName val=" 16.5.11.2"/>
      <sheetName val=" 16.5.11.3"/>
      <sheetName val=" 16.5.11.4"/>
      <sheetName val=" 16.5.11.5"/>
      <sheetName val=" 16.5.11.6"/>
      <sheetName val=" 16.5.11.7"/>
      <sheetName val=" 16.5.12.1"/>
      <sheetName val=" 16.5.12.2"/>
      <sheetName val=" 16.5.12.3"/>
      <sheetName val=" 16.5.12.4"/>
      <sheetName val=" 16.5.12.5"/>
      <sheetName val=" 16.5.13.1"/>
      <sheetName val=" 16.5.14.1"/>
      <sheetName val=" 16.5.14.2"/>
      <sheetName val=" 16.5.14.3"/>
      <sheetName val=" 16.5.14.4"/>
      <sheetName val="PARA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5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UESTOS Y VR TOTAL"/>
      <sheetName val="PERSONAL Y OTROS"/>
      <sheetName val="COSTEO TOTAL OBRA"/>
      <sheetName val="INFORMACION DEL FP"/>
      <sheetName val="FM (2)"/>
      <sheetName val="TarifaMT"/>
      <sheetName val="AIU"/>
      <sheetName val="FM MINIMO"/>
      <sheetName val="COSTEO FM"/>
      <sheetName val="IPC"/>
      <sheetName val="Ensayos Laboratorio"/>
      <sheetName val="proyecc desembol"/>
      <sheetName val="Top_Y_Batimetria"/>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Set>
  </externalBook>
</externalLink>
</file>

<file path=xl/externalLinks/externalLink5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Tablas"/>
    </sheetNames>
    <sheetDataSet>
      <sheetData sheetId="0"/>
      <sheetData sheetId="1" refreshError="1"/>
    </sheetDataSet>
  </externalBook>
</externalLink>
</file>

<file path=xl/externalLinks/externalLink5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 val="Insum"/>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Equipos"/>
      <sheetName val="CantMEt"/>
      <sheetName val="Lista Materiales"/>
      <sheetName val="Presupuesto"/>
      <sheetName val="01"/>
      <sheetName val="CaDesRioMec"/>
      <sheetName val="CortePiso"/>
      <sheetName val="1,01"/>
      <sheetName val="1,02"/>
      <sheetName val="1,03"/>
      <sheetName val="1,04"/>
      <sheetName val="Demcim"/>
      <sheetName val="Demconcr"/>
      <sheetName val="Demmuro"/>
      <sheetName val="Dempiso"/>
      <sheetName val="DescapotMecLejan"/>
      <sheetName val="Desmsanit"/>
      <sheetName val="DesmCubit"/>
      <sheetName val="ExcManHum"/>
      <sheetName val="ManAguMot4&quot;"/>
      <sheetName val="02"/>
      <sheetName val="2,01"/>
      <sheetName val="03"/>
      <sheetName val="3,01"/>
      <sheetName val="3,02"/>
      <sheetName val="3,03"/>
      <sheetName val="3,04"/>
      <sheetName val="3,05"/>
      <sheetName val="3,06"/>
      <sheetName val="3,07"/>
      <sheetName val="3,08"/>
      <sheetName val="3,09"/>
      <sheetName val="3,10"/>
      <sheetName val="3,11"/>
      <sheetName val="Sardinel"/>
      <sheetName val="AceroRef(2)"/>
      <sheetName val="ConcrColumn"/>
      <sheetName val="Col20x20"/>
      <sheetName val="Col30x30-(6x1.56)"/>
      <sheetName val="Col30x30-(8x1.27)"/>
      <sheetName val="ConcciclopElev"/>
      <sheetName val="ConcrMuros"/>
      <sheetName val="Pedest30x30"/>
      <sheetName val="ReforzCol35x35"/>
      <sheetName val="ConcrVigasAer"/>
      <sheetName val="Vgaerea20x20"/>
      <sheetName val="Vgaerea25x25"/>
      <sheetName val="4"/>
      <sheetName val="4,01"/>
      <sheetName val="4,02"/>
      <sheetName val="5"/>
      <sheetName val="5,01"/>
      <sheetName val="5,02"/>
      <sheetName val="5,03"/>
      <sheetName val="6"/>
      <sheetName val="6,01"/>
      <sheetName val="6,02"/>
      <sheetName val="6,03"/>
      <sheetName val="6,04"/>
      <sheetName val="7"/>
      <sheetName val="7,01"/>
      <sheetName val="7,02"/>
      <sheetName val="7,03"/>
      <sheetName val="7,04"/>
      <sheetName val="7,05"/>
      <sheetName val="7,06"/>
      <sheetName val="7,07"/>
      <sheetName val="8"/>
      <sheetName val="8,01"/>
      <sheetName val="8,02"/>
      <sheetName val="8,03"/>
      <sheetName val="8,04"/>
      <sheetName val="8,05"/>
      <sheetName val="8,06"/>
      <sheetName val="80,7"/>
      <sheetName val="9"/>
      <sheetName val="9,01"/>
      <sheetName val="10"/>
      <sheetName val="10,01"/>
      <sheetName val="10,02"/>
      <sheetName val="11"/>
      <sheetName val="11,01"/>
      <sheetName val="11,02"/>
      <sheetName val="11,03"/>
      <sheetName val="1,1,04"/>
      <sheetName val="11,05"/>
      <sheetName val="11,06"/>
      <sheetName val="11,07"/>
      <sheetName val="11,08"/>
      <sheetName val="11,09"/>
      <sheetName val="11,10"/>
      <sheetName val="11,11"/>
      <sheetName val="11,12"/>
      <sheetName val="11,13"/>
      <sheetName val="11,14"/>
      <sheetName val="11,15"/>
      <sheetName val="11,16"/>
      <sheetName val="11,17"/>
      <sheetName val="11,18"/>
      <sheetName val="11,19"/>
      <sheetName val="11,20"/>
      <sheetName val="11,21"/>
      <sheetName val="11,22"/>
      <sheetName val="11,23"/>
      <sheetName val="12."/>
      <sheetName val="12,01"/>
      <sheetName val="12,02"/>
      <sheetName val="12,03"/>
      <sheetName val="12,04"/>
      <sheetName val="12,05"/>
      <sheetName val="12,06"/>
      <sheetName val="12,07"/>
      <sheetName val="12,08"/>
      <sheetName val="12,0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3"/>
      <sheetName val="13,01"/>
      <sheetName val="13,02"/>
      <sheetName val="13,03"/>
      <sheetName val="14"/>
      <sheetName val="14,01"/>
      <sheetName val="14,02"/>
      <sheetName val="14,03"/>
      <sheetName val="14,04"/>
      <sheetName val="14,05"/>
      <sheetName val="14,06"/>
      <sheetName val="14,07"/>
      <sheetName val="14,08"/>
      <sheetName val="14,09"/>
      <sheetName val="14,10"/>
      <sheetName val="14,11"/>
      <sheetName val="15"/>
      <sheetName val="15,01"/>
      <sheetName val="15,02"/>
      <sheetName val="15,03"/>
      <sheetName val="15,04"/>
      <sheetName val="15,05"/>
      <sheetName val="15,06"/>
      <sheetName val="15,07"/>
      <sheetName val="15,08"/>
      <sheetName val="15,09"/>
      <sheetName val="15,10"/>
      <sheetName val="15,11"/>
      <sheetName val="15,12"/>
      <sheetName val="15,13"/>
      <sheetName val="15,14"/>
      <sheetName val="15,15"/>
      <sheetName val="15,16"/>
      <sheetName val="15,17"/>
      <sheetName val="15,18"/>
      <sheetName val="15,19"/>
      <sheetName val="15,20"/>
      <sheetName val="15,21"/>
      <sheetName val="15,22"/>
      <sheetName val="15,23"/>
      <sheetName val="15,24"/>
      <sheetName val="15,25"/>
      <sheetName val="15,26"/>
      <sheetName val="15,27"/>
      <sheetName val="15,28"/>
      <sheetName val="15,29"/>
      <sheetName val="15,30"/>
      <sheetName val="15,31"/>
      <sheetName val="15,32"/>
      <sheetName val="15,33"/>
      <sheetName val="15,34"/>
      <sheetName val="15,35"/>
      <sheetName val="15,36"/>
      <sheetName val="16"/>
      <sheetName val="16,01"/>
      <sheetName val="16,02"/>
      <sheetName val="16,03"/>
      <sheetName val="16,04"/>
      <sheetName val="16,05"/>
      <sheetName val="16,06"/>
      <sheetName val="16,07"/>
      <sheetName val="16,08"/>
      <sheetName val="16,09"/>
      <sheetName val="Bomba2HP"/>
      <sheetName val="OrinPareCor"/>
      <sheetName val="SanitaInfantil"/>
      <sheetName val="Tanque1000"/>
      <sheetName val="Tee1.0Pres"/>
      <sheetName val="Pera1.5"/>
      <sheetName val="InstElectricas(1)"/>
      <sheetName val="APU"/>
      <sheetName val="Guard GranPul"/>
      <sheetName val="Materiales EL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Set>
  </externalBook>
</externalLink>
</file>

<file path=xl/externalLinks/externalLink5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 Prima"/>
      <sheetName val="PRECIOS ACTUALIZADOS FERRASA"/>
      <sheetName val="APU Expo Terrestre"/>
      <sheetName val="Constantes"/>
      <sheetName val="Datos"/>
      <sheetName val="PU"/>
    </sheetNames>
    <sheetDataSet>
      <sheetData sheetId="0">
        <row r="2">
          <cell r="A2">
            <v>2004</v>
          </cell>
        </row>
      </sheetData>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 sheetId="5" refreshError="1"/>
    </sheetDataSet>
  </externalBook>
</externalLink>
</file>

<file path=xl/externalLinks/externalLink5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5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5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sheetData sheetId="1" refreshError="1"/>
      <sheetData sheetId="2" refreshError="1"/>
    </sheetDataSet>
  </externalBook>
</externalLink>
</file>

<file path=xl/externalLinks/externalLink5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5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ituradora"/>
      <sheetName val="CONSUMOS"/>
      <sheetName val="COSTOS"/>
      <sheetName val="BASES"/>
      <sheetName val="Precios de Venta"/>
      <sheetName val="Dif. Precios Historicos"/>
      <sheetName val="MANO DE OBRA DIRECTA"/>
      <sheetName val="MANO OBRA INDIRECTA"/>
      <sheetName val="DATOS BASICOS PERSONAL %"/>
    </sheetNames>
    <sheetDataSet>
      <sheetData sheetId="0"/>
      <sheetData sheetId="1"/>
      <sheetData sheetId="2"/>
      <sheetData sheetId="3"/>
      <sheetData sheetId="4"/>
      <sheetData sheetId="5"/>
      <sheetData sheetId="6"/>
      <sheetData sheetId="7"/>
      <sheetData sheetId="8"/>
    </sheetDataSet>
  </externalBook>
</externalLink>
</file>

<file path=xl/externalLinks/externalLink5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PRECIOS"/>
      <sheetName val="FICHA  VIAS TERCIARIAS FAEP 400"/>
      <sheetName val="PE_02"/>
      <sheetName val="Listado"/>
      <sheetName val="Jornales"/>
      <sheetName val="PRESUPUESTO"/>
      <sheetName val="DT"/>
      <sheetName val="PPTO interventoria"/>
      <sheetName val="res 0123"/>
      <sheetName val="plan de cargas"/>
      <sheetName val="PTO INTERVEN X ACT"/>
      <sheetName val="PRES. ENSAYO"/>
      <sheetName val="PRES. .SUPER "/>
      <sheetName val="A.I.U"/>
      <sheetName val="PAGA"/>
      <sheetName val="PTO PMT"/>
      <sheetName val="PRE CARACT VIAL"/>
      <sheetName val="FLUJO DE CAJA"/>
      <sheetName val="PTO"/>
      <sheetName val="PTO PARA MGA"/>
      <sheetName val="1.1"/>
      <sheetName val="1.2"/>
      <sheetName val="1.3"/>
      <sheetName val="1.4"/>
      <sheetName val="2.1"/>
      <sheetName val="2.2"/>
      <sheetName val="2.3"/>
      <sheetName val="2.4"/>
      <sheetName val="2.5"/>
      <sheetName val="3.1"/>
      <sheetName val="3.2"/>
      <sheetName val="3.3"/>
      <sheetName val="3.4"/>
      <sheetName val="4.1"/>
      <sheetName val="4.2"/>
      <sheetName val="4.3"/>
      <sheetName val="4.4"/>
      <sheetName val="4.5"/>
      <sheetName val="4.6"/>
      <sheetName val="4.7"/>
      <sheetName val="5.1"/>
      <sheetName val="5.2"/>
      <sheetName val="5.3"/>
      <sheetName val="5.4"/>
      <sheetName val="5.5"/>
      <sheetName val="5.6"/>
      <sheetName val="5.7"/>
      <sheetName val="TARIFAS"/>
      <sheetName val="PE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Set>
  </externalBook>
</externalLink>
</file>

<file path=xl/externalLinks/externalLink5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CONS"/>
      <sheetName val="31"/>
      <sheetName val="Hoja3"/>
      <sheetName val="MANO DE OBRA"/>
      <sheetName val="1.1"/>
      <sheetName val="EQUIPO"/>
      <sheetName val="TUBERIA"/>
      <sheetName val="Hoja2"/>
      <sheetName val="MATERIALES"/>
      <sheetName val="TARIFAS"/>
      <sheetName val="INSUMOS"/>
      <sheetName val="ConstantesGenerales"/>
      <sheetName val="PrestacionesSo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A.U.I"/>
      <sheetName val="BOQ GENERAL"/>
      <sheetName val="ANALISIS BASICOS"/>
      <sheetName val="1. PRELIMINARES"/>
      <sheetName val="2. SUBRASANTE - SBASE"/>
      <sheetName val="3. LOSAS HORM"/>
      <sheetName val="4. ANDENES Y ESPACIO"/>
      <sheetName val="5. SEÑALIZACION V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RTAS Y VENTANAS"/>
    </sheetNames>
    <sheetDataSet>
      <sheetData sheetId="0" refreshError="1"/>
    </sheetDataSet>
  </externalBook>
</externalLink>
</file>

<file path=xl/externalLinks/externalLink5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sheetData sheetId="1"/>
      <sheetData sheetId="2"/>
      <sheetData sheetId="3"/>
    </sheetDataSet>
  </externalBook>
</externalLink>
</file>

<file path=xl/externalLinks/externalLink6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ORITO_02_1"/>
      <sheetName val="ORITO_051"/>
      <sheetName val="ORITO_081"/>
      <sheetName val="ORITO_131"/>
      <sheetName val="ORITO_161"/>
      <sheetName val="ORITO_201"/>
      <sheetName val="ORITO_211"/>
      <sheetName val="ORITO_291"/>
      <sheetName val="ORITO_381"/>
      <sheetName val="ORITO_411"/>
      <sheetName val="ORITO_1051"/>
      <sheetName val="ORITO_1061"/>
      <sheetName val="ORITO_1091"/>
    </sheetNames>
    <sheetDataSet>
      <sheetData sheetId="0" refreshError="1"/>
      <sheetData sheetId="1">
        <row r="6">
          <cell r="E6">
            <v>538</v>
          </cell>
        </row>
        <row r="7">
          <cell r="E7">
            <v>267</v>
          </cell>
        </row>
        <row r="8">
          <cell r="E8">
            <v>250</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ow r="6">
          <cell r="E6">
            <v>538</v>
          </cell>
        </row>
      </sheetData>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ona Sur Final"/>
      <sheetName val="Zona Sur"/>
      <sheetName val="Q-Qo"/>
      <sheetName val="Red de Alc. Sanitario 001 (2)"/>
      <sheetName val="Red de Alc. Sanitario 001"/>
      <sheetName val="Red de Alc. Sanitario final"/>
      <sheetName val="Diseño"/>
      <sheetName val="Red de Alc. Sanitario existe"/>
      <sheetName val="Red de Alc. Sanitario"/>
      <sheetName val="Pendientes"/>
      <sheetName val="Hoja2"/>
      <sheetName val="Hoja3"/>
      <sheetName val="Zona_Sur_Final"/>
      <sheetName val="Zona_Sur"/>
      <sheetName val="Red_de_Alc__Sanitario_001_(2)"/>
      <sheetName val="Red_de_Alc__Sanitario_001"/>
      <sheetName val="Red_de_Alc__Sanitario_final"/>
      <sheetName val="Red_de_Alc__Sanitario_existe"/>
      <sheetName val="Red_de_Alc__Sanitario"/>
      <sheetName val="Zona_Sur_Final2"/>
      <sheetName val="Zona_Sur2"/>
      <sheetName val="Red_de_Alc__Sanitario_001_(2)2"/>
      <sheetName val="Red_de_Alc__Sanitario_0012"/>
      <sheetName val="Red_de_Alc__Sanitario_final2"/>
      <sheetName val="Red_de_Alc__Sanitario_existe2"/>
      <sheetName val="Red_de_Alc__Sanitario2"/>
      <sheetName val="Zona_Sur_Final1"/>
      <sheetName val="Zona_Sur1"/>
      <sheetName val="Red_de_Alc__Sanitario_001_(2)1"/>
      <sheetName val="Red_de_Alc__Sanitario_0011"/>
      <sheetName val="Red_de_Alc__Sanitario_final1"/>
      <sheetName val="Red_de_Alc__Sanitario_existe1"/>
      <sheetName val="Red_de_Alc__Sanitario1"/>
      <sheetName val="Zona_Sur_Final3"/>
      <sheetName val="Zona_Sur3"/>
      <sheetName val="Red_de_Alc__Sanitario_001_(2)3"/>
      <sheetName val="Red_de_Alc__Sanitario_0013"/>
      <sheetName val="Red_de_Alc__Sanitario_final3"/>
      <sheetName val="Red_de_Alc__Sanitario_existe3"/>
      <sheetName val="Red_de_Alc__Sanitario3"/>
      <sheetName val="Zona_Sur_Final5"/>
      <sheetName val="Zona_Sur5"/>
      <sheetName val="Red_de_Alc__Sanitario_001_(2)5"/>
      <sheetName val="Red_de_Alc__Sanitario_0015"/>
      <sheetName val="Red_de_Alc__Sanitario_final5"/>
      <sheetName val="Red_de_Alc__Sanitario_existe5"/>
      <sheetName val="Red_de_Alc__Sanitario5"/>
      <sheetName val="Zona_Sur_Final4"/>
      <sheetName val="Zona_Sur4"/>
      <sheetName val="Red_de_Alc__Sanitario_001_(2)4"/>
      <sheetName val="Red_de_Alc__Sanitario_0014"/>
      <sheetName val="Red_de_Alc__Sanitario_final4"/>
      <sheetName val="Red_de_Alc__Sanitario_existe4"/>
      <sheetName val="Red_de_Alc__Sanitario4"/>
      <sheetName val="Zona_Sur_Final6"/>
      <sheetName val="Zona_Sur6"/>
      <sheetName val="Red_de_Alc__Sanitario_001_(2)6"/>
      <sheetName val="Red_de_Alc__Sanitario_0016"/>
      <sheetName val="Red_de_Alc__Sanitario_final6"/>
      <sheetName val="Red_de_Alc__Sanitario_existe6"/>
      <sheetName val="Red_de_Alc__Sanitario6"/>
      <sheetName val="Zona_Sur_Final7"/>
      <sheetName val="Zona_Sur7"/>
      <sheetName val="Red_de_Alc__Sanitario_001_(2)7"/>
      <sheetName val="Red_de_Alc__Sanitario_0017"/>
      <sheetName val="Red_de_Alc__Sanitario_final7"/>
      <sheetName val="Red_de_Alc__Sanitario_existe7"/>
      <sheetName val="Red_de_Alc__Sanitario7"/>
      <sheetName val="Zona_Sur_Final8"/>
      <sheetName val="Zona_Sur8"/>
      <sheetName val="Red_de_Alc__Sanitario_001_(2)8"/>
      <sheetName val="Red_de_Alc__Sanitario_0018"/>
      <sheetName val="Red_de_Alc__Sanitario_final8"/>
      <sheetName val="Red_de_Alc__Sanitario_existe8"/>
      <sheetName val="Red_de_Alc__Sanitario8"/>
      <sheetName val="Zona_Sur_Final9"/>
      <sheetName val="Zona_Sur9"/>
      <sheetName val="Red_de_Alc__Sanitario_001_(2)9"/>
      <sheetName val="Red_de_Alc__Sanitario_0019"/>
      <sheetName val="Red_de_Alc__Sanitario_final9"/>
      <sheetName val="Red_de_Alc__Sanitario_existe9"/>
      <sheetName val="Red_de_Alc__Sanitario9"/>
      <sheetName val="Zona_Sur_Final10"/>
      <sheetName val="Zona_Sur10"/>
      <sheetName val="Red_de_Alc__Sanitario_001_(2)10"/>
      <sheetName val="Red_de_Alc__Sanitario_00110"/>
      <sheetName val="Red_de_Alc__Sanitario_final10"/>
      <sheetName val="Red_de_Alc__Sanitario_existe10"/>
      <sheetName val="Red_de_Alc__Sanitario10"/>
      <sheetName val="Zona_Sur_Final13"/>
      <sheetName val="Zona_Sur13"/>
      <sheetName val="Red_de_Alc__Sanitario_001_(2)13"/>
      <sheetName val="Red_de_Alc__Sanitario_00113"/>
      <sheetName val="Red_de_Alc__Sanitario_final13"/>
      <sheetName val="Red_de_Alc__Sanitario_existe13"/>
      <sheetName val="Red_de_Alc__Sanitario13"/>
      <sheetName val="Zona_Sur_Final12"/>
      <sheetName val="Zona_Sur12"/>
      <sheetName val="Red_de_Alc__Sanitario_001_(2)12"/>
      <sheetName val="Red_de_Alc__Sanitario_00112"/>
      <sheetName val="Red_de_Alc__Sanitario_final12"/>
      <sheetName val="Red_de_Alc__Sanitario_existe12"/>
      <sheetName val="Red_de_Alc__Sanitario12"/>
      <sheetName val="Zona_Sur_Final11"/>
      <sheetName val="Zona_Sur11"/>
      <sheetName val="Red_de_Alc__Sanitario_001_(2)11"/>
      <sheetName val="Red_de_Alc__Sanitario_00111"/>
      <sheetName val="Red_de_Alc__Sanitario_final11"/>
      <sheetName val="Red_de_Alc__Sanitario_existe11"/>
      <sheetName val="Red_de_Alc__Sanitario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Set>
  </externalBook>
</externalLink>
</file>

<file path=xl/externalLinks/externalLink6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cala"/>
      <sheetName val="Evolución"/>
      <sheetName val="TARIF2002"/>
      <sheetName val="Produccion"/>
      <sheetName val="Transporte"/>
      <sheetName val="Z mantto"/>
      <sheetName val="Aviso 1"/>
      <sheetName val="Aviso 2"/>
      <sheetName val="Factor A"/>
      <sheetName val="San Andrés"/>
      <sheetName val="LISTAS"/>
      <sheetName val="precios2002"/>
      <sheetName val="Sheet1"/>
      <sheetName val="NARIÑO"/>
      <sheetName val="GPI 526"/>
      <sheetName val="SKJ452"/>
      <sheetName val="ITA878"/>
      <sheetName val="AEA-944"/>
      <sheetName val="DUB-823"/>
      <sheetName val="XXJ617"/>
      <sheetName val="SNG_855"/>
      <sheetName val="VEA 374"/>
      <sheetName val="HFB024"/>
      <sheetName val="PAJ825"/>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6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dades"/>
    </sheetNames>
    <sheetDataSet>
      <sheetData sheetId="0" refreshError="1"/>
    </sheetDataSet>
  </externalBook>
</externalLink>
</file>

<file path=xl/externalLinks/externalLink6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s>
    <sheetDataSet>
      <sheetData sheetId="0" refreshError="1"/>
    </sheetDataSet>
  </externalBook>
</externalLink>
</file>

<file path=xl/externalLinks/externalLink6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ACTA Y CONTRATISTAS"/>
      <sheetName val="ACTA "/>
      <sheetName val="REPROGR INVER- ADIC 03-modif 14"/>
      <sheetName val="REPROGRAMA INVERSIONES MOD 13"/>
      <sheetName val="REPROGRAMA INVERSIONES"/>
      <sheetName val="PROGRAMA INVERSIONES"/>
      <sheetName val="AJUSTE PROV"/>
      <sheetName val="AJUSTE DEF"/>
      <sheetName val="COMPR ACTA"/>
      <sheetName val="CONTROL"/>
      <sheetName val="  SALDOS+ADIC 03"/>
      <sheetName val="PROGR ACTA FINAL"/>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P VTA"/>
      <sheetName val="Publicar"/>
      <sheetName val="Stock"/>
      <sheetName val="BSPM-INTL"/>
      <sheetName val="ExportPriceBook"/>
    </sheetNames>
    <sheetDataSet>
      <sheetData sheetId="0" refreshError="1"/>
      <sheetData sheetId="1" refreshError="1"/>
      <sheetData sheetId="2" refreshError="1"/>
      <sheetData sheetId="3" refreshError="1"/>
      <sheetData sheetId="4" refreshError="1"/>
    </sheetDataSet>
  </externalBook>
</externalLink>
</file>

<file path=xl/externalLinks/externalLink6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ACTA 6"/>
      <sheetName val="REC-COD,"/>
      <sheetName val="Index"/>
      <sheetName val="Sábana"/>
      <sheetName val="LISTA CÓDIGOS"/>
      <sheetName val="BASE APU"/>
      <sheetName val="MANO DE OBRA"/>
      <sheetName val="EQUIPOS"/>
      <sheetName val="MATERIALES"/>
      <sheetName val="ESTRUCTURAS"/>
      <sheetName val="TRANSPORTE"/>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6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6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sheetData sheetId="1" refreshError="1"/>
      <sheetData sheetId="2" refreshError="1"/>
      <sheetData sheetId="3" refreshError="1"/>
    </sheetDataSet>
  </externalBook>
</externalLink>
</file>

<file path=xl/externalLinks/externalLink6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6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djudicados interventoria"/>
      <sheetName val="adjudicados constructor"/>
      <sheetName val="salario"/>
      <sheetName val="general"/>
      <sheetName val="personal"/>
      <sheetName val="financiero"/>
      <sheetName val="personal (2)"/>
      <sheetName val="personal (3)"/>
      <sheetName val="MATER Y EQUIP"/>
      <sheetName val="PRECIOS"/>
      <sheetName val="TARIF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Precios"/>
      <sheetName val="Unitarios"/>
      <sheetName val="Presupuesto"/>
      <sheetName val="Cronograma"/>
      <sheetName val="APU - Agualongo"/>
    </sheetNames>
    <sheetDataSet>
      <sheetData sheetId="0">
        <row r="2">
          <cell r="B2">
            <v>689454</v>
          </cell>
        </row>
      </sheetData>
      <sheetData sheetId="1"/>
      <sheetData sheetId="2">
        <row r="1">
          <cell r="A1" t="str">
            <v>Replanteo en sitio</v>
          </cell>
        </row>
      </sheetData>
      <sheetData sheetId="3"/>
      <sheetData sheetId="4"/>
      <sheetData sheetId="5" refreshError="1"/>
    </sheetDataSet>
  </externalBook>
</externalLink>
</file>

<file path=xl/externalLinks/externalLink6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s>
    <sheetDataSet>
      <sheetData sheetId="0" refreshError="1"/>
    </sheetDataSet>
  </externalBook>
</externalLink>
</file>

<file path=xl/externalLinks/externalLink6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sheetName val="MO"/>
      <sheetName val="Equipo"/>
      <sheetName val="Materiales"/>
      <sheetName val="CCTO2500"/>
      <sheetName val="CCTO3000"/>
      <sheetName val="Mortero"/>
      <sheetName val="6.1"/>
      <sheetName val="6.2"/>
      <sheetName val="6.3"/>
      <sheetName val="6.4"/>
      <sheetName val="6.5"/>
      <sheetName val="6.6"/>
      <sheetName val="6.7"/>
      <sheetName val="6.8"/>
      <sheetName val="6.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 SAO"/>
      <sheetName val="Resumen"/>
      <sheetName val="AIUI"/>
      <sheetName val="Precios SAO Abril 12_11"/>
      <sheetName val="PPTO TOTAL SAO"/>
      <sheetName val="ACDTO. (PVC)"/>
      <sheetName val="Actdas.Acdto"/>
      <sheetName val="ALCDO(Concreto)"/>
      <sheetName val="SUMIDEROS"/>
      <sheetName val="Actdas. Alcdo"/>
      <sheetName val="ALCDO(PVC)"/>
      <sheetName val="SUMIDEROS,"/>
      <sheetName val="Actdas.Alcdo."/>
      <sheetName val="SUMIDEROS, (2)"/>
      <sheetName val="Actdas.Alcdo. (2)"/>
      <sheetName val="PAV CON B.A"/>
      <sheetName val="PAV CON B.G"/>
      <sheetName val="Parch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6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PRESUPUESTO"/>
      <sheetName val="A.P.U."/>
      <sheetName val="INSUMOS"/>
      <sheetName val="M.C."/>
      <sheetName val="INTERVENTORIA"/>
      <sheetName val="AIU"/>
      <sheetName val="F.M 2,4"/>
      <sheetName val="F.M 1,5"/>
      <sheetName val="#frentes_de_obr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6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s>
    <sheetDataSet>
      <sheetData sheetId="0"/>
    </sheetDataSet>
  </externalBook>
</externalLink>
</file>

<file path=xl/externalLinks/externalLink6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sheetDataSet>
  </externalBook>
</externalLink>
</file>

<file path=xl/externalLinks/externalLink6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 val="PREACTA(1)"/>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VIEJO)"/>
      <sheetName val="CO"/>
      <sheetName val="PPTO"/>
      <sheetName val="LISTA APU"/>
      <sheetName val="MATERIALES"/>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IU"/>
      <sheetName val="Interventoría "/>
      <sheetName val="PMT"/>
      <sheetName val="PAGA"/>
      <sheetName val="Memoria de Cantidades "/>
      <sheetName val="CANT_BOX"/>
      <sheetName val="PPTO"/>
      <sheetName val="APU-1.1.1"/>
      <sheetName val="APU-1.2.1"/>
      <sheetName val="APU-1.2.2"/>
      <sheetName val="APU-1.2.3"/>
      <sheetName val="APU-1.2.4"/>
      <sheetName val="APU-1.3.1"/>
      <sheetName val="APU-1.4.1"/>
      <sheetName val="APU-1.4.2"/>
      <sheetName val="APU-1.4.3"/>
      <sheetName val="APU-1.5.1"/>
      <sheetName val="APU-1.5.2"/>
      <sheetName val="APU-1.6.1"/>
      <sheetName val="SEÑALES - PLACA"/>
      <sheetName val="APU-2.1.1"/>
      <sheetName val="APU-2.2.1"/>
      <sheetName val="APU-2.2.2"/>
      <sheetName val="APU-2.3.1"/>
      <sheetName val="APU-2.3.2"/>
      <sheetName val="APU-3.1"/>
      <sheetName val="APU-3.2"/>
      <sheetName val="APU-3.3"/>
      <sheetName val="APU-3.4"/>
      <sheetName val="APU-3.5"/>
      <sheetName val="APU-4.1"/>
      <sheetName val="APU-4.2"/>
      <sheetName val="APU-4.3"/>
      <sheetName val="APU-4.4"/>
      <sheetName val="APU-4.6"/>
      <sheetName val="APU-4.8"/>
      <sheetName val="APU-10"/>
      <sheetName val="APU-4.12"/>
      <sheetName val="CONCRETO 2000 PSI"/>
      <sheetName val="CONCRETO 3000 PSI "/>
      <sheetName val="CONCRETO 4000 PSI"/>
      <sheetName val="CUADRILLAS_DNP"/>
      <sheetName val="SMLMV"/>
      <sheetName val="PRESTACIONES DN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NEL DE CONTROL"/>
      <sheetName val="DATOS_ENT"/>
      <sheetName val="PRESUPUESTO"/>
      <sheetName val="DATOS"/>
      <sheetName val="C. PRELIM"/>
      <sheetName val="C. EXCAV - RELLEN"/>
      <sheetName val="C. DESALOJOS"/>
      <sheetName val="C. PLACA H."/>
      <sheetName val="INSUMOS"/>
      <sheetName val="APU PRELIM"/>
      <sheetName val="APU ESCAV - RELLEN"/>
      <sheetName val="APU DESALOJOS"/>
      <sheetName val="APU PLACA H."/>
      <sheetName val="FACT PREST"/>
      <sheetName val="A.U.I"/>
      <sheetName val="FACT MULT."/>
      <sheetName val="INTERVENTORIA"/>
      <sheetName val="CARACTERIZACION"/>
      <sheetName val="PMT"/>
      <sheetName val="PAGA"/>
      <sheetName val="3.0111"/>
      <sheetName val="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6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6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Index"/>
      <sheetName val="DATA"/>
      <sheetName val="PxQ_Valores1"/>
      <sheetName val="PxQ_Cantidades1"/>
    </sheetNames>
    <sheetDataSet>
      <sheetData sheetId="0"/>
      <sheetData sheetId="1"/>
      <sheetData sheetId="2"/>
      <sheetData sheetId="3"/>
      <sheetData sheetId="4" refreshError="1"/>
      <sheetData sheetId="5"/>
      <sheetData sheetId="6"/>
      <sheetData sheetId="7" refreshError="1"/>
      <sheetData sheetId="8" refreshError="1"/>
      <sheetData sheetId="9"/>
      <sheetData sheetId="10"/>
    </sheetDataSet>
  </externalBook>
</externalLink>
</file>

<file path=xl/externalLinks/externalLink6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s>
    <sheetDataSet>
      <sheetData sheetId="0" refreshError="1"/>
    </sheetDataSet>
  </externalBook>
</externalLink>
</file>

<file path=xl/externalLinks/externalLink6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6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 val="TUBERIA"/>
      <sheetName val="Hoja1"/>
      <sheetName val="Hoja2"/>
      <sheetName val="Hoja3"/>
    </sheetNames>
    <sheetDataSet>
      <sheetData sheetId="0" refreshError="1"/>
      <sheetData sheetId="1" refreshError="1"/>
      <sheetData sheetId="2" refreshError="1"/>
      <sheetData sheetId="3" refreshError="1"/>
      <sheetData sheetId="4" refreshError="1"/>
    </sheetDataSet>
  </externalBook>
</externalLink>
</file>

<file path=xl/externalLinks/externalLink6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codos"/>
    </sheetNames>
    <sheetDataSet>
      <sheetData sheetId="0" refreshError="1"/>
    </sheetDataSet>
  </externalBook>
</externalLink>
</file>

<file path=xl/externalLinks/externalLink6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s>
    <sheetDataSet>
      <sheetData sheetId="0"/>
    </sheetDataSet>
  </externalBook>
</externalLink>
</file>

<file path=xl/externalLinks/externalLink6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CLAJES PENDIENTE"/>
      <sheetName val="TABLA"/>
      <sheetName val="Base de Diseño"/>
      <sheetName val="Diseño"/>
      <sheetName val="Cant Obra (imp)"/>
      <sheetName val="2.1 Impresion diseño"/>
      <sheetName val="Cant Obra"/>
      <sheetName val="RED ETAPA UNO"/>
      <sheetName val="EB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Set>
  </externalBook>
</externalLink>
</file>

<file path=xl/externalLinks/externalLink6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 val="PE_02"/>
      <sheetName val="Estruc_ Tarif"/>
      <sheetName val="PE-02"/>
      <sheetName val="BASE"/>
      <sheetName val="PRECIOS"/>
      <sheetName val="Listado"/>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20GENERALES.xls"/>
      <sheetName val="RECURSOS"/>
      <sheetName val="ANALISIS DE PRECIOS UNITARIOS"/>
      <sheetName val="Insum"/>
      <sheetName val="PRESUP. RESUMEN"/>
      <sheetName val="Formato"/>
      <sheetName val="Parámetros"/>
      <sheetName val="\Documents and Settings\Adminis"/>
      <sheetName val="\Cofinanciacion\FICHAS Y FORMAT"/>
      <sheetName val="\Users\Juan\Downloads\Users\USU"/>
      <sheetName val="\Users\user\Library\Mail Downlo"/>
      <sheetName val="glvc"/>
      <sheetName val="INV"/>
      <sheetName val="AASHTO"/>
      <sheetName val="ESTADO RED"/>
      <sheetName val="CARRETERAS"/>
      <sheetName val="GENERALIDADES "/>
      <sheetName val="\A\Cofinanciacion\FICHAS Y FORM"/>
      <sheetName val="Personalizar"/>
      <sheetName val="UNITARIOS_GENERALES"/>
      <sheetName val="5__MODIFICATORIA"/>
      <sheetName val="PU"/>
      <sheetName val="ANEXO 9 (MATERIAL)"/>
      <sheetName val="Anexo 13"/>
      <sheetName val="BD"/>
      <sheetName val="Hoja1"/>
      <sheetName val="Jornales"/>
      <sheetName val="LSAL"/>
      <sheetName val="AIUsan"/>
      <sheetName val="Datos"/>
      <sheetName val="ACTA 1 INICIO"/>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PRESUP"/>
      <sheetName val="LIQUIDACION"/>
      <sheetName val="NOMINA"/>
      <sheetName val="STRSUMM0"/>
      <sheetName val="SOURCES"/>
      <sheetName val="[UNITARIOS GENERALES.xls][UNITA"/>
      <sheetName val="[UNITARIOS GENERALES.xls]\Docum"/>
      <sheetName val="[UNITARIOS GENERALES.xls]\Cofin"/>
      <sheetName val="[UNITARIOS GENERALES.xls]\Users"/>
      <sheetName val="[UNITARIOS GENERALES.xls]\A\Cof"/>
      <sheetName val="EBI-1"/>
      <sheetName val="Presupuesto Total"/>
      <sheetName val="CHEQ LIST FASE III"/>
      <sheetName val="UNITARIOS%20GENERALES"/>
      <sheetName val="UNITARIOS_GENERALES1"/>
      <sheetName val="UNITARIOS_GENERALES2"/>
      <sheetName val="UNITARIOS_GENERALES3"/>
      <sheetName val="Actividades Contractuales"/>
      <sheetName val="ACTA PARCIAL"/>
      <sheetName val="Hoja7"/>
      <sheetName val="Summary"/>
      <sheetName val="CANTIDADES"/>
      <sheetName val="GENERAL"/>
      <sheetName val="101"/>
      <sheetName val="102"/>
      <sheetName val="103"/>
      <sheetName val="104"/>
      <sheetName val="105"/>
      <sheetName val="106"/>
      <sheetName val="107"/>
      <sheetName val="108"/>
      <sheetName val="109"/>
      <sheetName val="CCTO-4000 "/>
      <sheetName val="CCTO-3000"/>
      <sheetName val="CCTO-2000"/>
      <sheetName val="ACERO-60"/>
      <sheetName val="MORTERO 12"/>
      <sheetName val="EQUI"/>
      <sheetName val="PRES"/>
      <sheetName val="BASES"/>
      <sheetName val="MC SF GAVIONES"/>
      <sheetName val="civ_roma"/>
      <sheetName val="Sheet1"/>
      <sheetName val="Modelo"/>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ow r="1">
          <cell r="A1">
            <v>0</v>
          </cell>
        </row>
      </sheetData>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ow r="1">
          <cell r="A1">
            <v>0</v>
          </cell>
        </row>
      </sheetData>
    </sheetDataSet>
  </externalBook>
</externalLink>
</file>

<file path=xl/externalLinks/externalLink6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PE-02"/>
      <sheetName val="BASE"/>
      <sheetName val="FICHA EBI 1 de 6 "/>
      <sheetName val="Listado"/>
      <sheetName val="RECIBO FINAL"/>
      <sheetName val="Estruc_ Tarif"/>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Documents and Settings\Adminis"/>
      <sheetName val="UNITARIOS GENERALES.xls"/>
      <sheetName val="PRESUPUESTO"/>
      <sheetName val="5. MODIFICATORIA"/>
      <sheetName val="letra"/>
      <sheetName val="Datos Generales"/>
      <sheetName val="ITEMS"/>
      <sheetName val="APU"/>
      <sheetName val="AIU"/>
      <sheetName val="CONS"/>
      <sheetName val="31"/>
      <sheetName val="Form5 _Pág_ 1"/>
      <sheetName val="Form5 _Pág_ 2"/>
      <sheetName val="7.12"/>
      <sheetName val="CRA.MODI"/>
      <sheetName val="UNITARIOS"/>
      <sheetName val="DATOS GRAFICOS"/>
      <sheetName val="Insum"/>
      <sheetName val="Datos"/>
      <sheetName val="ACTA 1 INICIO"/>
      <sheetName val="Desmonte y Limpieza"/>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UNITARIOS_GENERALES"/>
      <sheetName val="5__MODIFICATORIA"/>
      <sheetName val="Anexo 13"/>
      <sheetName val="AIUsan"/>
      <sheetName val="Tablas"/>
      <sheetName val="Jornales"/>
      <sheetName val="PU"/>
      <sheetName val="PRESUP"/>
      <sheetName val="UNITARIOS%20GENERALES.xls"/>
      <sheetName val="Personalizar"/>
      <sheetName val="LSAL"/>
      <sheetName val="LIQUIDACION"/>
      <sheetName val="NOMINA"/>
      <sheetName val="PRESUP. RESUMEN"/>
      <sheetName val="Formato"/>
      <sheetName val="Pará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6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 Consult"/>
      <sheetName val="Vehículos"/>
      <sheetName val="CAFE"/>
      <sheetName val="CAFE (2)"/>
      <sheetName val="alq. cafe"/>
      <sheetName val="BOCAS"/>
      <sheetName val="bocas 2010"/>
      <sheetName val="BOCAS 2011"/>
      <sheetName val="POZO"/>
      <sheetName val="SURIMENA"/>
      <sheetName val="SURIMENA2010"/>
      <sheetName val="SURIMENA2011"/>
      <sheetName val="OROC"/>
      <sheetName val="CAÑADOTES"/>
      <sheetName val="BORAL"/>
      <sheetName val="CALVARIO"/>
      <sheetName val="GUAYAQUE"/>
      <sheetName val="PreAnaDetCap.rpt"/>
      <sheetName val="Presupues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areto"/>
      <sheetName val="CONSOLIDADO"/>
      <sheetName val="Valoracion"/>
      <sheetName val="Valoracionxtramo CASS"/>
      <sheetName val="Valoracionxtramo SUBCONTRATO"/>
      <sheetName val="INDIRECTOS REV."/>
      <sheetName val="ppto-Modulo adendo 2present lic"/>
      <sheetName val="PRESUPUESTO apus cass"/>
      <sheetName val="200.1 Desm y Limpiez"/>
      <sheetName val="Desm y Limpiez "/>
      <sheetName val="Demolicion estr."/>
      <sheetName val="Demolicion alcan."/>
      <sheetName val="Ex mat roca"/>
      <sheetName val="Ex mat Comun"/>
      <sheetName val="Re. de Derrumbres"/>
      <sheetName val="Terraplenes"/>
      <sheetName val="Mej. subrasante"/>
      <sheetName val="Geotextil"/>
      <sheetName val="Pedraplen"/>
      <sheetName val="Confo de la calzada"/>
      <sheetName val="Sub Base Granular"/>
      <sheetName val=" Base Granular "/>
      <sheetName val="primario"/>
      <sheetName val="Trituracion agregados "/>
      <sheetName val="MEZCLA ASFALTICA 1"/>
      <sheetName val="Mezcla mdc-1"/>
      <sheetName val="MEZCLA ASFALTICA 2"/>
      <sheetName val="Mezcla mdc-2"/>
      <sheetName val="R. emulsion"/>
      <sheetName val="R. emulsion CRR1"/>
      <sheetName val="Fresado"/>
      <sheetName val="Exc. pavimento existente"/>
      <sheetName val="Pavimento Hidráulico"/>
      <sheetName val="MR 40"/>
      <sheetName val="Exc. varias sin clasificar"/>
      <sheetName val="Exc. varias en roca"/>
      <sheetName val="Relleno para estructuras"/>
      <sheetName val="Anclajes"/>
      <sheetName val="Pnatalla en concreto lanzado"/>
      <sheetName val="Concreto Clase C"/>
      <sheetName val="CLASE C 4000"/>
      <sheetName val="Concreto Clase D 3000"/>
      <sheetName val="CLASE D 3000"/>
      <sheetName val="Concreto Clase D 3000 alc"/>
      <sheetName val="Concreto Clase F"/>
      <sheetName val="CLASE F 2000"/>
      <sheetName val="Concreto Clase G"/>
      <sheetName val="Acero de refuerzo"/>
      <sheetName val="Junta de Dilatacion"/>
      <sheetName val="Tuberia de drenaje 4&quot; "/>
      <sheetName val="Baranda"/>
      <sheetName val="Tuberia en Concreto"/>
      <sheetName val="Tuberia en Concreto (2)"/>
      <sheetName val="Cunetas revestidas"/>
      <sheetName val="Material Filtrante"/>
      <sheetName val="Material Granular F"/>
      <sheetName val="Getextil+"/>
      <sheetName val="Geodren Planar"/>
      <sheetName val="Gaviones"/>
      <sheetName val="L demarcacion p frio"/>
      <sheetName val="Marca vial"/>
      <sheetName val="Tachas"/>
      <sheetName val="Señal tipo I"/>
      <sheetName val="Señal tipo IV"/>
      <sheetName val="Señal tipo V "/>
      <sheetName val="Defensas metalicas"/>
      <sheetName val="Cerca puas y madera"/>
      <sheetName val="Proteccion con cesped"/>
      <sheetName val="Tranp material x 1000m"/>
      <sheetName val="Tranp material derrumbes"/>
      <sheetName val="Insumos"/>
      <sheetName val="TARIFAS 2011"/>
      <sheetName val="Tarifas Act. Equipos"/>
      <sheetName val="Factor Prestacional"/>
      <sheetName val="Ins Concretos Clase C "/>
      <sheetName val="Ins Concretos Clase D 3000"/>
      <sheetName val="Ins Concretos Clase D 4000"/>
      <sheetName val="Ins Concretos Clase F 2000"/>
      <sheetName val="Concreto MR 40"/>
      <sheetName val="VALORACION X apu"/>
      <sheetName val="Hoja1"/>
      <sheetName val="Hoja2"/>
      <sheetName val="INDIRECTOS REV.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6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3">
          <cell r="A3">
            <v>1</v>
          </cell>
        </row>
      </sheetData>
      <sheetData sheetId="1">
        <row r="3">
          <cell r="A3">
            <v>207</v>
          </cell>
        </row>
      </sheetData>
      <sheetData sheetId="2">
        <row r="3">
          <cell r="A3">
            <v>500</v>
          </cell>
        </row>
      </sheetData>
      <sheetData sheetId="3">
        <row r="7">
          <cell r="C7">
            <v>0.3</v>
          </cell>
        </row>
      </sheetData>
      <sheetData sheetId="4">
        <row r="12">
          <cell r="B12" t="str">
            <v>CAP.</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6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TARIFAS"/>
      <sheetName val="Bases_2A1"/>
      <sheetName val="Petroq_1"/>
      <sheetName val="Serv_Ind_1"/>
      <sheetName val="Manto,_Otros1"/>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 sheetId="12">
        <row r="20">
          <cell r="C20">
            <v>2265.5</v>
          </cell>
        </row>
      </sheetData>
      <sheetData sheetId="13"/>
      <sheetData sheetId="14"/>
      <sheetData sheetId="15"/>
    </sheetDataSet>
  </externalBook>
</externalLink>
</file>

<file path=xl/externalLinks/externalLink6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Programacion"/>
      <sheetName val="Programacion (2)"/>
      <sheetName val="AIU"/>
      <sheetName val="Hoja2"/>
      <sheetName val="Hoja1"/>
    </sheetNames>
    <sheetDataSet>
      <sheetData sheetId="0"/>
      <sheetData sheetId="1"/>
      <sheetData sheetId="2"/>
      <sheetData sheetId="3"/>
      <sheetData sheetId="4"/>
      <sheetData sheetId="5"/>
    </sheetDataSet>
  </externalBook>
</externalLink>
</file>

<file path=xl/externalLinks/externalLink6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CPFRCA1"/>
      <sheetName val="TREN"/>
      <sheetName val="ESTRUC"/>
      <sheetName val="CPFRCA3"/>
      <sheetName val="ROTOR"/>
      <sheetName val="CPFRCA4"/>
      <sheetName val="MOTRIZ"/>
      <sheetName val="CPFRCA5"/>
      <sheetName val="AVION"/>
      <sheetName val="CPFRCA6"/>
      <sheetName val="COMBUS"/>
      <sheetName val="CPFRRCA7"/>
      <sheetName val="ELECTR."/>
      <sheetName val="CPFRCA8"/>
      <sheetName val="HIDRA."/>
      <sheetName val="CPFRCA9"/>
      <sheetName val="INSTR."/>
      <sheetName val="CPFRCA10"/>
      <sheetName val="MISCE."/>
      <sheetName val="CPFRCA11"/>
      <sheetName val="PINTU."/>
      <sheetName val="CPFRCA12"/>
      <sheetName val="PESO"/>
      <sheetName val="CPFRCA13"/>
      <sheetName val="CABINA"/>
      <sheetName val="CPFTOT"/>
    </sheetNames>
    <sheetDataSet>
      <sheetData sheetId="0"/>
      <sheetData sheetId="1" refreshError="1"/>
      <sheetData sheetId="2"/>
      <sheetData sheetId="3"/>
      <sheetData sheetId="4" refreshError="1"/>
      <sheetData sheetId="5"/>
      <sheetData sheetId="6" refreshError="1"/>
      <sheetData sheetId="7"/>
      <sheetData sheetId="8" refreshError="1"/>
      <sheetData sheetId="9"/>
      <sheetData sheetId="10" refreshError="1"/>
      <sheetData sheetId="11"/>
      <sheetData sheetId="12" refreshError="1"/>
      <sheetData sheetId="13"/>
      <sheetData sheetId="14" refreshError="1"/>
      <sheetData sheetId="15"/>
      <sheetData sheetId="16" refreshError="1"/>
      <sheetData sheetId="17"/>
      <sheetData sheetId="18" refreshError="1"/>
      <sheetData sheetId="19"/>
      <sheetData sheetId="20" refreshError="1"/>
      <sheetData sheetId="21"/>
      <sheetData sheetId="22" refreshError="1"/>
      <sheetData sheetId="23"/>
      <sheetData sheetId="24" refreshError="1"/>
      <sheetData sheetId="25"/>
      <sheetData sheetId="26" refreshError="1"/>
    </sheetDataSet>
  </externalBook>
</externalLink>
</file>

<file path=xl/externalLinks/externalLink6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6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DISEÑO"/>
      <sheetName val="DEFLEXION TUBERIA"/>
      <sheetName val="CANTIDADES DE OBRA"/>
      <sheetName val="FORMATO CANTIDADES DE OBRA"/>
      <sheetName val="TABLAS REFERENCIA"/>
    </sheetNames>
    <sheetDataSet>
      <sheetData sheetId="0"/>
      <sheetData sheetId="1"/>
      <sheetData sheetId="2"/>
      <sheetData sheetId="3"/>
      <sheetData sheetId="4"/>
      <sheetData sheetId="5"/>
    </sheetDataSet>
  </externalBook>
</externalLink>
</file>

<file path=xl/externalLinks/externalLink6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UMINISTRO"/>
      <sheetName val="AIU OBRA CIVIL"/>
      <sheetName val="Programa de Inversión"/>
      <sheetName val="Sanitario"/>
      <sheetName val="Res. Sanitario"/>
      <sheetName val="TRAMOS Sanitario"/>
      <sheetName val="POZOS Sanitario"/>
      <sheetName val="ListaPrecios"/>
      <sheetName val="RESUMEN PRESUPUESTO"/>
      <sheetName val="PPTO Pluvial"/>
      <sheetName val="Pluvial"/>
      <sheetName val="Res. Pluvial"/>
      <sheetName val="TRAMOS Pluvial"/>
      <sheetName val="POZOS Pluvial"/>
      <sheetName val="PPTO Sanitario"/>
      <sheetName val="Insumos (2)"/>
      <sheetName val="APU"/>
      <sheetName val="Insumos"/>
      <sheetName val="ListaMCantera"/>
      <sheetName val="MCantera"/>
      <sheetName val="Tuberia"/>
      <sheetName val="ManoDeObra"/>
      <sheetName val="DN"/>
      <sheetName val="Municip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6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s>
    <sheetDataSet>
      <sheetData sheetId="0"/>
      <sheetData sheetId="1"/>
    </sheetDataSet>
  </externalBook>
</externalLink>
</file>

<file path=xl/externalLinks/externalLink6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 val="APU"/>
      <sheetName val="LAS REINAS"/>
      <sheetName val="FREDONIA"/>
      <sheetName val="FATIMA"/>
      <sheetName val="FOCOROJO"/>
      <sheetName val="SANVICENTE"/>
      <sheetName val="POZON 1"/>
      <sheetName val="SOCORRO"/>
      <sheetName val="DANIELLEM"/>
      <sheetName val="SANFRANCIS"/>
      <sheetName val="LOSCERROS"/>
      <sheetName val="BOCACHICA"/>
      <sheetName val="LAS GAVIOTAS"/>
      <sheetName val="ELLIBANO"/>
      <sheetName val="ELBOSQUE"/>
      <sheetName val="TERNERA"/>
      <sheetName val="Sheet4"/>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LINE"/>
      <sheetName val="ACTUAL"/>
      <sheetName val="CURVA"/>
      <sheetName val="PRESUPUESTO"/>
      <sheetName val="CONDR"/>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6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6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3"/>
      <sheetName val="tabla imss 2013"/>
      <sheetName val="Categoria"/>
      <sheetName val="PE05"/>
      <sheetName val="tabulador c importe"/>
      <sheetName val="Datos"/>
      <sheetName val="BASE"/>
      <sheetName val="S.UNICO"/>
    </sheetNames>
    <sheetDataSet>
      <sheetData sheetId="0"/>
      <sheetData sheetId="1"/>
      <sheetData sheetId="2"/>
      <sheetData sheetId="3"/>
      <sheetData sheetId="4"/>
      <sheetData sheetId="5"/>
      <sheetData sheetId="6"/>
      <sheetData sheetId="7"/>
    </sheetDataSet>
  </externalBook>
</externalLink>
</file>

<file path=xl/externalLinks/externalLink6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6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6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jadas"/>
      <sheetName val="TRANSPORTE"/>
      <sheetName val="NARIÑO"/>
      <sheetName val="PRECIOS"/>
      <sheetName val="PREACTA 6"/>
      <sheetName val="TABLA 2008"/>
      <sheetName val="PUNITARIOS_PARA_241201_2S"/>
      <sheetName val="PR_1"/>
      <sheetName val="ESTADO_RED_TEC"/>
      <sheetName val="PREACTA_10"/>
      <sheetName val="PREACTA_9"/>
      <sheetName val="Presup_Cancha"/>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5. ELECTRICO"/>
      <sheetName val="OCTUBRE"/>
      <sheetName val="skj452"/>
      <sheetName val="ita878"/>
      <sheetName val="aea-944"/>
      <sheetName val="dub-823"/>
      <sheetName val="gpi 526"/>
      <sheetName val="xxj617"/>
      <sheetName val="sng_855"/>
      <sheetName val="vea 374"/>
      <sheetName val="hfb024"/>
      <sheetName val="paj825"/>
      <sheetName val="Summary"/>
      <sheetName val="CODCONST"/>
      <sheetName val="BALANCE"/>
      <sheetName val="ITEMS NO REVISTOS"/>
      <sheetName val="APU ELECTRICOS"/>
      <sheetName val="UNITARIOS"/>
      <sheetName val="THE"/>
      <sheetName val="ATHE"/>
      <sheetName val="PERSONAL"/>
      <sheetName val="Tarifa MT"/>
      <sheetName val="SALARIOS"/>
      <sheetName val="PREACTA_61"/>
      <sheetName val="A_P_U1"/>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Requisición1"/>
      <sheetName val="7.1.8.1.1"/>
      <sheetName val="Cuadr."/>
      <sheetName val="PUNITARIOS PARA 241201 2S.xls"/>
      <sheetName val="ACTA MODIFICACIÓN CIVIL"/>
      <sheetName val="costos oficina"/>
      <sheetName val="costos campamento"/>
      <sheetName val="días habiles 2015"/>
      <sheetName val="CONT_ADI"/>
      <sheetName val="c2_5y2_613"/>
      <sheetName val="PREACTA_62"/>
      <sheetName val="TABLA_20082"/>
      <sheetName val="c2_5y2_612"/>
      <sheetName val="TABLA_20081"/>
      <sheetName val="c2_5y2_611"/>
      <sheetName val="otros"/>
      <sheetName val="PREACTA Y CONTRATISTAS"/>
      <sheetName val="PLAN DE INVERSION ANTICIPO"/>
      <sheetName val="inv mensual"/>
      <sheetName val="borrador flujo inv"/>
      <sheetName val="social-ambiental"/>
      <sheetName val="AU"/>
      <sheetName val="Hoja2"/>
      <sheetName val="inst"/>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BASE"/>
      <sheetName val="Proveedores y acreedores"/>
      <sheetName val="c2_5y2_614"/>
      <sheetName val="mdo"/>
      <sheetName val="equip"/>
      <sheetName val="mat"/>
      <sheetName val="CIRCUITOS CODENSA"/>
      <sheetName val="glvc"/>
      <sheetName val="for 6"/>
      <sheetName val="Bases 2A"/>
      <sheetName val="@RISK - Correlaciones"/>
      <sheetName val="Acta"/>
      <sheetName val="devdics"/>
      <sheetName val="Estado Resumen"/>
      <sheetName val="DEST. MEDIOS"/>
      <sheetName val="COMBUASF"/>
      <sheetName val="BALCRUDO"/>
      <sheetName val="CARGASPROC."/>
      <sheetName val="G L P  FINAL"/>
      <sheetName val="PREACTA_Y_CONTRATISTAS"/>
      <sheetName val="5__ELECTRICO"/>
      <sheetName val="Tarifa_MT"/>
      <sheetName val="PUNITARIOS_PARA_241201_2S_xls"/>
      <sheetName val="Viabilidad"/>
      <sheetName val="APU"/>
      <sheetName val="EVA"/>
      <sheetName val="AIU"/>
      <sheetName val="Program"/>
      <sheetName val="Cálculo"/>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PMT 1,11 y 2,11"/>
      <sheetName val="MEM-P"/>
      <sheetName val="cronograma"/>
      <sheetName val="CÁLCULOS"/>
      <sheetName val="PUNITARIOS_PARA_241201_2S16"/>
      <sheetName val="PR_1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7_1_8_1_1"/>
      <sheetName val="gpi_526"/>
      <sheetName val="vea_374"/>
      <sheetName val="ITEMS_NO_REVISTOS"/>
      <sheetName val="APU_ELECTRICOS"/>
      <sheetName val="Cuadr_"/>
      <sheetName val="OBRAS_SES"/>
      <sheetName val="costos_oficina"/>
      <sheetName val="costos_campamento"/>
      <sheetName val="días_habiles_2015"/>
      <sheetName val="PLAN_DE_INVERSION_ANTICIPO"/>
      <sheetName val="inv_mensual"/>
      <sheetName val="borrador_flujo_inv"/>
      <sheetName val="ACTA_MODIFICACIÓN_CIVIL"/>
      <sheetName val="CIRCUITOS_CODENSA"/>
      <sheetName val="DATOS CONTRATO"/>
      <sheetName val="ANALISIS M.O"/>
      <sheetName val="CTO 14MPa"/>
      <sheetName val="CTO 175MPa "/>
      <sheetName val="CTO 21MPa"/>
      <sheetName val="CTO 28MPa"/>
      <sheetName val="PTTO PAZ Y PROGRESO"/>
      <sheetName val="MORTERO14"/>
      <sheetName val="Proveedores_y_acreedores"/>
      <sheetName val="INDICE"/>
      <sheetName val="CHINCHINA FINAL . A CEROS"/>
      <sheetName val="Memoria de calculo"/>
      <sheetName val="MATERIAL"/>
      <sheetName val="CUMPLIMIENTO"/>
      <sheetName val="precios-básicos2002"/>
      <sheetName val="PUNITARIOS_PARA_241201_2S17"/>
      <sheetName val="PR_117"/>
      <sheetName val="ESTADO_RED_TEC17"/>
      <sheetName val="PREACTA_1017"/>
      <sheetName val="PREACTA_917"/>
      <sheetName val="c2_5y2_617"/>
      <sheetName val="5__ELECTRICO3"/>
      <sheetName val="ITEMS_NO_REVISTOS3"/>
      <sheetName val="APU_ELECTRICOS3"/>
      <sheetName val="gpi_5264"/>
      <sheetName val="vea_3744"/>
      <sheetName val="Cuadr_3"/>
      <sheetName val="PUNITARIOS_PARA_241201_2S_xls3"/>
      <sheetName val="OBRAS_SES3"/>
      <sheetName val="gpi_5263"/>
      <sheetName val="vea_3743"/>
      <sheetName val="c2_5y2_616"/>
      <sheetName val="5__ELECTRICO2"/>
      <sheetName val="ITEMS_NO_REVISTOS2"/>
      <sheetName val="APU_ELECTRICOS2"/>
      <sheetName val="Cuadr_2"/>
      <sheetName val="PUNITARIOS_PARA_241201_2S_xls2"/>
      <sheetName val="OBRAS_SES2"/>
      <sheetName val="gpi_5262"/>
      <sheetName val="vea_3742"/>
      <sheetName val="c2_5y2_615"/>
      <sheetName val="5__ELECTRICO1"/>
      <sheetName val="ITEMS_NO_REVISTOS1"/>
      <sheetName val="APU_ELECTRICOS1"/>
      <sheetName val="Cuadr_1"/>
      <sheetName val="PUNITARIOS_PARA_241201_2S_xls1"/>
      <sheetName val="OBRAS_SES1"/>
      <sheetName val="gpi_5261"/>
      <sheetName val="vea_3741"/>
      <sheetName val="FACTORES"/>
      <sheetName val="AA-MUSICA"/>
      <sheetName val="ELE-RESUMEN"/>
      <sheetName val="HID-RESUMEN"/>
      <sheetName val="for_6"/>
      <sheetName val="Input"/>
      <sheetName val="bd100-45-p1"/>
      <sheetName val="PTAR ANDES"/>
      <sheetName val="Cost Codes"/>
      <sheetName val="RESUMEN (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ow r="48">
          <cell r="E48">
            <v>0</v>
          </cell>
        </row>
      </sheetData>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ow r="48">
          <cell r="E48">
            <v>0</v>
          </cell>
        </row>
      </sheetData>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ow r="48">
          <cell r="E48">
            <v>0</v>
          </cell>
        </row>
      </sheetData>
      <sheetData sheetId="157"/>
      <sheetData sheetId="158"/>
      <sheetData sheetId="159" refreshError="1"/>
      <sheetData sheetId="160" refreshError="1"/>
      <sheetData sheetId="161" refreshError="1"/>
      <sheetData sheetId="162" refreshError="1"/>
      <sheetData sheetId="163" refreshError="1"/>
      <sheetData sheetId="164" refreshError="1"/>
      <sheetData sheetId="165"/>
      <sheetData sheetId="166"/>
      <sheetData sheetId="167">
        <row r="48">
          <cell r="E48">
            <v>0</v>
          </cell>
        </row>
      </sheetData>
      <sheetData sheetId="168">
        <row r="48">
          <cell r="E48">
            <v>0</v>
          </cell>
        </row>
      </sheetData>
      <sheetData sheetId="169">
        <row r="48">
          <cell r="E48">
            <v>0</v>
          </cell>
        </row>
      </sheetData>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sheetData sheetId="192"/>
      <sheetData sheetId="193"/>
      <sheetData sheetId="194" refreshError="1"/>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sheetData sheetId="207"/>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sheetData sheetId="338"/>
      <sheetData sheetId="339"/>
      <sheetData sheetId="340">
        <row r="48">
          <cell r="E48">
            <v>0</v>
          </cell>
        </row>
      </sheetData>
      <sheetData sheetId="341"/>
      <sheetData sheetId="342"/>
      <sheetData sheetId="343"/>
      <sheetData sheetId="344">
        <row r="48">
          <cell r="E48">
            <v>0</v>
          </cell>
        </row>
      </sheetData>
      <sheetData sheetId="345"/>
      <sheetData sheetId="346"/>
      <sheetData sheetId="347"/>
      <sheetData sheetId="348">
        <row r="48">
          <cell r="E48">
            <v>0</v>
          </cell>
        </row>
      </sheetData>
      <sheetData sheetId="349"/>
      <sheetData sheetId="350"/>
      <sheetData sheetId="351"/>
      <sheetData sheetId="352"/>
      <sheetData sheetId="353">
        <row r="48">
          <cell r="E48">
            <v>0</v>
          </cell>
        </row>
      </sheetData>
      <sheetData sheetId="354"/>
      <sheetData sheetId="355"/>
      <sheetData sheetId="356"/>
      <sheetData sheetId="357"/>
      <sheetData sheetId="358"/>
      <sheetData sheetId="359">
        <row r="48">
          <cell r="E48">
            <v>0</v>
          </cell>
        </row>
      </sheetData>
      <sheetData sheetId="360"/>
      <sheetData sheetId="361"/>
      <sheetData sheetId="362"/>
      <sheetData sheetId="363"/>
      <sheetData sheetId="364"/>
      <sheetData sheetId="365">
        <row r="48">
          <cell r="E48">
            <v>0</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ow r="48">
          <cell r="E48">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48">
          <cell r="E48">
            <v>0</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sheetData sheetId="480"/>
      <sheetData sheetId="481"/>
      <sheetData sheetId="482"/>
      <sheetData sheetId="483"/>
      <sheetData sheetId="484"/>
      <sheetData sheetId="485"/>
      <sheetData sheetId="486" refreshError="1"/>
      <sheetData sheetId="487"/>
      <sheetData sheetId="488"/>
      <sheetData sheetId="489"/>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Set>
  </externalBook>
</externalLink>
</file>

<file path=xl/externalLinks/externalLink6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6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6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6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 val="EQUIPO"/>
      <sheetName val="MATERI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6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sheetDataSet>
  </externalBook>
</externalLink>
</file>

<file path=xl/externalLinks/externalLink6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6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SO Y TRABAJO EN ALTURA"/>
    </sheetNames>
    <sheetDataSet>
      <sheetData sheetId="0" refreshError="1"/>
    </sheetDataSet>
  </externalBook>
</externalLink>
</file>

<file path=xl/externalLinks/externalLink6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Mano de Obra"/>
      <sheetName val="Herramientas"/>
      <sheetName val="Sum. Herramienta."/>
    </sheetNames>
    <sheetDataSet>
      <sheetData sheetId="0" refreshError="1"/>
      <sheetData sheetId="1"/>
      <sheetData sheetId="2"/>
      <sheetData sheetId="3"/>
    </sheetDataSet>
  </externalBook>
</externalLink>
</file>

<file path=xl/externalLinks/externalLink6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NOMINA_11"/>
      <sheetName val="NOMINA_21"/>
      <sheetName val="PAZ_Y_SALVO1"/>
      <sheetName val="CONTROL_DIA1"/>
      <sheetName val="EJECUCION_DIARIA1"/>
      <sheetName val="INFORME_CONTRATO1"/>
      <sheetName val="PBC_ORIG1"/>
      <sheetName val="GRAFICO_GEN1"/>
      <sheetName val="PROGRAMA_INICIAL1"/>
      <sheetName val="PROGRAMA_PROYECTADO1"/>
      <sheetName val="PAGO_1_1"/>
      <sheetName val="EJECPAGO_21"/>
      <sheetName val="PAGO_21"/>
      <sheetName val="PAGO_OMAR_I_1"/>
      <sheetName val="PAGO_acumulado1"/>
      <sheetName val="PAGO_31"/>
      <sheetName val="ING_PETROLEROS1"/>
      <sheetName val="CONSULTORIA_INICIAL1"/>
      <sheetName val="MAYOR_CANTIDAD_DE_CONS1"/>
      <sheetName val="CON_ADICIONAL1"/>
      <sheetName val="INFORME_1_AL_ADMINISTRADOR1"/>
      <sheetName val="INFORME_2_AL_ADMINISTRADOR_1"/>
      <sheetName val="COMUNICACIONES_11"/>
      <sheetName val="COMUNICACIONES_21"/>
      <sheetName val="EJECPAGO_31"/>
      <sheetName val="acumulado_datos_SAP1"/>
      <sheetName val="TUBERIA_Y_TANQUES1"/>
      <sheetName val="INFORME_3_AL_ADMINISTRADOR_1"/>
      <sheetName val="datos_para_graficos1"/>
      <sheetName val="GRAFICO_ACUMULADO1"/>
      <sheetName val="Lista_APU1"/>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Set>
  </externalBook>
</externalLink>
</file>

<file path=xl/externalLinks/externalLink6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BASE"/>
      <sheetName val="ANALISIS PRESUPUESTO"/>
      <sheetName val="CANTIDADES DE OBRA TOTAL "/>
      <sheetName val="APU"/>
      <sheetName val="PRESUPUESTO"/>
      <sheetName val="RENDIMIENTOS"/>
      <sheetName val="CRONOGRAMA"/>
      <sheetName val="Hoja2"/>
    </sheetNames>
    <sheetDataSet>
      <sheetData sheetId="0"/>
      <sheetData sheetId="1"/>
      <sheetData sheetId="2"/>
      <sheetData sheetId="3"/>
      <sheetData sheetId="4"/>
      <sheetData sheetId="5"/>
      <sheetData sheetId="6"/>
      <sheetData sheetId="7"/>
    </sheetDataSet>
  </externalBook>
</externalLink>
</file>

<file path=xl/externalLinks/externalLink6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REPORTE"/>
      <sheetName val="HSSE"/>
      <sheetName val="PERSONAL"/>
      <sheetName val="CARGO"/>
      <sheetName val="MAQUINARIA Y EQUIPO"/>
      <sheetName val="EQUIPOS"/>
      <sheetName val="INFRA"/>
      <sheetName val="PROG VIA"/>
      <sheetName val="LOC PROG "/>
      <sheetName val="CURVAS S SEMANAL"/>
    </sheetNames>
    <sheetDataSet>
      <sheetData sheetId="0" refreshError="1"/>
      <sheetData sheetId="1" refreshError="1"/>
      <sheetData sheetId="2" refreshError="1"/>
      <sheetData sheetId="3"/>
      <sheetData sheetId="4" refreshError="1"/>
      <sheetData sheetId="5"/>
      <sheetData sheetId="6"/>
      <sheetData sheetId="7" refreshError="1"/>
      <sheetData sheetId="8" refreshError="1"/>
      <sheetData sheetId="9" refreshError="1"/>
    </sheetDataSet>
  </externalBook>
</externalLink>
</file>

<file path=xl/externalLinks/externalLink6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6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CIS"/>
      <sheetName val="ESTFIN"/>
      <sheetName val="EFPRUE"/>
      <sheetName val="ESTFINP"/>
      <sheetName val="ESTFINP1"/>
      <sheetName val="FCL"/>
      <sheetName val="GRUPO"/>
      <sheetName val="BASEHIST"/>
      <sheetName val="GRUPO-FIN"/>
      <sheetName val="INFBAS"/>
      <sheetName val="FC"/>
      <sheetName val="FCPRUE"/>
      <sheetName val="Hoja1"/>
      <sheetName val="FCP"/>
      <sheetName val="FCP1"/>
      <sheetName val="FIRMAS"/>
      <sheetName val="PRO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Resumen 3 grupos"/>
      <sheetName val="PRESUPUESTO"/>
      <sheetName val="ANALISIS"/>
      <sheetName val="CostosAdmin"/>
      <sheetName val="F.Prestacional"/>
      <sheetName val="RENDIMIENTOS"/>
      <sheetName val="INSUMOS"/>
      <sheetName val="INSUM CLASIF"/>
      <sheetName val="CRONOGRAMA"/>
      <sheetName val="FORMATO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IFICATORIO No 1 ALCNCE ULTIM"/>
      <sheetName val="MODIFICATORIO No 1 ALCNCE U (2)"/>
      <sheetName val="PRESUPUESTO"/>
      <sheetName val="Cta Obra general"/>
      <sheetName val="Ctdad Mate"/>
      <sheetName val="Lista Materiales"/>
      <sheetName val="Memoria Baterias Arauca"/>
      <sheetName val="promedios"/>
      <sheetName val="parcial 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9 JUNIO"/>
      <sheetName val="Hoja1"/>
    </sheetNames>
    <sheetDataSet>
      <sheetData sheetId="0" refreshError="1"/>
      <sheetData sheetId="1" refreshError="1"/>
    </sheetDataSet>
  </externalBook>
</externalLink>
</file>

<file path=xl/externalLinks/externalLink6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PPTO $12.000"/>
      <sheetName val="3.1"/>
      <sheetName val="4.1"/>
      <sheetName val="4.2"/>
      <sheetName val="5.1"/>
      <sheetName val="5.2"/>
      <sheetName val="5.3"/>
      <sheetName val="5.4"/>
      <sheetName val="5.5"/>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7.1"/>
      <sheetName val="7.2"/>
      <sheetName val="7.3"/>
      <sheetName val="7.4"/>
      <sheetName val="7.5"/>
      <sheetName val="7.6"/>
      <sheetName val="7.7"/>
      <sheetName val="8.1"/>
      <sheetName val="8.2"/>
      <sheetName val="8.3"/>
      <sheetName val="8.4"/>
      <sheetName val="9.1"/>
      <sheetName val="9.2"/>
      <sheetName val="9.3"/>
      <sheetName val="10.1"/>
      <sheetName val="10.2"/>
      <sheetName val="10.3"/>
      <sheetName val="10.4"/>
      <sheetName val="10.5"/>
      <sheetName val="10.6"/>
      <sheetName val="10.7"/>
      <sheetName val="10.8"/>
      <sheetName val="10.9"/>
      <sheetName val="10.10"/>
      <sheetName val="11.1"/>
      <sheetName val="11.2"/>
      <sheetName val="12.1"/>
      <sheetName val="12.2"/>
      <sheetName val="12.3"/>
      <sheetName val="12.4"/>
      <sheetName val="12.5"/>
      <sheetName val="12.6"/>
      <sheetName val="12.7"/>
      <sheetName val="12.9"/>
      <sheetName val="12.10"/>
      <sheetName val="12.11"/>
      <sheetName val="12.13"/>
      <sheetName val="12.14"/>
      <sheetName val="12.15"/>
      <sheetName val="12.16"/>
      <sheetName val="12.17"/>
      <sheetName val="12.18"/>
      <sheetName val="12.20"/>
      <sheetName val="12.21"/>
      <sheetName val="12.22"/>
      <sheetName val="12.23"/>
      <sheetName val="12.24"/>
      <sheetName val="12.25"/>
      <sheetName val="13.1"/>
      <sheetName val="13.2"/>
      <sheetName val="14.1"/>
      <sheetName val="15.1"/>
      <sheetName val="16.1"/>
      <sheetName val="16.2"/>
      <sheetName val="16.3"/>
      <sheetName val="16.4"/>
      <sheetName val="16.5"/>
      <sheetName val="16.6"/>
      <sheetName val="16.7"/>
      <sheetName val="16.8"/>
      <sheetName val="17.1"/>
      <sheetName val="17.2"/>
      <sheetName val="17.3"/>
      <sheetName val="17.4"/>
      <sheetName val="17.5"/>
      <sheetName val="17.6"/>
      <sheetName val="17.7"/>
      <sheetName val="18.1"/>
      <sheetName val="18.2"/>
      <sheetName val="18.3"/>
      <sheetName val="18.4"/>
      <sheetName val="18.5"/>
      <sheetName val="19.1"/>
      <sheetName val="20.1"/>
      <sheetName val="21.1"/>
      <sheetName val="22.1"/>
      <sheetName val="22.2"/>
      <sheetName val="22.3"/>
      <sheetName val="22.4"/>
      <sheetName val="22.5"/>
      <sheetName val="23.1"/>
      <sheetName val="24.1"/>
      <sheetName val="24.2"/>
      <sheetName val="24.3"/>
      <sheetName val="24.4"/>
      <sheetName val="24.5"/>
      <sheetName val="25.1"/>
      <sheetName val="25.2"/>
      <sheetName val="26.1"/>
      <sheetName val="26.2"/>
      <sheetName val="26.3"/>
      <sheetName val="26.4"/>
      <sheetName val="26.5"/>
      <sheetName val="26.6"/>
      <sheetName val="27.1"/>
      <sheetName val="28.1"/>
      <sheetName val="28.2"/>
      <sheetName val="28.3"/>
      <sheetName val="28.4"/>
      <sheetName val="28.5"/>
      <sheetName val="28.6"/>
      <sheetName val="28.7"/>
      <sheetName val="29.1"/>
      <sheetName val="29.2"/>
      <sheetName val="29.3"/>
      <sheetName val="29.4"/>
      <sheetName val="30.1"/>
      <sheetName val="31.1"/>
      <sheetName val="31.2"/>
      <sheetName val="32.1"/>
      <sheetName val="32.2"/>
      <sheetName val="INSUMOS  "/>
      <sheetName val="32.3"/>
      <sheetName val="32.4"/>
      <sheetName val="33.1"/>
      <sheetName val="33.2"/>
      <sheetName val="33.3"/>
      <sheetName val="33.4"/>
      <sheetName val="34.1"/>
      <sheetName val="34.2"/>
      <sheetName val="34.3"/>
      <sheetName val="34.4"/>
      <sheetName val="34.5"/>
      <sheetName val="34.6"/>
      <sheetName val="34.7"/>
      <sheetName val="34.8"/>
      <sheetName val="34.9"/>
      <sheetName val="34.10"/>
      <sheetName val="34.11"/>
      <sheetName val="34.12"/>
      <sheetName val="34.13"/>
      <sheetName val="34.14"/>
      <sheetName val="34.15"/>
      <sheetName val="34.16"/>
      <sheetName val="34.17"/>
      <sheetName val="34.18"/>
      <sheetName val="34.19"/>
      <sheetName val="34.20"/>
      <sheetName val="34.21"/>
      <sheetName val="34.22"/>
      <sheetName val="34.23"/>
      <sheetName val="34.24"/>
      <sheetName val="34.25"/>
      <sheetName val="34.26"/>
      <sheetName val="34.27"/>
      <sheetName val="34.28"/>
      <sheetName val="34.29"/>
      <sheetName val="34.30"/>
      <sheetName val="34.31"/>
      <sheetName val="34.32"/>
      <sheetName val="34.33"/>
      <sheetName val="34.34"/>
      <sheetName val="34.35"/>
      <sheetName val="35.1"/>
      <sheetName val="35.2"/>
      <sheetName val="35.3"/>
      <sheetName val="35.4"/>
      <sheetName val="35.5"/>
      <sheetName val="35.6"/>
      <sheetName val="35.7"/>
      <sheetName val="35.8"/>
      <sheetName val="35.9"/>
      <sheetName val="35.10"/>
      <sheetName val="35.11"/>
      <sheetName val="35.12"/>
      <sheetName val="35.13"/>
      <sheetName val="35.14"/>
      <sheetName val="35.15"/>
      <sheetName val="35.16"/>
      <sheetName val="35.17"/>
      <sheetName val="35.18"/>
      <sheetName val="35.19"/>
      <sheetName val="35.20"/>
      <sheetName val="36.1"/>
      <sheetName val="36.2"/>
      <sheetName val="36.3"/>
      <sheetName val="36.4"/>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8.1"/>
      <sheetName val="38.2"/>
      <sheetName val="39.1"/>
      <sheetName val="39.2"/>
      <sheetName val="39.3"/>
      <sheetName val="40.1"/>
      <sheetName val="40.2"/>
      <sheetName val="40.3"/>
      <sheetName val="40.4"/>
      <sheetName val="40.5"/>
      <sheetName val="40.6"/>
      <sheetName val="41.1"/>
      <sheetName val="41.2"/>
      <sheetName val="41.3"/>
      <sheetName val="41.4"/>
      <sheetName val="42.1"/>
      <sheetName val="42.2"/>
      <sheetName val="42.3"/>
      <sheetName val="42.4"/>
      <sheetName val="42.5"/>
      <sheetName val="42.6"/>
      <sheetName val="42.7"/>
      <sheetName val="42.8"/>
      <sheetName val="42.9"/>
      <sheetName val="42.10"/>
      <sheetName val="42.11"/>
      <sheetName val="42.12"/>
      <sheetName val="42.13"/>
      <sheetName val="42.14"/>
      <sheetName val="42.15"/>
      <sheetName val="42.16"/>
      <sheetName val="42.17"/>
      <sheetName val="42.18"/>
      <sheetName val="42.19"/>
      <sheetName val="42.20"/>
      <sheetName val="42.21"/>
      <sheetName val="42.22"/>
      <sheetName val="42.23"/>
      <sheetName val="42.24"/>
      <sheetName val="42.25"/>
      <sheetName val="42.26"/>
      <sheetName val="42.27"/>
      <sheetName val="42.28"/>
      <sheetName val="42.29"/>
      <sheetName val="42.30"/>
      <sheetName val="42.31"/>
      <sheetName val="42.32"/>
      <sheetName val="43.1"/>
      <sheetName val="44.1"/>
      <sheetName val="44.2"/>
      <sheetName val="45.1"/>
      <sheetName val="46.1"/>
      <sheetName val="47.1"/>
      <sheetName val="48.1"/>
      <sheetName val="48.2"/>
      <sheetName val="49.1"/>
      <sheetName val="49.2"/>
      <sheetName val="49.3"/>
      <sheetName val="49.4"/>
      <sheetName val="49.5"/>
      <sheetName val="49.6"/>
      <sheetName val="PRESUPUESTO OFICIAL "/>
      <sheetName val="Presup_Cancha"/>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sheetData sheetId="63"/>
      <sheetData sheetId="64" refreshError="1"/>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sheetData sheetId="120"/>
      <sheetData sheetId="121" refreshError="1"/>
      <sheetData sheetId="122"/>
      <sheetData sheetId="123"/>
      <sheetData sheetId="124"/>
      <sheetData sheetId="125"/>
      <sheetData sheetId="126"/>
      <sheetData sheetId="127"/>
      <sheetData sheetId="128"/>
      <sheetData sheetId="129" refreshError="1"/>
      <sheetData sheetId="130"/>
      <sheetData sheetId="131"/>
      <sheetData sheetId="132"/>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sheetData sheetId="153"/>
      <sheetData sheetId="154"/>
      <sheetData sheetId="155"/>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sheetData sheetId="199" refreshError="1"/>
      <sheetData sheetId="200" refreshError="1"/>
      <sheetData sheetId="201" refreshError="1"/>
      <sheetData sheetId="202"/>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sheetData sheetId="229"/>
      <sheetData sheetId="230"/>
      <sheetData sheetId="231" refreshError="1"/>
      <sheetData sheetId="232"/>
      <sheetData sheetId="233" refreshError="1"/>
      <sheetData sheetId="234"/>
      <sheetData sheetId="235"/>
      <sheetData sheetId="236" refreshError="1"/>
      <sheetData sheetId="237"/>
      <sheetData sheetId="238"/>
      <sheetData sheetId="239"/>
      <sheetData sheetId="240"/>
      <sheetData sheetId="241"/>
      <sheetData sheetId="242"/>
      <sheetData sheetId="243" refreshError="1"/>
      <sheetData sheetId="244"/>
      <sheetData sheetId="245"/>
      <sheetData sheetId="246"/>
      <sheetData sheetId="247" refreshError="1"/>
      <sheetData sheetId="248"/>
      <sheetData sheetId="249"/>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efreshError="1"/>
    </sheetDataSet>
  </externalBook>
</externalLink>
</file>

<file path=xl/externalLinks/externalLink6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CONTRATO"/>
      <sheetName val="P3_20041"/>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sheetDataSet>
  </externalBook>
</externalLink>
</file>

<file path=xl/externalLinks/externalLink6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s>
    <sheetDataSet>
      <sheetData sheetId="0" refreshError="1"/>
    </sheetDataSet>
  </externalBook>
</externalLink>
</file>

<file path=xl/externalLinks/externalLink6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CAD\Doc comp_ Autocad\a  "/>
      <sheetName val="aCCIDENTES DE 1995 - 1996"/>
      <sheetName val="\documentos\Downloads\AUTOCAD\D"/>
    </sheetNames>
    <definedNames>
      <definedName name="absc"/>
    </definedNames>
    <sheetDataSet>
      <sheetData sheetId="0" refreshError="1"/>
      <sheetData sheetId="1" refreshError="1"/>
      <sheetData sheetId="2" refreshError="1"/>
    </sheetDataSet>
  </externalBook>
</externalLink>
</file>

<file path=xl/externalLinks/externalLink6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
      <sheetName val="\Documents and Settings\mromero"/>
      <sheetName val="\K\Documents and Settings\mrome"/>
    </sheetNames>
    <definedNames>
      <definedName name="absc"/>
    </definedNames>
    <sheetDataSet>
      <sheetData sheetId="0"/>
      <sheetData sheetId="1" refreshError="1"/>
      <sheetData sheetId="2" refreshError="1"/>
    </sheetDataSet>
  </externalBook>
</externalLink>
</file>

<file path=xl/externalLinks/externalLink6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es"/>
      <sheetName val="otros"/>
      <sheetName val="Insumos"/>
      <sheetName val="MATERIAL"/>
      <sheetName val="APU"/>
      <sheetName val="BASE"/>
      <sheetName val="Res-Accide-10"/>
      <sheetName val="basicos"/>
      <sheetName val="Presup Av 1o de mayo con 73a "/>
      <sheetName val="COSTOS_OFICINA"/>
      <sheetName val="COSTOS_CAMPAMENTO"/>
      <sheetName val="DATOS"/>
      <sheetName val="SKJ452"/>
      <sheetName val="ITA878"/>
      <sheetName val="AEA-944"/>
      <sheetName val="DUB-823"/>
      <sheetName val="GPI 526"/>
      <sheetName val="XXJ617"/>
      <sheetName val="SNG_855"/>
      <sheetName val="VEA 374"/>
      <sheetName val="HFB024"/>
      <sheetName val="PAJ825"/>
      <sheetName val="CUADRILLAS"/>
      <sheetName val="Hoja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Volqueta"/>
      <sheetName val="Presupuesto"/>
      <sheetName val="Ctdad Obra"/>
      <sheetName val="Diagrama de gastos"/>
      <sheetName val="AIU"/>
      <sheetName val="PRE BASICOS"/>
      <sheetName val="Exper"/>
      <sheetName val="Relacion Equipo"/>
      <sheetName val="EQUIPO"/>
      <sheetName val="A.P.U"/>
      <sheetName val="MO"/>
      <sheetName val="INV Material"/>
      <sheetName val="Ctdad Mate"/>
      <sheetName val="Materiales"/>
      <sheetName val="1,5"/>
      <sheetName val="12,2"/>
      <sheetName val="17,0"/>
      <sheetName val="HIERROS"/>
    </sheetNames>
    <sheetDataSet>
      <sheetData sheetId="0" refreshError="1"/>
      <sheetData sheetId="1"/>
      <sheetData sheetId="2"/>
      <sheetData sheetId="3" refreshError="1"/>
      <sheetData sheetId="4"/>
      <sheetData sheetId="5" refreshError="1"/>
      <sheetData sheetId="6"/>
      <sheetData sheetId="7" refreshError="1"/>
      <sheetData sheetId="8"/>
      <sheetData sheetId="9" refreshError="1"/>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6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 val="DATOS ESCENARIOS"/>
      <sheetName val="Dólar"/>
      <sheetName val="ITEMS(2)"/>
    </sheetNames>
    <sheetDataSet>
      <sheetData sheetId="0"/>
      <sheetData sheetId="1"/>
      <sheetData sheetId="2"/>
      <sheetData sheetId="3">
        <row r="17">
          <cell r="D17">
            <v>134300</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7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cpred"/>
      <sheetName val="planilla"/>
      <sheetName val="Hoja1"/>
    </sheetNames>
    <sheetDataSet>
      <sheetData sheetId="0"/>
      <sheetData sheetId="1"/>
      <sheetData sheetId="2"/>
    </sheetDataSet>
  </externalBook>
</externalLink>
</file>

<file path=xl/externalLinks/externalLink7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Borrower&amp;Loan Basics"/>
      <sheetName val="Credit Review&amp;Bus Desc"/>
      <sheetName val="Repayment Terms"/>
      <sheetName val="BS &amp; Cap"/>
      <sheetName val="Financials"/>
      <sheetName val="JIN Fin"/>
      <sheetName val="bus-valuation"/>
      <sheetName val="JIN B-S &amp; Cap"/>
      <sheetName val="JIN- Valuation"/>
      <sheetName val="Valuation"/>
      <sheetName val="JIN- PX"/>
      <sheetName val="Comps"/>
      <sheetName val="JIN Sales"/>
      <sheetName val="DEBTS"/>
      <sheetName val="Assets"/>
      <sheetName val="JIN Affilates"/>
      <sheetName val="#REF"/>
      <sheetName val="jinroindustries"/>
      <sheetName val="Keibai"/>
      <sheetName val="計算過程シート"/>
      <sheetName val="部門別(売上-EBIT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Global"/>
      <sheetName val="1.1. Entrega de Insumos"/>
      <sheetName val="1.2. Feria Artesanal"/>
      <sheetName val="2.1. Formación "/>
      <sheetName val="2.2. Apoyo a la supervisión"/>
      <sheetName val="Administración"/>
      <sheetName val="Cronograma físico y financiero"/>
      <sheetName val="Listado Beneficiarios"/>
      <sheetName val="Estudio de Mercado insumos"/>
      <sheetName val="Hoja1"/>
      <sheetName val="Beneficiarios (2)"/>
      <sheetName val="Objetivo 3-1 (2)"/>
    </sheetNames>
    <sheetDataSet>
      <sheetData sheetId="0"/>
      <sheetData sheetId="1">
        <row r="5">
          <cell r="D5" t="str">
            <v>CABILDO INDÍGENA DE LA COMUNIDAD MOKANA DE BARANOA</v>
          </cell>
        </row>
      </sheetData>
      <sheetData sheetId="2">
        <row r="5">
          <cell r="B5" t="str">
            <v>Entidad Formuladora</v>
          </cell>
        </row>
        <row r="6">
          <cell r="C6" t="str">
            <v>FORTALECIMIENTO ECONÓMICO DEL SECTOR DE ARTESANIAS DE LAS COMUNIDADES INDÍGENAS MOKANA EN LOS MUNICIPIOS DE BARANOA, GALAPA, USIACURÍ, TUBARÁ Y PUERTO COLOMBIA, EN EL DEPARTAMENTO DEL ATLÁNTICO</v>
          </cell>
        </row>
      </sheetData>
      <sheetData sheetId="3"/>
      <sheetData sheetId="4"/>
      <sheetData sheetId="5"/>
      <sheetData sheetId="6"/>
      <sheetData sheetId="7"/>
      <sheetData sheetId="8"/>
      <sheetData sheetId="9"/>
      <sheetData sheetId="10"/>
      <sheetData sheetId="11"/>
    </sheetDataSet>
  </externalBook>
</externalLink>
</file>

<file path=xl/externalLinks/externalLink7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 PRESTACIONAL"/>
      <sheetName val="F. MULTIPLICADOR"/>
    </sheetNames>
    <sheetDataSet>
      <sheetData sheetId="0">
        <row r="5">
          <cell r="D5">
            <v>1750905</v>
          </cell>
        </row>
        <row r="6">
          <cell r="D6">
            <v>249095</v>
          </cell>
        </row>
        <row r="27">
          <cell r="E27">
            <v>0.14226642793298322</v>
          </cell>
          <cell r="F27">
            <v>0.14226642793298322</v>
          </cell>
        </row>
      </sheetData>
      <sheetData sheetId="1"/>
    </sheetDataSet>
  </externalBook>
</externalLink>
</file>

<file path=xl/externalLinks/externalLink7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Objetivos"/>
      <sheetName val="Establecimiento"/>
      <sheetName val="Aisl."/>
      <sheetName val="Eventos"/>
      <sheetName val="Estudios documentos"/>
      <sheetName val="Monitoreo y seguimiento"/>
      <sheetName val="Gest"/>
      <sheetName val="FINANC"/>
      <sheetName val="Proyecto"/>
      <sheetName val="Plan Adq"/>
      <sheetName val="Cronog"/>
      <sheetName val="POA-1"/>
      <sheetName val="POA-2"/>
      <sheetName val="POA-3"/>
      <sheetName val="POA-4"/>
      <sheetName val="POA-5"/>
      <sheetName val="Seguimiento"/>
      <sheetName val="EJEC-1I"/>
      <sheetName val="EJEC-2I"/>
      <sheetName val="EJEC-3I"/>
      <sheetName val="EJEC-4I"/>
      <sheetName val="EJEC-5I"/>
      <sheetName val="EJEC-1II"/>
      <sheetName val="EJEC-2II"/>
      <sheetName val="EJEC-3II"/>
      <sheetName val="EJEC-4II"/>
      <sheetName val="EJEC-5II"/>
      <sheetName val="EJEC-1III"/>
      <sheetName val="EJEC-2III"/>
      <sheetName val="EJEC-3III"/>
      <sheetName val="EJEC-4III"/>
      <sheetName val="EJEC-5III"/>
      <sheetName val="EJEC-1IV"/>
      <sheetName val="EJEC-2IV"/>
      <sheetName val="EJEC-3IV"/>
      <sheetName val="EJEC-4IV"/>
      <sheetName val="EJEC-5IV"/>
    </sheetNames>
    <sheetDataSet>
      <sheetData sheetId="0"/>
      <sheetData sheetId="1">
        <row r="7">
          <cell r="B7" t="str">
            <v>Entidad Formuladora</v>
          </cell>
        </row>
      </sheetData>
      <sheetData sheetId="2">
        <row r="2">
          <cell r="F2" t="str">
            <v>Versión:</v>
          </cell>
        </row>
      </sheetData>
      <sheetData sheetId="3">
        <row r="8">
          <cell r="C8">
            <v>0</v>
          </cell>
        </row>
      </sheetData>
      <sheetData sheetId="4"/>
      <sheetData sheetId="5"/>
      <sheetData sheetId="6"/>
      <sheetData sheetId="7"/>
      <sheetData sheetId="8">
        <row r="18">
          <cell r="J18">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7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Supuestos"/>
    </sheetNames>
    <sheetDataSet>
      <sheetData sheetId="0"/>
      <sheetData sheetId="1">
        <row r="18">
          <cell r="B18">
            <v>24</v>
          </cell>
        </row>
        <row r="47">
          <cell r="C47">
            <v>1035</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ENOVO" refreshedDate="46147.685560532409" createdVersion="8" refreshedVersion="8" minRefreshableVersion="3" recordCount="243" xr:uid="{07118961-78D0-4383-B77A-150057B6E5BC}">
  <cacheSource type="worksheet">
    <worksheetSource ref="A6:E249" sheet="Listado Beneficiarios"/>
  </cacheSource>
  <cacheFields count="5">
    <cacheField name="# " numFmtId="0">
      <sharedItems containsString="0" containsBlank="1" containsNumber="1" containsInteger="1" minValue="1" maxValue="7"/>
    </cacheField>
    <cacheField name="Comunidad" numFmtId="0">
      <sharedItems containsBlank="1" count="8">
        <s v="Usiacurí"/>
        <m/>
        <s v="Puerto Colombia"/>
        <s v="Pital "/>
        <s v="Baranoa"/>
        <s v="Galapa"/>
        <s v="Sibarco"/>
        <s v="Tubará"/>
      </sharedItems>
    </cacheField>
    <cacheField name="Familias beneficiarias" numFmtId="0">
      <sharedItems containsString="0" containsBlank="1" containsNumber="1" containsInteger="1" minValue="42" maxValue="200"/>
    </cacheField>
    <cacheField name="Oficio / Línea artesanal" numFmtId="0">
      <sharedItems containsBlank="1"/>
    </cacheField>
    <cacheField name="Insumos y herramientas requeridas"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43">
  <r>
    <n v="1"/>
    <x v="0"/>
    <n v="42"/>
    <s v="Artesanías en palma de iraca"/>
    <s v="Rollos de alambre (calibre 22 a 8)"/>
  </r>
  <r>
    <m/>
    <x v="1"/>
    <m/>
    <m/>
    <s v="Palma de iraca"/>
  </r>
  <r>
    <m/>
    <x v="1"/>
    <m/>
    <m/>
    <s v="Bejuco de cadena"/>
  </r>
  <r>
    <m/>
    <x v="1"/>
    <m/>
    <m/>
    <s v="Pita"/>
  </r>
  <r>
    <m/>
    <x v="1"/>
    <m/>
    <m/>
    <s v="Piola Currican Kliche"/>
  </r>
  <r>
    <m/>
    <x v="1"/>
    <m/>
    <m/>
    <s v="Cuerda 9,3 Color *100"/>
  </r>
  <r>
    <m/>
    <x v="1"/>
    <m/>
    <m/>
    <s v="Hilo para bordar"/>
  </r>
  <r>
    <m/>
    <x v="1"/>
    <m/>
    <m/>
    <s v="Mortuto"/>
  </r>
  <r>
    <m/>
    <x v="1"/>
    <m/>
    <m/>
    <s v="Kit Artesanal para Mochila"/>
  </r>
  <r>
    <m/>
    <x v="1"/>
    <m/>
    <m/>
    <s v="Tintes industriales y naturales"/>
  </r>
  <r>
    <m/>
    <x v="1"/>
    <m/>
    <m/>
    <s v="Agujas Surtido"/>
  </r>
  <r>
    <m/>
    <x v="1"/>
    <m/>
    <m/>
    <s v="Pintura en tela surtida en color"/>
  </r>
  <r>
    <m/>
    <x v="1"/>
    <m/>
    <m/>
    <s v="Tela Fique"/>
  </r>
  <r>
    <m/>
    <x v="1"/>
    <m/>
    <m/>
    <s v="Liencillo"/>
  </r>
  <r>
    <m/>
    <x v="1"/>
    <m/>
    <m/>
    <s v="Papel mache 20 lbs c/u"/>
  </r>
  <r>
    <m/>
    <x v="1"/>
    <m/>
    <m/>
    <s v="Caja alfiler"/>
  </r>
  <r>
    <m/>
    <x v="1"/>
    <m/>
    <m/>
    <s v="Balines"/>
  </r>
  <r>
    <m/>
    <x v="1"/>
    <m/>
    <m/>
    <s v="Silicona en Barra"/>
  </r>
  <r>
    <m/>
    <x v="1"/>
    <m/>
    <m/>
    <s v="Juego de pinzas de bisuteria"/>
  </r>
  <r>
    <m/>
    <x v="1"/>
    <m/>
    <m/>
    <s v="Pinzas con punta de Silicona"/>
  </r>
  <r>
    <m/>
    <x v="1"/>
    <m/>
    <m/>
    <s v="Quemador flameador para totumo"/>
  </r>
  <r>
    <m/>
    <x v="1"/>
    <m/>
    <m/>
    <s v="Gas para flamea"/>
  </r>
  <r>
    <m/>
    <x v="1"/>
    <m/>
    <m/>
    <s v="Hilaya para bisuteria"/>
  </r>
  <r>
    <m/>
    <x v="1"/>
    <m/>
    <m/>
    <s v="Totumo"/>
  </r>
  <r>
    <m/>
    <x v="1"/>
    <m/>
    <m/>
    <s v="Argollas pequeñas"/>
  </r>
  <r>
    <m/>
    <x v="1"/>
    <m/>
    <m/>
    <s v="Argollas grandes"/>
  </r>
  <r>
    <m/>
    <x v="1"/>
    <m/>
    <m/>
    <s v="Perlas #2,#4 y #6"/>
  </r>
  <r>
    <m/>
    <x v="1"/>
    <m/>
    <m/>
    <s v="Murano imitación"/>
  </r>
  <r>
    <m/>
    <x v="1"/>
    <m/>
    <m/>
    <s v="Hualla para bisutería"/>
  </r>
  <r>
    <m/>
    <x v="1"/>
    <m/>
    <m/>
    <s v="Alambre bisutería"/>
  </r>
  <r>
    <m/>
    <x v="1"/>
    <m/>
    <m/>
    <s v="Hilo Nailon"/>
  </r>
  <r>
    <m/>
    <x v="1"/>
    <m/>
    <m/>
    <s v="Nailon elástico"/>
  </r>
  <r>
    <m/>
    <x v="1"/>
    <m/>
    <m/>
    <s v="Agujas para mostacillas"/>
  </r>
  <r>
    <m/>
    <x v="1"/>
    <m/>
    <m/>
    <s v="Tambores para bordar"/>
  </r>
  <r>
    <m/>
    <x v="1"/>
    <m/>
    <m/>
    <s v="Cordon de cola de raton surtida"/>
  </r>
  <r>
    <m/>
    <x v="1"/>
    <m/>
    <m/>
    <s v="Conos grandes de macrame en variedades"/>
  </r>
  <r>
    <m/>
    <x v="1"/>
    <m/>
    <m/>
    <s v="Tela punta en cruz"/>
  </r>
  <r>
    <m/>
    <x v="1"/>
    <m/>
    <m/>
    <s v="Recina para brillar GL"/>
  </r>
  <r>
    <m/>
    <x v="1"/>
    <m/>
    <m/>
    <s v="Anzuelo aretes"/>
  </r>
  <r>
    <m/>
    <x v="1"/>
    <m/>
    <m/>
    <s v="Argolla para insertar arete"/>
  </r>
  <r>
    <m/>
    <x v="1"/>
    <m/>
    <m/>
    <s v="Hilo búfalo varios colores"/>
  </r>
  <r>
    <m/>
    <x v="1"/>
    <m/>
    <m/>
    <s v="Silicona Liquida"/>
  </r>
  <r>
    <m/>
    <x v="1"/>
    <m/>
    <m/>
    <s v="Correderas de variedades de colores"/>
  </r>
  <r>
    <m/>
    <x v="1"/>
    <m/>
    <m/>
    <s v="Pinza guaya"/>
  </r>
  <r>
    <m/>
    <x v="1"/>
    <m/>
    <m/>
    <s v="Set de regla"/>
  </r>
  <r>
    <m/>
    <x v="1"/>
    <m/>
    <m/>
    <s v="Compás"/>
  </r>
  <r>
    <m/>
    <x v="1"/>
    <m/>
    <m/>
    <s v="Marco para segueta Amarillo y Negro Joni"/>
  </r>
  <r>
    <m/>
    <x v="1"/>
    <m/>
    <m/>
    <s v="Pegantes"/>
  </r>
  <r>
    <m/>
    <x v="1"/>
    <m/>
    <m/>
    <s v="Transportador"/>
  </r>
  <r>
    <n v="2"/>
    <x v="2"/>
    <n v="50"/>
    <s v="Mochila de carga, conchas de mar y totumo"/>
    <s v="Kit artesanal para mochila"/>
  </r>
  <r>
    <m/>
    <x v="1"/>
    <m/>
    <m/>
    <s v="Mototool con fresa "/>
  </r>
  <r>
    <m/>
    <x v="1"/>
    <m/>
    <m/>
    <s v="Palma de iraca"/>
  </r>
  <r>
    <m/>
    <x v="1"/>
    <m/>
    <m/>
    <s v="Piola Currican Kliche"/>
  </r>
  <r>
    <m/>
    <x v="1"/>
    <m/>
    <m/>
    <s v="Cuerda 9,3 Color *100"/>
  </r>
  <r>
    <m/>
    <x v="1"/>
    <m/>
    <m/>
    <s v="Bejuco de cadena"/>
  </r>
  <r>
    <m/>
    <x v="1"/>
    <m/>
    <m/>
    <s v="Marco para segueta Amarillo y Negro Joni"/>
  </r>
  <r>
    <m/>
    <x v="1"/>
    <m/>
    <m/>
    <s v="Papel maché"/>
  </r>
  <r>
    <m/>
    <x v="1"/>
    <m/>
    <m/>
    <s v="Totuma"/>
  </r>
  <r>
    <m/>
    <x v="1"/>
    <m/>
    <m/>
    <s v="Pita"/>
  </r>
  <r>
    <m/>
    <x v="1"/>
    <m/>
    <m/>
    <s v="Hilo para bordar"/>
  </r>
  <r>
    <m/>
    <x v="1"/>
    <m/>
    <m/>
    <s v="Agujas Surtido"/>
  </r>
  <r>
    <m/>
    <x v="1"/>
    <m/>
    <m/>
    <s v="Mortuto"/>
  </r>
  <r>
    <m/>
    <x v="1"/>
    <m/>
    <m/>
    <s v="Tintes"/>
  </r>
  <r>
    <m/>
    <x v="1"/>
    <m/>
    <m/>
    <s v="Periegrafador"/>
  </r>
  <r>
    <m/>
    <x v="1"/>
    <m/>
    <m/>
    <s v="Pegantes"/>
  </r>
  <r>
    <m/>
    <x v="1"/>
    <m/>
    <m/>
    <s v="Pintura acrílica"/>
  </r>
  <r>
    <m/>
    <x v="1"/>
    <m/>
    <m/>
    <s v="Gas para flamea"/>
  </r>
  <r>
    <n v="3"/>
    <x v="3"/>
    <n v="80"/>
    <s v="Mochilas, totuma y cestas en bejuco de cadena"/>
    <s v="Mototool con fresa "/>
  </r>
  <r>
    <m/>
    <x v="1"/>
    <m/>
    <m/>
    <s v="Agujas Surtido"/>
  </r>
  <r>
    <m/>
    <x v="1"/>
    <m/>
    <m/>
    <s v="Hilo para bordar"/>
  </r>
  <r>
    <m/>
    <x v="1"/>
    <m/>
    <m/>
    <s v="Marco para segueta Amarillo y Negro Joni"/>
  </r>
  <r>
    <m/>
    <x v="1"/>
    <m/>
    <m/>
    <s v="Pintura en tela surtida en color"/>
  </r>
  <r>
    <m/>
    <x v="1"/>
    <m/>
    <m/>
    <s v="Tela Fique"/>
  </r>
  <r>
    <m/>
    <x v="1"/>
    <m/>
    <m/>
    <s v="Liencillo"/>
  </r>
  <r>
    <m/>
    <x v="1"/>
    <m/>
    <m/>
    <s v="Papel mache 20 lbs c/u"/>
  </r>
  <r>
    <m/>
    <x v="1"/>
    <m/>
    <m/>
    <s v="Correderas de variedades de colores"/>
  </r>
  <r>
    <m/>
    <x v="1"/>
    <m/>
    <m/>
    <s v="Pinza guaya"/>
  </r>
  <r>
    <m/>
    <x v="1"/>
    <m/>
    <m/>
    <s v="Caja alfiler"/>
  </r>
  <r>
    <m/>
    <x v="1"/>
    <m/>
    <m/>
    <s v="balines"/>
  </r>
  <r>
    <m/>
    <x v="1"/>
    <m/>
    <m/>
    <s v="Anzuelo aretes"/>
  </r>
  <r>
    <m/>
    <x v="1"/>
    <m/>
    <m/>
    <s v="Argolla para insertar arete"/>
  </r>
  <r>
    <m/>
    <x v="1"/>
    <m/>
    <m/>
    <s v="Hilo búfalo varios colores"/>
  </r>
  <r>
    <m/>
    <x v="1"/>
    <m/>
    <m/>
    <s v="Silicona Liquida"/>
  </r>
  <r>
    <m/>
    <x v="1"/>
    <m/>
    <m/>
    <s v="Silicona en Barra"/>
  </r>
  <r>
    <m/>
    <x v="1"/>
    <m/>
    <m/>
    <s v="Juego de pinzas de bisuteria"/>
  </r>
  <r>
    <m/>
    <x v="1"/>
    <m/>
    <m/>
    <s v="Pinzas con punta de Silicona"/>
  </r>
  <r>
    <m/>
    <x v="1"/>
    <m/>
    <m/>
    <s v="Quemador flameador para totumo"/>
  </r>
  <r>
    <m/>
    <x v="1"/>
    <m/>
    <m/>
    <s v="Gas para flamea"/>
  </r>
  <r>
    <m/>
    <x v="1"/>
    <m/>
    <m/>
    <s v="Hilaya para bisuteria"/>
  </r>
  <r>
    <m/>
    <x v="1"/>
    <m/>
    <m/>
    <s v="Totumo"/>
  </r>
  <r>
    <m/>
    <x v="1"/>
    <m/>
    <m/>
    <s v="Argollas pequeñas"/>
  </r>
  <r>
    <m/>
    <x v="1"/>
    <m/>
    <m/>
    <s v="Argollas grandes"/>
  </r>
  <r>
    <m/>
    <x v="1"/>
    <m/>
    <m/>
    <s v="Perlas #2,#4 y #6"/>
  </r>
  <r>
    <m/>
    <x v="1"/>
    <m/>
    <m/>
    <s v="Murano imitación"/>
  </r>
  <r>
    <m/>
    <x v="1"/>
    <m/>
    <m/>
    <s v="Hualla para bisutería"/>
  </r>
  <r>
    <m/>
    <x v="1"/>
    <m/>
    <m/>
    <s v="Alambre bisutería"/>
  </r>
  <r>
    <m/>
    <x v="1"/>
    <m/>
    <m/>
    <s v="Hilo Nailon"/>
  </r>
  <r>
    <m/>
    <x v="1"/>
    <m/>
    <m/>
    <s v="Nailon elástico"/>
  </r>
  <r>
    <m/>
    <x v="1"/>
    <m/>
    <m/>
    <s v="Agujas para mostacillas"/>
  </r>
  <r>
    <m/>
    <x v="1"/>
    <m/>
    <m/>
    <s v="Tambores para bordar"/>
  </r>
  <r>
    <m/>
    <x v="1"/>
    <m/>
    <m/>
    <s v="Cordon de cola de raton surtida"/>
  </r>
  <r>
    <m/>
    <x v="1"/>
    <m/>
    <m/>
    <s v="Conos grandes de macrame en variedades"/>
  </r>
  <r>
    <m/>
    <x v="1"/>
    <m/>
    <m/>
    <s v="Piola Currican Kliche"/>
  </r>
  <r>
    <m/>
    <x v="1"/>
    <m/>
    <m/>
    <s v="Cuerda 9,3 Color *100"/>
  </r>
  <r>
    <m/>
    <x v="1"/>
    <m/>
    <m/>
    <s v="Tela punta en cruz"/>
  </r>
  <r>
    <m/>
    <x v="1"/>
    <m/>
    <m/>
    <s v="Recina para brillar GL"/>
  </r>
  <r>
    <m/>
    <x v="1"/>
    <m/>
    <m/>
    <s v="Periegrafador"/>
  </r>
  <r>
    <m/>
    <x v="1"/>
    <m/>
    <m/>
    <s v="Pintura acrílica"/>
  </r>
  <r>
    <m/>
    <x v="1"/>
    <m/>
    <m/>
    <s v="Pegantes"/>
  </r>
  <r>
    <m/>
    <x v="1"/>
    <m/>
    <m/>
    <s v="Bejuco de cadena"/>
  </r>
  <r>
    <m/>
    <x v="1"/>
    <m/>
    <m/>
    <s v="Pita"/>
  </r>
  <r>
    <n v="4"/>
    <x v="4"/>
    <n v="200"/>
    <s v="Artesanías en fibras y tejidos varios"/>
    <s v="Hilos"/>
  </r>
  <r>
    <m/>
    <x v="1"/>
    <m/>
    <m/>
    <s v="Marco para segueta Amarillo y Negro Joni"/>
  </r>
  <r>
    <m/>
    <x v="1"/>
    <m/>
    <m/>
    <s v="Fibras naturales"/>
  </r>
  <r>
    <m/>
    <x v="1"/>
    <m/>
    <m/>
    <s v="Tintes"/>
  </r>
  <r>
    <m/>
    <x v="1"/>
    <m/>
    <m/>
    <s v="Herramientas básicas"/>
  </r>
  <r>
    <m/>
    <x v="1"/>
    <m/>
    <m/>
    <s v="Agujas Surtido"/>
  </r>
  <r>
    <m/>
    <x v="1"/>
    <m/>
    <m/>
    <s v="Hilo para bordar"/>
  </r>
  <r>
    <m/>
    <x v="1"/>
    <m/>
    <m/>
    <s v="Pintura en tela surtida en color"/>
  </r>
  <r>
    <m/>
    <x v="1"/>
    <m/>
    <m/>
    <s v="Tela Fique"/>
  </r>
  <r>
    <m/>
    <x v="1"/>
    <m/>
    <m/>
    <s v="Liencillo"/>
  </r>
  <r>
    <m/>
    <x v="1"/>
    <m/>
    <m/>
    <s v="Papel mache 20 lbs c/u"/>
  </r>
  <r>
    <m/>
    <x v="1"/>
    <m/>
    <m/>
    <s v="Correderas de variedades de colores"/>
  </r>
  <r>
    <m/>
    <x v="1"/>
    <m/>
    <m/>
    <s v="Pinza guaya"/>
  </r>
  <r>
    <m/>
    <x v="1"/>
    <m/>
    <m/>
    <s v="Caja alfiler"/>
  </r>
  <r>
    <m/>
    <x v="1"/>
    <m/>
    <m/>
    <s v="balines"/>
  </r>
  <r>
    <m/>
    <x v="1"/>
    <m/>
    <m/>
    <s v="Anzuelo aretes"/>
  </r>
  <r>
    <m/>
    <x v="1"/>
    <m/>
    <m/>
    <s v="Argolla para insertar arete"/>
  </r>
  <r>
    <m/>
    <x v="1"/>
    <m/>
    <m/>
    <s v="Hilo búfalo varios colores"/>
  </r>
  <r>
    <m/>
    <x v="1"/>
    <m/>
    <m/>
    <s v="Silicona Liquida"/>
  </r>
  <r>
    <m/>
    <x v="1"/>
    <m/>
    <m/>
    <s v="Silicona en Barra"/>
  </r>
  <r>
    <m/>
    <x v="1"/>
    <m/>
    <m/>
    <s v="Juego de pinzas de bisuteria"/>
  </r>
  <r>
    <m/>
    <x v="1"/>
    <m/>
    <m/>
    <s v="Pinzas con punta de Silicona"/>
  </r>
  <r>
    <m/>
    <x v="1"/>
    <m/>
    <m/>
    <s v="Quemador flameador para totumo"/>
  </r>
  <r>
    <m/>
    <x v="1"/>
    <m/>
    <m/>
    <s v="Pegantes"/>
  </r>
  <r>
    <m/>
    <x v="1"/>
    <m/>
    <m/>
    <s v="Gas para flamea"/>
  </r>
  <r>
    <m/>
    <x v="1"/>
    <m/>
    <m/>
    <s v="Hilaya para bisuteria"/>
  </r>
  <r>
    <m/>
    <x v="1"/>
    <m/>
    <m/>
    <s v="Totumo"/>
  </r>
  <r>
    <m/>
    <x v="1"/>
    <m/>
    <m/>
    <s v="Argollas pequeñas"/>
  </r>
  <r>
    <m/>
    <x v="1"/>
    <m/>
    <m/>
    <s v="Argollas grandes"/>
  </r>
  <r>
    <m/>
    <x v="1"/>
    <m/>
    <m/>
    <s v="Perlas #2,#4 y #6"/>
  </r>
  <r>
    <m/>
    <x v="1"/>
    <m/>
    <m/>
    <s v="Murano imitación"/>
  </r>
  <r>
    <m/>
    <x v="1"/>
    <m/>
    <m/>
    <s v="Hualla para bisutería"/>
  </r>
  <r>
    <m/>
    <x v="1"/>
    <m/>
    <m/>
    <s v="Alambre bisutería"/>
  </r>
  <r>
    <m/>
    <x v="1"/>
    <m/>
    <m/>
    <s v="Hilo Nailon"/>
  </r>
  <r>
    <m/>
    <x v="1"/>
    <m/>
    <m/>
    <s v="Piola Currican Kliche"/>
  </r>
  <r>
    <m/>
    <x v="1"/>
    <m/>
    <m/>
    <s v="Cuerda 9,3 Color *100"/>
  </r>
  <r>
    <m/>
    <x v="1"/>
    <m/>
    <m/>
    <s v="Bastidor/Telar sencillo"/>
  </r>
  <r>
    <m/>
    <x v="1"/>
    <m/>
    <m/>
    <s v="Nailon elástico"/>
  </r>
  <r>
    <m/>
    <x v="1"/>
    <m/>
    <m/>
    <s v="Agujas para mostacillas"/>
  </r>
  <r>
    <m/>
    <x v="1"/>
    <m/>
    <m/>
    <s v="Tambores para bordar"/>
  </r>
  <r>
    <m/>
    <x v="1"/>
    <m/>
    <m/>
    <s v="Cordon de cola de raton surtida"/>
  </r>
  <r>
    <m/>
    <x v="1"/>
    <m/>
    <m/>
    <s v="Peine y punzón"/>
  </r>
  <r>
    <m/>
    <x v="1"/>
    <m/>
    <m/>
    <s v="Cinta Métrica"/>
  </r>
  <r>
    <m/>
    <x v="1"/>
    <m/>
    <m/>
    <s v="TIJERA MULTIUSO 7.5"/>
  </r>
  <r>
    <m/>
    <x v="1"/>
    <m/>
    <m/>
    <s v="Conos grandes de macrame en variedades"/>
  </r>
  <r>
    <m/>
    <x v="1"/>
    <m/>
    <m/>
    <s v="Tela punta en cruz"/>
  </r>
  <r>
    <m/>
    <x v="1"/>
    <m/>
    <m/>
    <s v="Recina para brillar GL"/>
  </r>
  <r>
    <n v="5"/>
    <x v="5"/>
    <n v="50"/>
    <s v="Papel maché para elaboración de máscaras"/>
    <s v="Engrudo"/>
  </r>
  <r>
    <m/>
    <x v="1"/>
    <m/>
    <m/>
    <s v="Pigmentos"/>
  </r>
  <r>
    <m/>
    <x v="1"/>
    <m/>
    <m/>
    <s v="Marco para segueta Amarillo y Negro Joni"/>
  </r>
  <r>
    <m/>
    <x v="1"/>
    <m/>
    <m/>
    <s v="Palma de iraca"/>
  </r>
  <r>
    <m/>
    <x v="1"/>
    <m/>
    <m/>
    <s v="Bejuco de cadena"/>
  </r>
  <r>
    <m/>
    <x v="1"/>
    <m/>
    <m/>
    <s v="Papel maché"/>
  </r>
  <r>
    <m/>
    <x v="1"/>
    <m/>
    <m/>
    <s v="Totuma"/>
  </r>
  <r>
    <m/>
    <x v="1"/>
    <m/>
    <m/>
    <s v="Pita"/>
  </r>
  <r>
    <m/>
    <x v="1"/>
    <m/>
    <m/>
    <s v="Hilos"/>
  </r>
  <r>
    <m/>
    <x v="1"/>
    <m/>
    <m/>
    <s v="Agujas Surtido"/>
  </r>
  <r>
    <m/>
    <x v="1"/>
    <m/>
    <m/>
    <s v="Mortuto"/>
  </r>
  <r>
    <m/>
    <x v="1"/>
    <m/>
    <m/>
    <s v="kits de mochila"/>
  </r>
  <r>
    <m/>
    <x v="1"/>
    <m/>
    <m/>
    <s v="Piola Currican Kliche"/>
  </r>
  <r>
    <m/>
    <x v="1"/>
    <m/>
    <m/>
    <s v="Cuerda 9,3 Color *100"/>
  </r>
  <r>
    <m/>
    <x v="1"/>
    <m/>
    <m/>
    <s v="Tintes"/>
  </r>
  <r>
    <m/>
    <x v="1"/>
    <m/>
    <m/>
    <s v="Pinturas acrílicas"/>
  </r>
  <r>
    <m/>
    <x v="1"/>
    <m/>
    <m/>
    <s v="Papel (Resma de 500h) 2.5 KG"/>
  </r>
  <r>
    <m/>
    <x v="1"/>
    <m/>
    <m/>
    <s v="Gas para flamea"/>
  </r>
  <r>
    <m/>
    <x v="1"/>
    <m/>
    <m/>
    <s v="Laca de Secado Rápido Aerosol Transparente 330ml Fx Arte"/>
  </r>
  <r>
    <m/>
    <x v="1"/>
    <m/>
    <m/>
    <s v=" Pinceles"/>
  </r>
  <r>
    <m/>
    <x v="1"/>
    <m/>
    <m/>
    <s v="Moldes"/>
  </r>
  <r>
    <n v="6"/>
    <x v="6"/>
    <n v="80"/>
    <s v="Mochilas, totuma y productos mixtos"/>
    <s v="Agujas Surtido"/>
  </r>
  <r>
    <m/>
    <x v="1"/>
    <m/>
    <m/>
    <s v="Hilos"/>
  </r>
  <r>
    <m/>
    <x v="1"/>
    <m/>
    <m/>
    <s v="Marco para segueta Amarillo y Negro Joni"/>
  </r>
  <r>
    <m/>
    <x v="1"/>
    <m/>
    <m/>
    <s v="Mortuto"/>
  </r>
  <r>
    <m/>
    <x v="1"/>
    <m/>
    <m/>
    <s v="Gas para flamea"/>
  </r>
  <r>
    <m/>
    <x v="1"/>
    <m/>
    <m/>
    <s v="Palma de iraca"/>
  </r>
  <r>
    <m/>
    <x v="1"/>
    <m/>
    <m/>
    <s v="Bejuco de cadena"/>
  </r>
  <r>
    <m/>
    <x v="1"/>
    <m/>
    <m/>
    <s v="Papel maché"/>
  </r>
  <r>
    <m/>
    <x v="1"/>
    <m/>
    <m/>
    <s v="Totuma"/>
  </r>
  <r>
    <m/>
    <x v="1"/>
    <m/>
    <m/>
    <s v="Pita"/>
  </r>
  <r>
    <m/>
    <x v="1"/>
    <m/>
    <m/>
    <s v="kits de mochila"/>
  </r>
  <r>
    <m/>
    <x v="1"/>
    <m/>
    <m/>
    <s v="Pegantes"/>
  </r>
  <r>
    <m/>
    <x v="1"/>
    <m/>
    <m/>
    <s v="Piola Currican Kliche"/>
  </r>
  <r>
    <m/>
    <x v="1"/>
    <m/>
    <m/>
    <s v="Cuerda 9,3 Color *100"/>
  </r>
  <r>
    <m/>
    <x v="1"/>
    <m/>
    <m/>
    <s v="Tintes"/>
  </r>
  <r>
    <m/>
    <x v="1"/>
    <m/>
    <m/>
    <s v="Recipientes tintura"/>
  </r>
  <r>
    <m/>
    <x v="1"/>
    <m/>
    <m/>
    <s v="Lijas"/>
  </r>
  <r>
    <m/>
    <x v="1"/>
    <m/>
    <m/>
    <s v="Guantes y protección"/>
  </r>
  <r>
    <m/>
    <x v="1"/>
    <m/>
    <m/>
    <s v="TIJERA MULTIUSO 7.5"/>
  </r>
  <r>
    <m/>
    <x v="1"/>
    <m/>
    <m/>
    <s v="Fibras naturales"/>
  </r>
  <r>
    <m/>
    <x v="1"/>
    <m/>
    <m/>
    <s v="Insumos básicos"/>
  </r>
  <r>
    <n v="7"/>
    <x v="7"/>
    <n v="180"/>
    <s v="Mochilas y totumos"/>
    <s v="Agujas Surtido"/>
  </r>
  <r>
    <m/>
    <x v="1"/>
    <m/>
    <m/>
    <s v="Hilo para bordar"/>
  </r>
  <r>
    <m/>
    <x v="1"/>
    <m/>
    <m/>
    <s v="Piola Currican Kliche"/>
  </r>
  <r>
    <m/>
    <x v="1"/>
    <m/>
    <m/>
    <s v="Cuerda 9,3 Color *100"/>
  </r>
  <r>
    <m/>
    <x v="1"/>
    <m/>
    <m/>
    <s v="Pita"/>
  </r>
  <r>
    <m/>
    <x v="1"/>
    <m/>
    <m/>
    <s v="Marco para segueta Amarillo y Negro Joni"/>
  </r>
  <r>
    <m/>
    <x v="1"/>
    <m/>
    <m/>
    <s v="Mortuto"/>
  </r>
  <r>
    <m/>
    <x v="1"/>
    <m/>
    <m/>
    <s v="Tintes naturales"/>
  </r>
  <r>
    <m/>
    <x v="1"/>
    <m/>
    <m/>
    <s v="Herramientas básicas"/>
  </r>
  <r>
    <m/>
    <x v="1"/>
    <m/>
    <m/>
    <s v="Pintura en tela surtida en color"/>
  </r>
  <r>
    <m/>
    <x v="1"/>
    <m/>
    <m/>
    <s v="Tela Fique"/>
  </r>
  <r>
    <m/>
    <x v="1"/>
    <m/>
    <m/>
    <s v="Liencillo"/>
  </r>
  <r>
    <m/>
    <x v="1"/>
    <m/>
    <m/>
    <s v="Papel mache 20 lbs c/u"/>
  </r>
  <r>
    <m/>
    <x v="1"/>
    <m/>
    <m/>
    <s v="Correderas de variedades de colores"/>
  </r>
  <r>
    <m/>
    <x v="1"/>
    <m/>
    <m/>
    <s v="Pinza guaya"/>
  </r>
  <r>
    <m/>
    <x v="1"/>
    <m/>
    <m/>
    <s v="Caja alfiler"/>
  </r>
  <r>
    <m/>
    <x v="1"/>
    <m/>
    <m/>
    <s v="balines"/>
  </r>
  <r>
    <m/>
    <x v="1"/>
    <m/>
    <m/>
    <s v="Anzuelo aretes"/>
  </r>
  <r>
    <m/>
    <x v="1"/>
    <m/>
    <m/>
    <s v="Argolla para insertar arete"/>
  </r>
  <r>
    <m/>
    <x v="1"/>
    <m/>
    <m/>
    <s v="Hilo búfalo varios colores"/>
  </r>
  <r>
    <m/>
    <x v="1"/>
    <m/>
    <m/>
    <s v="Silicona Liquida"/>
  </r>
  <r>
    <m/>
    <x v="1"/>
    <m/>
    <m/>
    <s v="Silicona en Barra"/>
  </r>
  <r>
    <m/>
    <x v="1"/>
    <m/>
    <m/>
    <s v="Juego de pinzas de bisuteria"/>
  </r>
  <r>
    <m/>
    <x v="1"/>
    <m/>
    <m/>
    <s v="Pinzas con punta de Silicona"/>
  </r>
  <r>
    <m/>
    <x v="1"/>
    <m/>
    <m/>
    <s v="Quemador flameador para totumo"/>
  </r>
  <r>
    <m/>
    <x v="1"/>
    <m/>
    <m/>
    <s v="Gas para flamea"/>
  </r>
  <r>
    <m/>
    <x v="1"/>
    <m/>
    <m/>
    <s v="Hilaya para bisuteria"/>
  </r>
  <r>
    <m/>
    <x v="1"/>
    <m/>
    <m/>
    <s v="Pegantes"/>
  </r>
  <r>
    <m/>
    <x v="1"/>
    <m/>
    <m/>
    <s v="Totumo"/>
  </r>
  <r>
    <m/>
    <x v="1"/>
    <m/>
    <m/>
    <s v="Argollas pequeñas"/>
  </r>
  <r>
    <m/>
    <x v="1"/>
    <m/>
    <m/>
    <s v="Argollas grandes"/>
  </r>
  <r>
    <m/>
    <x v="1"/>
    <m/>
    <m/>
    <s v="Perlas #2,#4 y #6"/>
  </r>
  <r>
    <m/>
    <x v="1"/>
    <m/>
    <m/>
    <s v="Murano imitación"/>
  </r>
  <r>
    <m/>
    <x v="1"/>
    <m/>
    <m/>
    <s v="Hualla para bisutería"/>
  </r>
  <r>
    <m/>
    <x v="1"/>
    <m/>
    <m/>
    <s v="Alambre bisutería"/>
  </r>
  <r>
    <m/>
    <x v="1"/>
    <m/>
    <m/>
    <s v="Hilo Nailon"/>
  </r>
  <r>
    <m/>
    <x v="1"/>
    <m/>
    <m/>
    <s v="Nailon elástico"/>
  </r>
  <r>
    <m/>
    <x v="1"/>
    <m/>
    <m/>
    <s v="Agujas para mostacillas"/>
  </r>
  <r>
    <m/>
    <x v="1"/>
    <m/>
    <m/>
    <s v="Tambores para bordar"/>
  </r>
  <r>
    <m/>
    <x v="1"/>
    <m/>
    <m/>
    <s v="Cordon de cola de raton surtida"/>
  </r>
  <r>
    <m/>
    <x v="1"/>
    <m/>
    <m/>
    <s v="Conos grandes de macrame en variedades"/>
  </r>
  <r>
    <m/>
    <x v="1"/>
    <m/>
    <m/>
    <s v="Tela punta en cruz"/>
  </r>
  <r>
    <m/>
    <x v="1"/>
    <m/>
    <m/>
    <s v="Recina para brillar GL"/>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FEBB396-C0BB-4B24-B49F-141839E821CB}" name="TablaDinámica3"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I54:J63" firstHeaderRow="1" firstDataRow="1" firstDataCol="1"/>
  <pivotFields count="5">
    <pivotField showAll="0"/>
    <pivotField axis="axisRow" showAll="0">
      <items count="9">
        <item x="4"/>
        <item x="5"/>
        <item x="3"/>
        <item x="2"/>
        <item x="6"/>
        <item x="7"/>
        <item x="0"/>
        <item x="1"/>
        <item t="default"/>
      </items>
    </pivotField>
    <pivotField dataField="1" showAll="0"/>
    <pivotField showAll="0"/>
    <pivotField showAll="0"/>
  </pivotFields>
  <rowFields count="1">
    <field x="1"/>
  </rowFields>
  <rowItems count="9">
    <i>
      <x/>
    </i>
    <i>
      <x v="1"/>
    </i>
    <i>
      <x v="2"/>
    </i>
    <i>
      <x v="3"/>
    </i>
    <i>
      <x v="4"/>
    </i>
    <i>
      <x v="5"/>
    </i>
    <i>
      <x v="6"/>
    </i>
    <i>
      <x v="7"/>
    </i>
    <i t="grand">
      <x/>
    </i>
  </rowItems>
  <colItems count="1">
    <i/>
  </colItems>
  <dataFields count="1">
    <dataField name="Suma de Familias beneficiarias" fld="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ivotTable" Target="../pivotTables/pivotTable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W34"/>
  <sheetViews>
    <sheetView tabSelected="1" topLeftCell="A8" zoomScale="77" zoomScaleNormal="60" workbookViewId="0">
      <selection activeCell="A2" sqref="A2:J20"/>
    </sheetView>
  </sheetViews>
  <sheetFormatPr baseColWidth="10" defaultColWidth="11.33203125" defaultRowHeight="14"/>
  <cols>
    <col min="1" max="1" width="6.6640625" style="55" customWidth="1"/>
    <col min="2" max="2" width="24" style="55" customWidth="1"/>
    <col min="3" max="4" width="51" style="55" customWidth="1"/>
    <col min="5" max="5" width="17.83203125" style="55" customWidth="1"/>
    <col min="6" max="6" width="23.6640625" style="55" customWidth="1"/>
    <col min="7" max="7" width="17.1640625" style="122" customWidth="1"/>
    <col min="8" max="8" width="20.5" style="55" customWidth="1"/>
    <col min="9" max="9" width="22.5" style="55" customWidth="1"/>
    <col min="10" max="10" width="23.33203125" style="169" customWidth="1"/>
    <col min="11" max="11" width="17.83203125" style="55" hidden="1" customWidth="1"/>
    <col min="12" max="12" width="16.6640625" style="55" hidden="1" customWidth="1"/>
    <col min="13" max="13" width="17.83203125" style="55" hidden="1" customWidth="1"/>
    <col min="14" max="14" width="15.5" style="55" hidden="1" customWidth="1"/>
    <col min="15" max="15" width="11.33203125" style="55"/>
    <col min="16" max="16" width="25.6640625" style="457" bestFit="1" customWidth="1"/>
    <col min="17" max="19" width="20.33203125" style="457" customWidth="1"/>
    <col min="20" max="21" width="19.33203125" style="55" bestFit="1" customWidth="1"/>
    <col min="22" max="22" width="11.33203125" style="55"/>
    <col min="23" max="23" width="16.6640625" style="55" bestFit="1" customWidth="1"/>
    <col min="24" max="16380" width="11.33203125" style="55"/>
    <col min="16381" max="16383" width="11.33203125" style="55" bestFit="1"/>
    <col min="16384" max="16384" width="11.33203125" style="55"/>
  </cols>
  <sheetData>
    <row r="1" spans="1:22" ht="99.5" customHeight="1">
      <c r="A1" s="478"/>
      <c r="B1" s="478"/>
      <c r="C1" s="478"/>
      <c r="D1" s="478"/>
      <c r="E1" s="478"/>
      <c r="F1" s="478"/>
      <c r="G1" s="478"/>
      <c r="H1" s="478"/>
      <c r="I1" s="478"/>
      <c r="J1" s="478"/>
    </row>
    <row r="2" spans="1:22" ht="36" customHeight="1">
      <c r="A2" s="494" t="s">
        <v>0</v>
      </c>
      <c r="B2" s="494"/>
      <c r="C2" s="494"/>
      <c r="D2" s="494"/>
      <c r="E2" s="494"/>
      <c r="F2" s="494"/>
      <c r="G2" s="494"/>
      <c r="H2" s="494"/>
      <c r="I2" s="494"/>
      <c r="J2" s="494"/>
    </row>
    <row r="3" spans="1:22" ht="30">
      <c r="G3" s="122" t="s">
        <v>1</v>
      </c>
      <c r="H3" s="118">
        <v>46145</v>
      </c>
      <c r="I3" s="118"/>
      <c r="J3" s="167"/>
      <c r="T3" s="465"/>
      <c r="U3" s="465"/>
    </row>
    <row r="4" spans="1:22" s="54" customFormat="1" ht="30">
      <c r="A4" s="189" t="s">
        <v>2</v>
      </c>
      <c r="B4" s="189" t="s">
        <v>3</v>
      </c>
      <c r="C4" s="189" t="s">
        <v>4</v>
      </c>
      <c r="D4" s="189" t="s">
        <v>5</v>
      </c>
      <c r="E4" s="189" t="s">
        <v>6</v>
      </c>
      <c r="F4" s="189" t="s">
        <v>7</v>
      </c>
      <c r="G4" s="179" t="s">
        <v>8</v>
      </c>
      <c r="H4" s="189" t="s">
        <v>9</v>
      </c>
      <c r="I4" s="189" t="s">
        <v>10</v>
      </c>
      <c r="J4" s="168" t="s">
        <v>11</v>
      </c>
      <c r="P4" s="458"/>
      <c r="Q4" s="458"/>
      <c r="R4" s="458"/>
      <c r="S4" s="458"/>
    </row>
    <row r="5" spans="1:22">
      <c r="G5" s="180"/>
    </row>
    <row r="6" spans="1:22" ht="50.25" customHeight="1">
      <c r="A6" s="473">
        <v>1</v>
      </c>
      <c r="B6" s="479" t="s">
        <v>405</v>
      </c>
      <c r="C6" s="473" t="s">
        <v>12</v>
      </c>
      <c r="D6" s="140" t="str">
        <f>+'1.1. Entrega de Insumos'!B12</f>
        <v>Artesanías en palma de iraca, en tela y demás</v>
      </c>
      <c r="E6" s="111" t="s">
        <v>13</v>
      </c>
      <c r="F6" s="111">
        <f>+'Listado Beneficiarios'!C7</f>
        <v>42</v>
      </c>
      <c r="G6" s="181">
        <f>+'1.1. Entrega de Insumos'!H60</f>
        <v>5757906</v>
      </c>
      <c r="H6" s="96">
        <f>+F6*G6</f>
        <v>241832052</v>
      </c>
      <c r="I6" s="166">
        <f>+ROUND(($H$22/9)+($H$13/7),0)</f>
        <v>42423487</v>
      </c>
      <c r="J6" s="166">
        <f>SUM(H6:I6)</f>
        <v>284255539</v>
      </c>
      <c r="P6" s="459"/>
      <c r="Q6" s="459"/>
      <c r="R6" s="469"/>
      <c r="S6" s="459"/>
      <c r="T6" s="454"/>
      <c r="U6" s="454"/>
    </row>
    <row r="7" spans="1:22" ht="50.25" customHeight="1">
      <c r="A7" s="474"/>
      <c r="B7" s="480"/>
      <c r="C7" s="474"/>
      <c r="D7" s="140" t="str">
        <f>+'1.1. Entrega de Insumos'!B61</f>
        <v>Mochila de carga, conchas de mar y totumo</v>
      </c>
      <c r="E7" s="111" t="s">
        <v>13</v>
      </c>
      <c r="F7" s="111">
        <f>+'Listado Beneficiarios'!C56</f>
        <v>50</v>
      </c>
      <c r="G7" s="181">
        <f>+'1.1. Entrega de Insumos'!H78</f>
        <v>2544575</v>
      </c>
      <c r="H7" s="96">
        <f>+F7*G7</f>
        <v>127228750</v>
      </c>
      <c r="I7" s="166">
        <f>+ROUND(($H$22/9)+($H$13/7),2)</f>
        <v>42423486.789999999</v>
      </c>
      <c r="J7" s="166">
        <f>SUM(H7:I7)</f>
        <v>169652236.78999999</v>
      </c>
      <c r="P7" s="459"/>
      <c r="Q7" s="459"/>
      <c r="R7" s="469"/>
      <c r="S7" s="459"/>
      <c r="T7" s="454"/>
      <c r="U7" s="454"/>
    </row>
    <row r="8" spans="1:22" ht="50.25" customHeight="1">
      <c r="A8" s="474"/>
      <c r="B8" s="480"/>
      <c r="C8" s="474"/>
      <c r="D8" s="140" t="str">
        <f>+'1.1. Entrega de Insumos'!B79</f>
        <v>Mochilas, totuma y cestas en bejuco de cadena</v>
      </c>
      <c r="E8" s="111" t="s">
        <v>13</v>
      </c>
      <c r="F8" s="111">
        <f>+'Listado Beneficiarios'!C74</f>
        <v>80</v>
      </c>
      <c r="G8" s="181">
        <f>+'1.1. Entrega de Insumos'!H123</f>
        <v>5647486</v>
      </c>
      <c r="H8" s="96">
        <f t="shared" ref="H8:H12" si="0">+F8*G8</f>
        <v>451798880</v>
      </c>
      <c r="I8" s="166">
        <f t="shared" ref="I8:I12" si="1">+ROUND(($H$22/9)+($H$13/7),2)</f>
        <v>42423486.789999999</v>
      </c>
      <c r="J8" s="166">
        <f t="shared" ref="J8:J12" si="2">SUM(H8:I8)</f>
        <v>494222366.79000002</v>
      </c>
      <c r="P8" s="459"/>
      <c r="Q8" s="459"/>
      <c r="R8" s="469"/>
      <c r="S8" s="459"/>
      <c r="T8" s="454"/>
      <c r="U8" s="454"/>
    </row>
    <row r="9" spans="1:22" ht="50.25" customHeight="1">
      <c r="A9" s="474"/>
      <c r="B9" s="480"/>
      <c r="C9" s="474"/>
      <c r="D9" s="140" t="str">
        <f>+'1.1. Entrega de Insumos'!B124</f>
        <v>Artesanías en fibras y tejidos varios</v>
      </c>
      <c r="E9" s="111" t="s">
        <v>13</v>
      </c>
      <c r="F9" s="111">
        <f>+'Listado Beneficiarios'!C118</f>
        <v>200</v>
      </c>
      <c r="G9" s="181">
        <f>+'1.1. Entrega de Insumos'!H172</f>
        <v>5328642</v>
      </c>
      <c r="H9" s="96">
        <f t="shared" si="0"/>
        <v>1065728400</v>
      </c>
      <c r="I9" s="166">
        <f t="shared" si="1"/>
        <v>42423486.789999999</v>
      </c>
      <c r="J9" s="166">
        <f t="shared" si="2"/>
        <v>1108151886.79</v>
      </c>
      <c r="P9" s="459"/>
      <c r="Q9" s="459"/>
      <c r="R9" s="469"/>
      <c r="S9" s="459"/>
      <c r="T9" s="454"/>
      <c r="U9" s="454"/>
    </row>
    <row r="10" spans="1:22" ht="50.25" customHeight="1">
      <c r="A10" s="474"/>
      <c r="B10" s="480"/>
      <c r="C10" s="474"/>
      <c r="D10" s="140" t="str">
        <f>+'1.1. Entrega de Insumos'!B173</f>
        <v>Papel maché para elaboración de máscaras</v>
      </c>
      <c r="E10" s="111" t="s">
        <v>13</v>
      </c>
      <c r="F10" s="111">
        <f>+'Listado Beneficiarios'!C165</f>
        <v>50</v>
      </c>
      <c r="G10" s="181">
        <f>+'1.1. Entrega de Insumos'!H193</f>
        <v>2404587</v>
      </c>
      <c r="H10" s="96">
        <f t="shared" si="0"/>
        <v>120229350</v>
      </c>
      <c r="I10" s="166">
        <f t="shared" si="1"/>
        <v>42423486.789999999</v>
      </c>
      <c r="J10" s="166">
        <f t="shared" si="2"/>
        <v>162652836.78999999</v>
      </c>
      <c r="P10" s="459"/>
      <c r="Q10" s="459"/>
      <c r="R10" s="469"/>
      <c r="S10" s="459"/>
      <c r="T10" s="454"/>
      <c r="U10" s="454"/>
    </row>
    <row r="11" spans="1:22" ht="50.25" customHeight="1">
      <c r="A11" s="474"/>
      <c r="B11" s="480"/>
      <c r="C11" s="474"/>
      <c r="D11" s="140" t="str">
        <f>+'1.1. Entrega de Insumos'!B194</f>
        <v>Mochilas, totuma y productos mixtos</v>
      </c>
      <c r="E11" s="111" t="s">
        <v>13</v>
      </c>
      <c r="F11" s="111">
        <f>+'Listado Beneficiarios'!C186</f>
        <v>80</v>
      </c>
      <c r="G11" s="181">
        <f>+'1.1. Entrega de Insumos'!H213</f>
        <v>2065116</v>
      </c>
      <c r="H11" s="96">
        <f t="shared" si="0"/>
        <v>165209280</v>
      </c>
      <c r="I11" s="166">
        <f t="shared" si="1"/>
        <v>42423486.789999999</v>
      </c>
      <c r="J11" s="166">
        <f t="shared" si="2"/>
        <v>207632766.78999999</v>
      </c>
      <c r="P11" s="459"/>
      <c r="Q11" s="459"/>
      <c r="R11" s="469"/>
      <c r="S11" s="459"/>
      <c r="T11" s="454"/>
      <c r="U11" s="454"/>
    </row>
    <row r="12" spans="1:22" ht="50.25" customHeight="1">
      <c r="A12" s="474"/>
      <c r="B12" s="480"/>
      <c r="C12" s="474"/>
      <c r="D12" s="140" t="str">
        <f>+'1.1. Entrega de Insumos'!B214</f>
        <v>Mochilas y totumos</v>
      </c>
      <c r="E12" s="111" t="s">
        <v>13</v>
      </c>
      <c r="F12" s="111">
        <f>+'Listado Beneficiarios'!C207</f>
        <v>180</v>
      </c>
      <c r="G12" s="181">
        <f>+'1.1. Entrega de Insumos'!H257</f>
        <v>5082801</v>
      </c>
      <c r="H12" s="96">
        <f t="shared" si="0"/>
        <v>914904180</v>
      </c>
      <c r="I12" s="166">
        <f t="shared" si="1"/>
        <v>42423486.789999999</v>
      </c>
      <c r="J12" s="166">
        <f t="shared" si="2"/>
        <v>957327666.78999996</v>
      </c>
      <c r="P12" s="459"/>
      <c r="Q12" s="459"/>
      <c r="R12" s="469"/>
      <c r="S12" s="459"/>
      <c r="T12" s="454"/>
      <c r="U12" s="454"/>
    </row>
    <row r="13" spans="1:22" ht="35.5" customHeight="1">
      <c r="A13" s="474"/>
      <c r="B13" s="480"/>
      <c r="C13" s="474"/>
      <c r="D13" s="186" t="s">
        <v>14</v>
      </c>
      <c r="E13" s="190" t="s">
        <v>13</v>
      </c>
      <c r="F13" s="485">
        <v>0.02</v>
      </c>
      <c r="G13" s="486"/>
      <c r="H13" s="96">
        <f>+ROUND((H12+H11+H10+H9+H8+H7+H6)*F13,0)</f>
        <v>61738618</v>
      </c>
      <c r="I13" s="96"/>
      <c r="J13" s="166"/>
      <c r="P13" s="459"/>
      <c r="Q13" s="459"/>
      <c r="R13" s="469"/>
      <c r="S13" s="459"/>
    </row>
    <row r="14" spans="1:22" ht="32" customHeight="1">
      <c r="A14" s="474"/>
      <c r="B14" s="480"/>
      <c r="C14" s="475"/>
      <c r="D14" s="487" t="s">
        <v>15</v>
      </c>
      <c r="E14" s="488"/>
      <c r="F14" s="488"/>
      <c r="G14" s="489"/>
      <c r="H14" s="97">
        <f>SUM(H6:H13)</f>
        <v>3148669510</v>
      </c>
      <c r="I14" s="170">
        <f>ROUND(SUM(I6:I13)-H13,0)</f>
        <v>235225790</v>
      </c>
      <c r="J14" s="170">
        <f>ROUND(SUM(J6:J13),0)</f>
        <v>3383895300</v>
      </c>
      <c r="P14" s="460"/>
      <c r="Q14" s="460"/>
      <c r="R14" s="470"/>
      <c r="S14" s="460"/>
      <c r="T14" s="455"/>
      <c r="U14" s="455"/>
      <c r="V14" s="456"/>
    </row>
    <row r="15" spans="1:22" ht="34.5" customHeight="1">
      <c r="A15" s="474"/>
      <c r="B15" s="480"/>
      <c r="C15" s="490" t="s">
        <v>391</v>
      </c>
      <c r="D15" s="491"/>
      <c r="E15" s="190" t="s">
        <v>13</v>
      </c>
      <c r="F15" s="111">
        <v>1</v>
      </c>
      <c r="G15" s="181">
        <f>+'1.2. Feria Artesanal'!F17</f>
        <v>53880600</v>
      </c>
      <c r="H15" s="96">
        <f>+F15*G15</f>
        <v>53880600</v>
      </c>
      <c r="I15" s="166">
        <f>+ROUND(($H$22/9),0)</f>
        <v>33603684</v>
      </c>
      <c r="J15" s="166">
        <f>SUM(H15:I15)</f>
        <v>87484284</v>
      </c>
      <c r="P15" s="459"/>
      <c r="Q15" s="459"/>
      <c r="R15" s="469"/>
      <c r="S15" s="459"/>
      <c r="T15" s="454"/>
    </row>
    <row r="16" spans="1:22" ht="21" customHeight="1">
      <c r="A16" s="487" t="s">
        <v>16</v>
      </c>
      <c r="B16" s="488"/>
      <c r="C16" s="488"/>
      <c r="D16" s="488"/>
      <c r="E16" s="488"/>
      <c r="F16" s="488"/>
      <c r="G16" s="489"/>
      <c r="H16" s="97">
        <f>SUM(H14:H15)</f>
        <v>3202550110</v>
      </c>
      <c r="I16" s="170">
        <f>ROUND(SUM(I14:I15),0)</f>
        <v>268829474</v>
      </c>
      <c r="J16" s="170">
        <f>ROUND(SUM(J14:J15),0)</f>
        <v>3471379584</v>
      </c>
      <c r="K16" s="55" t="s">
        <v>404</v>
      </c>
      <c r="L16" s="122" t="s">
        <v>406</v>
      </c>
      <c r="M16" s="55" t="s">
        <v>407</v>
      </c>
      <c r="N16" s="55" t="s">
        <v>408</v>
      </c>
      <c r="P16" s="460"/>
      <c r="Q16" s="460"/>
      <c r="R16" s="470"/>
      <c r="S16" s="460"/>
      <c r="T16" s="455"/>
    </row>
    <row r="17" spans="1:23" ht="45.5" customHeight="1">
      <c r="A17" s="111">
        <v>2</v>
      </c>
      <c r="B17" s="472" t="s">
        <v>17</v>
      </c>
      <c r="C17" s="492" t="s">
        <v>18</v>
      </c>
      <c r="D17" s="493"/>
      <c r="E17" s="190" t="s">
        <v>13</v>
      </c>
      <c r="F17" s="111">
        <v>4</v>
      </c>
      <c r="G17" s="181">
        <f>+'2.1. Formación '!H19</f>
        <v>94182434</v>
      </c>
      <c r="H17" s="126">
        <f>+F17*G17</f>
        <v>376729736</v>
      </c>
      <c r="I17" s="166">
        <f>+ROUND(($H$22/9),0)</f>
        <v>33603684</v>
      </c>
      <c r="J17" s="153">
        <f>SUM(H17:I17)</f>
        <v>410333420</v>
      </c>
      <c r="K17" s="447">
        <f>(+'2.1. Formación '!H16*4)+I17</f>
        <v>60803684</v>
      </c>
      <c r="L17" s="169">
        <f>+'2.1. Formación '!H13*4</f>
        <v>49449736</v>
      </c>
      <c r="M17" s="169">
        <f>+'2.1. Formación '!H9*4</f>
        <v>300080000</v>
      </c>
      <c r="N17" s="169"/>
      <c r="P17" s="459"/>
      <c r="Q17" s="459"/>
      <c r="R17" s="469"/>
      <c r="S17" s="459"/>
      <c r="T17" s="454"/>
    </row>
    <row r="18" spans="1:23" ht="38.5" customHeight="1">
      <c r="A18" s="500" t="s">
        <v>19</v>
      </c>
      <c r="B18" s="501"/>
      <c r="C18" s="501"/>
      <c r="D18" s="501"/>
      <c r="E18" s="501"/>
      <c r="F18" s="501"/>
      <c r="G18" s="502"/>
      <c r="H18" s="56">
        <f>SUM(H17:H17)</f>
        <v>376729736</v>
      </c>
      <c r="I18" s="171">
        <f>ROUND(I17,0)</f>
        <v>33603684</v>
      </c>
      <c r="J18" s="171">
        <f>ROUND(SUM(J17:J17),0)</f>
        <v>410333420</v>
      </c>
      <c r="K18" s="122"/>
      <c r="L18" s="169"/>
      <c r="M18" s="169"/>
      <c r="N18" s="169"/>
      <c r="P18" s="460"/>
      <c r="Q18" s="460"/>
    </row>
    <row r="19" spans="1:23" ht="21.5" customHeight="1">
      <c r="A19" s="127"/>
      <c r="B19" s="127"/>
      <c r="C19" s="127"/>
      <c r="D19" s="127"/>
      <c r="E19" s="127"/>
      <c r="F19" s="128"/>
      <c r="G19" s="129"/>
      <c r="H19" s="128"/>
      <c r="I19" s="128"/>
      <c r="J19" s="172"/>
      <c r="P19" s="460"/>
      <c r="Q19" s="460"/>
      <c r="R19" s="460"/>
      <c r="S19" s="460"/>
      <c r="T19" s="455"/>
    </row>
    <row r="20" spans="1:23" s="130" customFormat="1" ht="15">
      <c r="A20" s="481"/>
      <c r="B20" s="481"/>
      <c r="C20" s="481"/>
      <c r="D20" s="187"/>
      <c r="E20" s="187"/>
      <c r="F20" s="483" t="s">
        <v>20</v>
      </c>
      <c r="G20" s="484"/>
      <c r="H20" s="112">
        <f>+H16+H18</f>
        <v>3579279846</v>
      </c>
      <c r="I20" s="342">
        <f>ROUND(SUM(I18+I16),0)</f>
        <v>302433158</v>
      </c>
      <c r="J20" s="173">
        <f>ROUND(SUM(J16+J18),0)</f>
        <v>3881713004</v>
      </c>
      <c r="P20" s="461"/>
      <c r="Q20" s="461"/>
      <c r="R20" s="461"/>
      <c r="S20" s="461"/>
    </row>
    <row r="21" spans="1:23" ht="15" customHeight="1">
      <c r="A21" s="482"/>
      <c r="B21" s="482"/>
      <c r="C21" s="482"/>
      <c r="D21" s="482"/>
      <c r="E21" s="482"/>
      <c r="F21" s="482"/>
      <c r="G21" s="182"/>
      <c r="H21" s="57"/>
      <c r="I21" s="57"/>
      <c r="J21" s="174"/>
      <c r="L21" s="124"/>
      <c r="P21" s="460"/>
      <c r="Q21" s="460"/>
      <c r="R21" s="468"/>
      <c r="S21" s="460"/>
      <c r="T21" s="464"/>
    </row>
    <row r="22" spans="1:23" s="57" customFormat="1" ht="14.25" customHeight="1">
      <c r="A22" s="139"/>
      <c r="B22" s="187"/>
      <c r="C22" s="55"/>
      <c r="D22" s="55"/>
      <c r="E22" s="55"/>
      <c r="F22" s="188" t="s">
        <v>10</v>
      </c>
      <c r="G22" s="471">
        <v>8.44955326283027E-2</v>
      </c>
      <c r="H22" s="125">
        <f>+Administración!G20</f>
        <v>302433158</v>
      </c>
      <c r="I22" s="165"/>
      <c r="J22" s="175"/>
      <c r="P22" s="462"/>
      <c r="Q22" s="462"/>
      <c r="R22" s="462"/>
      <c r="S22" s="462"/>
    </row>
    <row r="23" spans="1:23" ht="15" customHeight="1">
      <c r="A23" s="139"/>
      <c r="B23" s="187"/>
      <c r="F23" s="339" t="s">
        <v>417</v>
      </c>
      <c r="G23" s="471">
        <f>+H23/H20</f>
        <v>0</v>
      </c>
      <c r="H23" s="377"/>
      <c r="I23" s="165"/>
      <c r="J23" s="175"/>
      <c r="P23" s="463"/>
      <c r="Q23" s="466"/>
      <c r="R23" s="463"/>
      <c r="S23" s="463"/>
      <c r="T23" s="454"/>
    </row>
    <row r="24" spans="1:23" ht="15" customHeight="1">
      <c r="A24" s="139"/>
      <c r="B24" s="187"/>
      <c r="F24" s="339" t="s">
        <v>510</v>
      </c>
      <c r="G24" s="467"/>
      <c r="H24" s="377">
        <f>'2.2. Apoyo a la supervisión'!F12</f>
        <v>48225016</v>
      </c>
      <c r="I24" s="165"/>
      <c r="J24" s="175"/>
      <c r="R24" s="459"/>
      <c r="T24" s="122"/>
      <c r="W24" s="169"/>
    </row>
    <row r="25" spans="1:23" ht="36" customHeight="1">
      <c r="A25" s="477"/>
      <c r="B25" s="477"/>
      <c r="F25" s="495" t="s">
        <v>21</v>
      </c>
      <c r="G25" s="495"/>
      <c r="H25" s="343">
        <f>H22+H23+H24</f>
        <v>350658174</v>
      </c>
      <c r="I25" s="113"/>
      <c r="J25" s="175"/>
      <c r="R25" s="459"/>
      <c r="T25" s="122"/>
      <c r="W25" s="169"/>
    </row>
    <row r="26" spans="1:23" ht="56" customHeight="1">
      <c r="A26" s="477"/>
      <c r="B26" s="477"/>
      <c r="D26"/>
      <c r="F26" s="476" t="s">
        <v>22</v>
      </c>
      <c r="G26" s="476"/>
      <c r="H26" s="476"/>
      <c r="I26" s="476"/>
      <c r="J26" s="173">
        <f>+H20+H25</f>
        <v>3929938020</v>
      </c>
      <c r="T26" s="455"/>
    </row>
    <row r="27" spans="1:23" ht="26.5" customHeight="1">
      <c r="A27" s="185"/>
      <c r="B27" s="496" t="s">
        <v>409</v>
      </c>
      <c r="C27" s="496"/>
      <c r="D27" s="185"/>
      <c r="F27" s="101"/>
      <c r="H27" s="499" t="s">
        <v>414</v>
      </c>
      <c r="I27" s="499"/>
      <c r="J27" s="352">
        <f>+J26/682</f>
        <v>5762372.4633431081</v>
      </c>
    </row>
    <row r="28" spans="1:23" ht="15.75" customHeight="1">
      <c r="A28" s="185"/>
      <c r="B28" s="497" t="s">
        <v>410</v>
      </c>
      <c r="C28" s="497"/>
    </row>
    <row r="29" spans="1:23">
      <c r="B29" s="503"/>
      <c r="C29" s="503"/>
      <c r="F29" s="101"/>
      <c r="H29" s="117"/>
      <c r="I29" s="117"/>
    </row>
    <row r="30" spans="1:23">
      <c r="G30" s="183"/>
    </row>
    <row r="31" spans="1:23" ht="36.5" customHeight="1">
      <c r="E31"/>
    </row>
    <row r="32" spans="1:23" ht="20.5" customHeight="1">
      <c r="B32" s="496" t="s">
        <v>411</v>
      </c>
      <c r="C32" s="496"/>
      <c r="D32" s="185"/>
    </row>
    <row r="33" spans="2:4" ht="18" customHeight="1">
      <c r="B33" s="497" t="s">
        <v>412</v>
      </c>
      <c r="C33" s="497"/>
      <c r="D33" s="185"/>
    </row>
    <row r="34" spans="2:4" ht="19">
      <c r="B34" s="498" t="s">
        <v>413</v>
      </c>
      <c r="C34" s="498"/>
    </row>
  </sheetData>
  <mergeCells count="25">
    <mergeCell ref="B27:C27"/>
    <mergeCell ref="B28:C28"/>
    <mergeCell ref="B34:C34"/>
    <mergeCell ref="H27:I27"/>
    <mergeCell ref="A16:G16"/>
    <mergeCell ref="A18:G18"/>
    <mergeCell ref="B29:C29"/>
    <mergeCell ref="B32:C32"/>
    <mergeCell ref="B33:C33"/>
    <mergeCell ref="C6:C14"/>
    <mergeCell ref="F26:I26"/>
    <mergeCell ref="A25:B25"/>
    <mergeCell ref="A26:B26"/>
    <mergeCell ref="A1:J1"/>
    <mergeCell ref="B6:B15"/>
    <mergeCell ref="A6:A15"/>
    <mergeCell ref="A20:C20"/>
    <mergeCell ref="A21:F21"/>
    <mergeCell ref="F20:G20"/>
    <mergeCell ref="F13:G13"/>
    <mergeCell ref="D14:G14"/>
    <mergeCell ref="C15:D15"/>
    <mergeCell ref="C17:D17"/>
    <mergeCell ref="A2:J2"/>
    <mergeCell ref="F25:G25"/>
  </mergeCells>
  <pageMargins left="0.70866141732283472" right="0.70866141732283472" top="0.74803149606299213" bottom="0.74803149606299213" header="0.31496062992125984" footer="0.31496062992125984"/>
  <pageSetup paperSize="9" scale="4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V272"/>
  <sheetViews>
    <sheetView topLeftCell="A231" zoomScale="94" zoomScaleNormal="68" workbookViewId="0">
      <selection activeCell="H260" sqref="H260"/>
    </sheetView>
  </sheetViews>
  <sheetFormatPr baseColWidth="10" defaultColWidth="11.33203125" defaultRowHeight="15"/>
  <cols>
    <col min="1" max="1" width="4.33203125" style="4" customWidth="1"/>
    <col min="2" max="3" width="34.83203125" style="9" customWidth="1"/>
    <col min="4" max="4" width="31" style="120" bestFit="1" customWidth="1"/>
    <col min="5" max="5" width="11.33203125" style="9" customWidth="1"/>
    <col min="6" max="6" width="9.33203125" style="9" customWidth="1"/>
    <col min="7" max="7" width="13.33203125" style="9" customWidth="1"/>
    <col min="8" max="8" width="16.6640625" style="9" customWidth="1"/>
    <col min="9" max="9" width="14.1640625" style="99" customWidth="1"/>
    <col min="10" max="10" width="27.83203125" customWidth="1"/>
    <col min="11" max="23" width="11.33203125" customWidth="1"/>
  </cols>
  <sheetData>
    <row r="1" spans="1:22" ht="15.75" customHeight="1" thickBot="1">
      <c r="A1" s="3"/>
      <c r="B1" s="4"/>
      <c r="C1" s="4"/>
      <c r="D1" s="7"/>
      <c r="E1" s="4"/>
      <c r="F1" s="4"/>
      <c r="G1" s="4"/>
      <c r="H1" s="4"/>
    </row>
    <row r="2" spans="1:22" ht="14.25" customHeight="1">
      <c r="A2" s="5"/>
      <c r="B2" s="512"/>
      <c r="C2" s="513"/>
      <c r="D2" s="513"/>
      <c r="E2" s="513"/>
      <c r="F2" s="513"/>
      <c r="G2" s="513"/>
      <c r="H2" s="514"/>
    </row>
    <row r="3" spans="1:22" ht="71.5" customHeight="1">
      <c r="A3" s="6"/>
      <c r="B3" s="515"/>
      <c r="C3" s="516"/>
      <c r="D3" s="516"/>
      <c r="E3" s="516"/>
      <c r="F3" s="516"/>
      <c r="G3" s="516"/>
      <c r="H3" s="517"/>
    </row>
    <row r="4" spans="1:22" ht="27" customHeight="1" thickBot="1">
      <c r="A4" s="5"/>
      <c r="B4" s="131"/>
      <c r="C4" s="214"/>
      <c r="D4" s="524" t="s">
        <v>145</v>
      </c>
      <c r="E4" s="525"/>
      <c r="F4" s="526"/>
      <c r="G4" s="526"/>
      <c r="H4" s="527"/>
    </row>
    <row r="5" spans="1:22">
      <c r="A5" s="7"/>
      <c r="B5" s="518" t="s">
        <v>147</v>
      </c>
      <c r="C5" s="519"/>
      <c r="D5" s="530" t="s">
        <v>369</v>
      </c>
      <c r="E5" s="530"/>
      <c r="F5" s="530"/>
      <c r="G5" s="530"/>
      <c r="H5" s="531"/>
    </row>
    <row r="6" spans="1:22" ht="54" customHeight="1">
      <c r="A6" s="7"/>
      <c r="B6" s="10" t="s">
        <v>148</v>
      </c>
      <c r="C6" s="252"/>
      <c r="D6" s="532" t="str">
        <f>+'Presupuesto Global'!A2</f>
        <v>FORTALECIMIENTO ECONÓMICO DEL SECTOR DE ARTESANIAS DE LAS COMUNIDADES INDÍGENAS MOKANA EN LOS MUNICIPIOS DE BARANOA, GALAPA, USIACURÍ, TUBARÁ Y PUERTO COLOMBIA, EN EL DEPARTAMENTO DEL ATLÁNTICO</v>
      </c>
      <c r="E6" s="532"/>
      <c r="F6" s="532"/>
      <c r="G6" s="532"/>
      <c r="H6" s="533"/>
    </row>
    <row r="7" spans="1:22" ht="16" thickBot="1">
      <c r="A7" s="7"/>
      <c r="B7" s="520" t="s">
        <v>370</v>
      </c>
      <c r="C7" s="521"/>
      <c r="D7" s="528" t="str">
        <f>+'Presupuesto Global'!C6</f>
        <v>1.1. Entregar materiales e insumos para la formación y elaboración de los productos artesanales</v>
      </c>
      <c r="E7" s="528"/>
      <c r="F7" s="528"/>
      <c r="G7" s="528"/>
      <c r="H7" s="529"/>
    </row>
    <row r="8" spans="1:22">
      <c r="A8" s="120"/>
      <c r="B8" s="251"/>
      <c r="C8" s="251"/>
      <c r="D8" s="251"/>
      <c r="E8" s="251"/>
      <c r="F8" s="251"/>
      <c r="G8" s="251"/>
      <c r="H8" s="251"/>
    </row>
    <row r="9" spans="1:22" ht="32">
      <c r="A9" s="7"/>
      <c r="B9" s="253" t="s">
        <v>149</v>
      </c>
      <c r="C9" s="253" t="s">
        <v>371</v>
      </c>
      <c r="D9" s="253" t="s">
        <v>359</v>
      </c>
      <c r="E9" s="253" t="s">
        <v>172</v>
      </c>
      <c r="F9" s="262" t="s">
        <v>173</v>
      </c>
      <c r="G9" s="262" t="s">
        <v>372</v>
      </c>
      <c r="H9" s="262" t="s">
        <v>373</v>
      </c>
      <c r="I9" s="424" t="s">
        <v>496</v>
      </c>
      <c r="K9" s="555" t="s">
        <v>402</v>
      </c>
      <c r="L9" s="557" t="s">
        <v>110</v>
      </c>
      <c r="M9" s="555" t="s">
        <v>114</v>
      </c>
      <c r="N9" s="557" t="s">
        <v>126</v>
      </c>
      <c r="O9" s="557" t="s">
        <v>398</v>
      </c>
      <c r="P9" s="552" t="s">
        <v>122</v>
      </c>
      <c r="Q9" s="553"/>
      <c r="R9" s="554"/>
      <c r="S9" s="557" t="s">
        <v>186</v>
      </c>
      <c r="T9" s="550" t="s">
        <v>403</v>
      </c>
    </row>
    <row r="10" spans="1:22" ht="16" thickBot="1">
      <c r="A10" s="7"/>
      <c r="B10" s="259" t="s">
        <v>150</v>
      </c>
      <c r="C10" s="260"/>
      <c r="D10" s="261"/>
      <c r="E10" s="261"/>
      <c r="F10" s="261"/>
      <c r="G10" s="261"/>
      <c r="H10" s="261"/>
      <c r="K10" s="556"/>
      <c r="L10" s="558"/>
      <c r="M10" s="556" t="s">
        <v>114</v>
      </c>
      <c r="N10" s="558" t="s">
        <v>126</v>
      </c>
      <c r="O10" s="558" t="s">
        <v>398</v>
      </c>
      <c r="P10" s="337" t="s">
        <v>122</v>
      </c>
      <c r="Q10" s="338" t="s">
        <v>401</v>
      </c>
      <c r="R10" s="338" t="s">
        <v>133</v>
      </c>
      <c r="S10" s="558"/>
      <c r="T10" s="551"/>
    </row>
    <row r="11" spans="1:22">
      <c r="A11" s="11" t="s">
        <v>151</v>
      </c>
      <c r="B11" s="137" t="s">
        <v>152</v>
      </c>
      <c r="C11" s="215"/>
      <c r="D11" s="138"/>
      <c r="E11" s="138"/>
      <c r="F11" s="138"/>
      <c r="G11" s="138"/>
      <c r="H11" s="138"/>
      <c r="K11" s="333" t="s">
        <v>392</v>
      </c>
      <c r="L11" s="334">
        <f>2*42</f>
        <v>84</v>
      </c>
      <c r="M11" s="333">
        <f>2*50</f>
        <v>100</v>
      </c>
      <c r="N11" s="333">
        <f>2*50</f>
        <v>100</v>
      </c>
      <c r="O11" s="333">
        <f>2*180</f>
        <v>360</v>
      </c>
      <c r="P11" s="333"/>
      <c r="Q11" s="333"/>
      <c r="R11" s="333">
        <f>2*80</f>
        <v>160</v>
      </c>
      <c r="S11" s="333">
        <f>SUM(L11:R11)</f>
        <v>804</v>
      </c>
      <c r="T11" s="332">
        <f>+S11*10%</f>
        <v>80.400000000000006</v>
      </c>
    </row>
    <row r="12" spans="1:22" ht="16">
      <c r="A12" s="11"/>
      <c r="B12" s="534" t="s">
        <v>364</v>
      </c>
      <c r="C12" s="538" t="str">
        <f>+'Listado Beneficiarios'!B7</f>
        <v>Usiacurí</v>
      </c>
      <c r="D12" s="116" t="s">
        <v>112</v>
      </c>
      <c r="E12" s="142" t="str">
        <f>+VLOOKUP(D12,'Estudio de Mercado insumos'!$B$4:$K$82,2,FALSE)</f>
        <v>UN</v>
      </c>
      <c r="F12" s="143">
        <v>3</v>
      </c>
      <c r="G12" s="142">
        <f>+VLOOKUP(D12,'Estudio de Mercado insumos'!$B$4:$K$82,10,FALSE)</f>
        <v>50000</v>
      </c>
      <c r="H12" s="144">
        <f>+F12*G12</f>
        <v>150000</v>
      </c>
      <c r="I12" s="99">
        <f>+F12*'Presupuesto Global'!$F$6</f>
        <v>126</v>
      </c>
      <c r="K12" s="243" t="s">
        <v>393</v>
      </c>
      <c r="L12" s="243">
        <f>15*42</f>
        <v>630</v>
      </c>
      <c r="M12" s="243">
        <f>15*50</f>
        <v>750</v>
      </c>
      <c r="N12" s="243">
        <f>15*50</f>
        <v>750</v>
      </c>
      <c r="O12" s="243">
        <f>15*180</f>
        <v>2700</v>
      </c>
      <c r="P12" s="243">
        <f>15*200</f>
        <v>3000</v>
      </c>
      <c r="Q12" s="243">
        <f>15*80</f>
        <v>1200</v>
      </c>
      <c r="R12" s="243">
        <f>15*80</f>
        <v>1200</v>
      </c>
      <c r="S12" s="243">
        <f t="shared" ref="S12:S19" si="0">SUM(L12:R12)</f>
        <v>10230</v>
      </c>
      <c r="T12" s="332">
        <f t="shared" ref="T12:T19" si="1">+S12*10%</f>
        <v>1023</v>
      </c>
      <c r="U12" s="336"/>
    </row>
    <row r="13" spans="1:22" ht="14.5" customHeight="1">
      <c r="A13" s="11"/>
      <c r="B13" s="535"/>
      <c r="C13" s="522"/>
      <c r="D13" s="116" t="s">
        <v>56</v>
      </c>
      <c r="E13" s="142" t="str">
        <f>+VLOOKUP(D13,'Estudio de Mercado insumos'!$B$4:$K$82,2,FALSE)</f>
        <v>KG</v>
      </c>
      <c r="F13" s="143">
        <v>10</v>
      </c>
      <c r="G13" s="142">
        <f>+VLOOKUP(D13,'Estudio de Mercado insumos'!$B$4:$K$82,10,FALSE)</f>
        <v>21933</v>
      </c>
      <c r="H13" s="144">
        <f t="shared" ref="H13:H59" si="2">+F13*G13</f>
        <v>219330</v>
      </c>
      <c r="I13" s="99">
        <f>+F13*'Presupuesto Global'!$F$6</f>
        <v>420</v>
      </c>
      <c r="K13" s="243" t="s">
        <v>394</v>
      </c>
      <c r="L13" s="243">
        <f>5*42</f>
        <v>210</v>
      </c>
      <c r="M13" s="243"/>
      <c r="N13" s="243">
        <f>5*50</f>
        <v>250</v>
      </c>
      <c r="O13" s="243">
        <f>5*180</f>
        <v>900</v>
      </c>
      <c r="P13" s="243">
        <f>5*200</f>
        <v>1000</v>
      </c>
      <c r="Q13" s="243">
        <f>5*80</f>
        <v>400</v>
      </c>
      <c r="R13" s="243">
        <f>5*80</f>
        <v>400</v>
      </c>
      <c r="S13" s="243">
        <f t="shared" si="0"/>
        <v>3160</v>
      </c>
      <c r="T13" s="332">
        <f t="shared" si="1"/>
        <v>316</v>
      </c>
      <c r="V13" s="335"/>
    </row>
    <row r="14" spans="1:22" ht="14.5" customHeight="1">
      <c r="A14" s="11"/>
      <c r="B14" s="535"/>
      <c r="C14" s="522"/>
      <c r="D14" s="116" t="s">
        <v>52</v>
      </c>
      <c r="E14" s="142" t="str">
        <f>+VLOOKUP(D14,'Estudio de Mercado insumos'!$B$4:$K$82,2,FALSE)</f>
        <v>KG</v>
      </c>
      <c r="F14" s="143">
        <v>3</v>
      </c>
      <c r="G14" s="142">
        <f>+VLOOKUP(D14,'Estudio de Mercado insumos'!$B$4:$K$82,10,FALSE)</f>
        <v>27675</v>
      </c>
      <c r="H14" s="144">
        <f t="shared" si="2"/>
        <v>83025</v>
      </c>
      <c r="I14" s="99">
        <f>+F14*'Presupuesto Global'!$F$6</f>
        <v>126</v>
      </c>
      <c r="K14" s="243" t="s">
        <v>395</v>
      </c>
      <c r="L14" s="243">
        <f>30*42</f>
        <v>1260</v>
      </c>
      <c r="M14" s="243"/>
      <c r="N14" s="243"/>
      <c r="O14" s="243">
        <f>30*180</f>
        <v>5400</v>
      </c>
      <c r="P14" s="243">
        <f>30*200</f>
        <v>6000</v>
      </c>
      <c r="Q14" s="243">
        <f>30*80</f>
        <v>2400</v>
      </c>
      <c r="R14" s="243"/>
      <c r="S14" s="243">
        <f t="shared" si="0"/>
        <v>15060</v>
      </c>
      <c r="T14" s="332">
        <f t="shared" si="1"/>
        <v>1506</v>
      </c>
      <c r="V14" s="335"/>
    </row>
    <row r="15" spans="1:22" ht="16">
      <c r="A15" s="11"/>
      <c r="B15" s="535"/>
      <c r="C15" s="522"/>
      <c r="D15" s="116" t="s">
        <v>73</v>
      </c>
      <c r="E15" s="142" t="str">
        <f>+VLOOKUP(D15,'Estudio de Mercado insumos'!$B$4:$K$82,2,FALSE)</f>
        <v>ROLLOS</v>
      </c>
      <c r="F15" s="143">
        <v>3</v>
      </c>
      <c r="G15" s="142">
        <f>+VLOOKUP(D15,'Estudio de Mercado insumos'!$B$4:$K$82,10,FALSE)</f>
        <v>47000</v>
      </c>
      <c r="H15" s="144">
        <f t="shared" si="2"/>
        <v>141000</v>
      </c>
      <c r="I15" s="99">
        <f>+F15*'Presupuesto Global'!$F$6</f>
        <v>126</v>
      </c>
      <c r="K15" s="243" t="s">
        <v>396</v>
      </c>
      <c r="L15" s="243">
        <f>10*42</f>
        <v>420</v>
      </c>
      <c r="M15" s="243"/>
      <c r="N15" s="243"/>
      <c r="O15" s="243">
        <f>10*180</f>
        <v>1800</v>
      </c>
      <c r="P15" s="243">
        <f>10*200</f>
        <v>2000</v>
      </c>
      <c r="Q15" s="243">
        <f>10*80</f>
        <v>800</v>
      </c>
      <c r="R15" s="243"/>
      <c r="S15" s="243">
        <f t="shared" si="0"/>
        <v>5020</v>
      </c>
      <c r="T15" s="332">
        <f t="shared" si="1"/>
        <v>502</v>
      </c>
    </row>
    <row r="16" spans="1:22" ht="16">
      <c r="A16" s="11"/>
      <c r="B16" s="535"/>
      <c r="C16" s="522"/>
      <c r="D16" s="116" t="s">
        <v>72</v>
      </c>
      <c r="E16" s="142" t="str">
        <f>+VLOOKUP(D16,'Estudio de Mercado insumos'!$B$4:$K$82,2,FALSE)</f>
        <v>UN</v>
      </c>
      <c r="F16" s="143">
        <v>2</v>
      </c>
      <c r="G16" s="142">
        <f>+VLOOKUP(D16,'Estudio de Mercado insumos'!$B$4:$K$82,10,FALSE)</f>
        <v>40600</v>
      </c>
      <c r="H16" s="144">
        <f t="shared" si="2"/>
        <v>81200</v>
      </c>
      <c r="I16" s="99">
        <f>+F16*'Presupuesto Global'!$F$6</f>
        <v>84</v>
      </c>
      <c r="K16" s="243" t="s">
        <v>397</v>
      </c>
      <c r="L16" s="243">
        <f>10*42</f>
        <v>420</v>
      </c>
      <c r="M16" s="243">
        <f>10*50</f>
        <v>500</v>
      </c>
      <c r="N16" s="243">
        <f>10*50</f>
        <v>500</v>
      </c>
      <c r="O16" s="243">
        <f>10*180</f>
        <v>1800</v>
      </c>
      <c r="P16" s="243">
        <f>10*200</f>
        <v>2000</v>
      </c>
      <c r="Q16" s="243">
        <f>10*80</f>
        <v>800</v>
      </c>
      <c r="R16" s="243">
        <f>10*80</f>
        <v>800</v>
      </c>
      <c r="S16" s="243">
        <f t="shared" si="0"/>
        <v>6820</v>
      </c>
      <c r="T16" s="332">
        <f t="shared" si="1"/>
        <v>682</v>
      </c>
    </row>
    <row r="17" spans="1:20" ht="16">
      <c r="A17" s="11"/>
      <c r="B17" s="535"/>
      <c r="C17" s="522"/>
      <c r="D17" s="116" t="s">
        <v>69</v>
      </c>
      <c r="E17" s="142" t="str">
        <f>+VLOOKUP(D17,'Estudio de Mercado insumos'!$B$4:$K$82,2,FALSE)</f>
        <v>UN</v>
      </c>
      <c r="F17" s="143">
        <v>2</v>
      </c>
      <c r="G17" s="142">
        <f>+VLOOKUP(D17,'Estudio de Mercado insumos'!$B$4:$K$82,10,FALSE)</f>
        <v>7678</v>
      </c>
      <c r="H17" s="144">
        <f t="shared" si="2"/>
        <v>15356</v>
      </c>
      <c r="I17" s="99">
        <f>+F17*'Presupuesto Global'!$F$6</f>
        <v>84</v>
      </c>
      <c r="K17" s="243" t="s">
        <v>135</v>
      </c>
      <c r="L17" s="243"/>
      <c r="M17" s="243"/>
      <c r="N17" s="243">
        <f>2*50</f>
        <v>100</v>
      </c>
      <c r="O17" s="243">
        <f>2*180</f>
        <v>360</v>
      </c>
      <c r="P17" s="243"/>
      <c r="Q17" s="243"/>
      <c r="R17" s="243">
        <f>2*80</f>
        <v>160</v>
      </c>
      <c r="S17" s="243">
        <f t="shared" si="0"/>
        <v>620</v>
      </c>
      <c r="T17" s="332">
        <f t="shared" si="1"/>
        <v>62</v>
      </c>
    </row>
    <row r="18" spans="1:20" ht="16">
      <c r="A18" s="11"/>
      <c r="B18" s="535"/>
      <c r="C18" s="522"/>
      <c r="D18" s="116" t="s">
        <v>352</v>
      </c>
      <c r="E18" s="142" t="str">
        <f>+VLOOKUP(D18,'Estudio de Mercado insumos'!$B$4:$K$82,2,FALSE)</f>
        <v>MT</v>
      </c>
      <c r="F18" s="143">
        <v>3</v>
      </c>
      <c r="G18" s="142">
        <f>+VLOOKUP(D18,'Estudio de Mercado insumos'!$B$4:$K$82,10,FALSE)</f>
        <v>17000</v>
      </c>
      <c r="H18" s="144">
        <f t="shared" si="2"/>
        <v>51000</v>
      </c>
      <c r="I18" s="99">
        <f>+F18*'Presupuesto Global'!$F$6</f>
        <v>126</v>
      </c>
      <c r="K18" s="243" t="s">
        <v>399</v>
      </c>
      <c r="L18" s="243"/>
      <c r="M18" s="243"/>
      <c r="N18" s="243"/>
      <c r="O18" s="243"/>
      <c r="P18" s="243">
        <f>5*200</f>
        <v>1000</v>
      </c>
      <c r="Q18" s="243">
        <f>5*80</f>
        <v>400</v>
      </c>
      <c r="R18" s="243"/>
      <c r="S18" s="243">
        <f t="shared" si="0"/>
        <v>1400</v>
      </c>
      <c r="T18" s="332">
        <f t="shared" si="1"/>
        <v>140</v>
      </c>
    </row>
    <row r="19" spans="1:20" ht="16">
      <c r="A19" s="11"/>
      <c r="B19" s="535"/>
      <c r="C19" s="522"/>
      <c r="D19" s="116" t="s">
        <v>39</v>
      </c>
      <c r="E19" s="142" t="str">
        <f>+VLOOKUP(D19,'Estudio de Mercado insumos'!$B$4:$K$82,2,FALSE)</f>
        <v>KG</v>
      </c>
      <c r="F19" s="143">
        <v>3</v>
      </c>
      <c r="G19" s="142">
        <f>+VLOOKUP(D19,'Estudio de Mercado insumos'!$B$4:$K$82,10,FALSE)</f>
        <v>29433</v>
      </c>
      <c r="H19" s="144">
        <f t="shared" si="2"/>
        <v>88299</v>
      </c>
      <c r="I19" s="99">
        <f>+F19*'Presupuesto Global'!$F$6</f>
        <v>126</v>
      </c>
      <c r="K19" s="243" t="s">
        <v>400</v>
      </c>
      <c r="L19" s="243"/>
      <c r="M19" s="243"/>
      <c r="N19" s="243"/>
      <c r="O19" s="243"/>
      <c r="P19" s="243">
        <f>2*200</f>
        <v>400</v>
      </c>
      <c r="Q19" s="243"/>
      <c r="R19" s="243"/>
      <c r="S19" s="243">
        <f t="shared" si="0"/>
        <v>400</v>
      </c>
      <c r="T19" s="332">
        <f t="shared" si="1"/>
        <v>40</v>
      </c>
    </row>
    <row r="20" spans="1:20" ht="32">
      <c r="A20" s="11"/>
      <c r="B20" s="535"/>
      <c r="C20" s="522"/>
      <c r="D20" s="116" t="s">
        <v>66</v>
      </c>
      <c r="E20" s="142" t="str">
        <f>+VLOOKUP(D20,'Estudio de Mercado insumos'!$B$4:$K$82,2,FALSE)</f>
        <v>G/ML</v>
      </c>
      <c r="F20" s="143">
        <v>2</v>
      </c>
      <c r="G20" s="142">
        <f>+VLOOKUP(D20,'Estudio de Mercado insumos'!$B$4:$K$82,10,FALSE)</f>
        <v>20233</v>
      </c>
      <c r="H20" s="144">
        <f t="shared" si="2"/>
        <v>40466</v>
      </c>
      <c r="I20" s="99">
        <f>+F20*'Presupuesto Global'!$F$6</f>
        <v>84</v>
      </c>
    </row>
    <row r="21" spans="1:20" ht="16">
      <c r="A21" s="11"/>
      <c r="B21" s="535"/>
      <c r="C21" s="522"/>
      <c r="D21" s="116" t="s">
        <v>312</v>
      </c>
      <c r="E21" s="142" t="str">
        <f>+VLOOKUP(D21,'Estudio de Mercado insumos'!$B$4:$K$82,2,FALSE)</f>
        <v>KIT</v>
      </c>
      <c r="F21" s="143">
        <v>3</v>
      </c>
      <c r="G21" s="142">
        <f>+VLOOKUP(D21,'Estudio de Mercado insumos'!$B$4:$K$82,10,FALSE)</f>
        <v>55000</v>
      </c>
      <c r="H21" s="144">
        <f t="shared" si="2"/>
        <v>165000</v>
      </c>
      <c r="I21" s="99">
        <f>+F21*'Presupuesto Global'!$F$6</f>
        <v>126</v>
      </c>
    </row>
    <row r="22" spans="1:20" ht="16">
      <c r="A22" s="11"/>
      <c r="B22" s="535"/>
      <c r="C22" s="522"/>
      <c r="D22" s="116" t="s">
        <v>315</v>
      </c>
      <c r="E22" s="142" t="str">
        <f>+VLOOKUP(D22,'Estudio de Mercado insumos'!$B$4:$K$82,2,FALSE)</f>
        <v>UN</v>
      </c>
      <c r="F22" s="143">
        <v>3</v>
      </c>
      <c r="G22" s="142">
        <f>+VLOOKUP(D22,'Estudio de Mercado insumos'!$B$4:$K$82,10,FALSE)</f>
        <v>15300</v>
      </c>
      <c r="H22" s="144">
        <f t="shared" si="2"/>
        <v>45900</v>
      </c>
      <c r="I22" s="99">
        <f>+F22*'Presupuesto Global'!$F$6</f>
        <v>126</v>
      </c>
    </row>
    <row r="23" spans="1:20" ht="16">
      <c r="A23" s="11"/>
      <c r="B23" s="535"/>
      <c r="C23" s="522"/>
      <c r="D23" s="116" t="s">
        <v>318</v>
      </c>
      <c r="E23" s="142" t="str">
        <f>+VLOOKUP(D23,'Estudio de Mercado insumos'!$B$4:$K$82,2,FALSE)</f>
        <v>MT</v>
      </c>
      <c r="F23" s="143">
        <v>3</v>
      </c>
      <c r="G23" s="142">
        <f>+VLOOKUP(D23,'Estudio de Mercado insumos'!$B$4:$K$82,10,FALSE)</f>
        <v>18000</v>
      </c>
      <c r="H23" s="144">
        <f t="shared" si="2"/>
        <v>54000</v>
      </c>
      <c r="I23" s="99">
        <f>+F23*'Presupuesto Global'!$F$6</f>
        <v>126</v>
      </c>
    </row>
    <row r="24" spans="1:20" ht="16">
      <c r="A24" s="11"/>
      <c r="B24" s="535"/>
      <c r="C24" s="522"/>
      <c r="D24" s="116" t="s">
        <v>316</v>
      </c>
      <c r="E24" s="142" t="str">
        <f>+VLOOKUP(D24,'Estudio de Mercado insumos'!$B$4:$K$82,2,FALSE)</f>
        <v>MT</v>
      </c>
      <c r="F24" s="143">
        <v>3</v>
      </c>
      <c r="G24" s="142">
        <f>+VLOOKUP(D24,'Estudio de Mercado insumos'!$B$4:$K$82,10,FALSE)</f>
        <v>16000</v>
      </c>
      <c r="H24" s="144">
        <f t="shared" si="2"/>
        <v>48000</v>
      </c>
      <c r="I24" s="99">
        <f>+F24*'Presupuesto Global'!$F$6</f>
        <v>126</v>
      </c>
    </row>
    <row r="25" spans="1:20" ht="16">
      <c r="A25" s="11"/>
      <c r="B25" s="535"/>
      <c r="C25" s="522"/>
      <c r="D25" s="116" t="s">
        <v>365</v>
      </c>
      <c r="E25" s="142" t="str">
        <f>+VLOOKUP(D25,'Estudio de Mercado insumos'!$B$4:$K$82,2,FALSE)</f>
        <v>UN</v>
      </c>
      <c r="F25" s="143">
        <v>1</v>
      </c>
      <c r="G25" s="142">
        <f>+VLOOKUP(D25,'Estudio de Mercado insumos'!$B$4:$K$82,10,FALSE)</f>
        <v>618000</v>
      </c>
      <c r="H25" s="144">
        <f t="shared" si="2"/>
        <v>618000</v>
      </c>
      <c r="I25" s="99">
        <f>+F25*'Presupuesto Global'!$F$6</f>
        <v>42</v>
      </c>
    </row>
    <row r="26" spans="1:20" ht="16">
      <c r="A26" s="11"/>
      <c r="B26" s="535"/>
      <c r="C26" s="522"/>
      <c r="D26" s="116" t="s">
        <v>342</v>
      </c>
      <c r="E26" s="142" t="str">
        <f>+VLOOKUP(D26,'Estudio de Mercado insumos'!$B$4:$K$82,2,FALSE)</f>
        <v>UN</v>
      </c>
      <c r="F26" s="143">
        <v>2</v>
      </c>
      <c r="G26" s="142">
        <f>+VLOOKUP(D26,'Estudio de Mercado insumos'!$B$4:$K$82,10,FALSE)</f>
        <v>20000</v>
      </c>
      <c r="H26" s="144">
        <f t="shared" si="2"/>
        <v>40000</v>
      </c>
      <c r="I26" s="99">
        <f>+F26*'Presupuesto Global'!$F$6</f>
        <v>84</v>
      </c>
    </row>
    <row r="27" spans="1:20" ht="16">
      <c r="A27" s="11"/>
      <c r="B27" s="535"/>
      <c r="C27" s="522"/>
      <c r="D27" s="116" t="s">
        <v>362</v>
      </c>
      <c r="E27" s="142" t="str">
        <f>+VLOOKUP(D27,'Estudio de Mercado insumos'!$B$4:$K$82,2,FALSE)</f>
        <v>UN</v>
      </c>
      <c r="F27" s="143">
        <v>30</v>
      </c>
      <c r="G27" s="142">
        <f>+VLOOKUP(D27,'Estudio de Mercado insumos'!$B$4:$K$82,10,FALSE)</f>
        <v>4000</v>
      </c>
      <c r="H27" s="144">
        <f t="shared" si="2"/>
        <v>120000</v>
      </c>
      <c r="I27" s="99">
        <f>+F27*'Presupuesto Global'!$F$6</f>
        <v>1260</v>
      </c>
    </row>
    <row r="28" spans="1:20" ht="16">
      <c r="A28" s="11"/>
      <c r="B28" s="535"/>
      <c r="C28" s="522"/>
      <c r="D28" s="116" t="s">
        <v>336</v>
      </c>
      <c r="E28" s="142" t="str">
        <f>+VLOOKUP(D28,'Estudio de Mercado insumos'!$B$4:$K$82,2,FALSE)</f>
        <v>UN</v>
      </c>
      <c r="F28" s="143">
        <v>30</v>
      </c>
      <c r="G28" s="142">
        <f>+VLOOKUP(D28,'Estudio de Mercado insumos'!$B$4:$K$82,10,FALSE)</f>
        <v>3000</v>
      </c>
      <c r="H28" s="144">
        <f t="shared" si="2"/>
        <v>90000</v>
      </c>
      <c r="I28" s="99">
        <f>+F28*'Presupuesto Global'!$F$6</f>
        <v>1260</v>
      </c>
    </row>
    <row r="29" spans="1:20" ht="16">
      <c r="A29" s="11"/>
      <c r="B29" s="535"/>
      <c r="C29" s="522"/>
      <c r="D29" s="116" t="s">
        <v>337</v>
      </c>
      <c r="E29" s="142" t="str">
        <f>+VLOOKUP(D29,'Estudio de Mercado insumos'!$B$4:$K$82,2,FALSE)</f>
        <v>UN</v>
      </c>
      <c r="F29" s="143">
        <v>1</v>
      </c>
      <c r="G29" s="142">
        <f>+VLOOKUP(D29,'Estudio de Mercado insumos'!$B$4:$K$82,10,FALSE)</f>
        <v>65000</v>
      </c>
      <c r="H29" s="144">
        <f t="shared" si="2"/>
        <v>65000</v>
      </c>
      <c r="I29" s="99">
        <f>+F29*'Presupuesto Global'!$F$6</f>
        <v>42</v>
      </c>
    </row>
    <row r="30" spans="1:20" ht="16">
      <c r="A30" s="11"/>
      <c r="B30" s="535"/>
      <c r="C30" s="522"/>
      <c r="D30" s="116" t="s">
        <v>338</v>
      </c>
      <c r="E30" s="142" t="str">
        <f>+VLOOKUP(D30,'Estudio de Mercado insumos'!$B$4:$K$82,2,FALSE)</f>
        <v>UN</v>
      </c>
      <c r="F30" s="143">
        <v>1</v>
      </c>
      <c r="G30" s="142">
        <f>+VLOOKUP(D30,'Estudio de Mercado insumos'!$B$4:$K$82,10,FALSE)</f>
        <v>25000</v>
      </c>
      <c r="H30" s="144">
        <f t="shared" si="2"/>
        <v>25000</v>
      </c>
      <c r="I30" s="99">
        <f>+F30*'Presupuesto Global'!$F$6</f>
        <v>42</v>
      </c>
    </row>
    <row r="31" spans="1:20" ht="16">
      <c r="A31" s="11"/>
      <c r="B31" s="535"/>
      <c r="C31" s="522"/>
      <c r="D31" s="116" t="s">
        <v>339</v>
      </c>
      <c r="E31" s="142" t="str">
        <f>+VLOOKUP(D31,'Estudio de Mercado insumos'!$B$4:$K$82,2,FALSE)</f>
        <v>UN</v>
      </c>
      <c r="F31" s="143">
        <v>2</v>
      </c>
      <c r="G31" s="142">
        <f>+VLOOKUP(D31,'Estudio de Mercado insumos'!$B$4:$K$82,10,FALSE)</f>
        <v>90000</v>
      </c>
      <c r="H31" s="144">
        <f t="shared" si="2"/>
        <v>180000</v>
      </c>
      <c r="I31" s="99">
        <f>+F31*'Presupuesto Global'!$F$6</f>
        <v>84</v>
      </c>
    </row>
    <row r="32" spans="1:20" ht="16">
      <c r="A32" s="11"/>
      <c r="B32" s="535"/>
      <c r="C32" s="522"/>
      <c r="D32" s="116" t="s">
        <v>340</v>
      </c>
      <c r="E32" s="142" t="str">
        <f>+VLOOKUP(D32,'Estudio de Mercado insumos'!$B$4:$K$82,2,FALSE)</f>
        <v>UN</v>
      </c>
      <c r="F32" s="143">
        <v>2</v>
      </c>
      <c r="G32" s="142">
        <f>+VLOOKUP(D32,'Estudio de Mercado insumos'!$B$4:$K$82,10,FALSE)</f>
        <v>19000</v>
      </c>
      <c r="H32" s="144">
        <f t="shared" si="2"/>
        <v>38000</v>
      </c>
      <c r="I32" s="99">
        <f>+F32*'Presupuesto Global'!$F$6</f>
        <v>84</v>
      </c>
    </row>
    <row r="33" spans="1:9" ht="16">
      <c r="A33" s="11"/>
      <c r="B33" s="535"/>
      <c r="C33" s="522"/>
      <c r="D33" s="116" t="s">
        <v>341</v>
      </c>
      <c r="E33" s="142" t="str">
        <f>+VLOOKUP(D33,'Estudio de Mercado insumos'!$B$4:$K$82,2,FALSE)</f>
        <v>KIT</v>
      </c>
      <c r="F33" s="143">
        <v>2</v>
      </c>
      <c r="G33" s="142">
        <f>+VLOOKUP(D33,'Estudio de Mercado insumos'!$B$4:$K$82,10,FALSE)</f>
        <v>59000</v>
      </c>
      <c r="H33" s="144">
        <f>+F33*G33</f>
        <v>118000</v>
      </c>
      <c r="I33" s="99">
        <f>+F33*'Presupuesto Global'!$F$6</f>
        <v>84</v>
      </c>
    </row>
    <row r="34" spans="1:9" ht="16">
      <c r="A34" s="11"/>
      <c r="B34" s="535"/>
      <c r="C34" s="522"/>
      <c r="D34" s="116" t="s">
        <v>57</v>
      </c>
      <c r="E34" s="142" t="str">
        <f>+VLOOKUP(D34,'Estudio de Mercado insumos'!$B$4:$K$82,2,FALSE)</f>
        <v>UN</v>
      </c>
      <c r="F34" s="143">
        <v>30</v>
      </c>
      <c r="G34" s="142">
        <f>+VLOOKUP(D34,'Estudio de Mercado insumos'!$B$4:$K$82,10,FALSE)</f>
        <v>9750</v>
      </c>
      <c r="H34" s="144">
        <f t="shared" si="2"/>
        <v>292500</v>
      </c>
      <c r="I34" s="99">
        <f>+F34*'Presupuesto Global'!$F$6</f>
        <v>1260</v>
      </c>
    </row>
    <row r="35" spans="1:9" ht="16">
      <c r="A35" s="11"/>
      <c r="B35" s="535"/>
      <c r="C35" s="522"/>
      <c r="D35" s="116" t="s">
        <v>329</v>
      </c>
      <c r="E35" s="142" t="str">
        <f>+VLOOKUP(D35,'Estudio de Mercado insumos'!$B$4:$K$82,2,FALSE)</f>
        <v>UN</v>
      </c>
      <c r="F35" s="143">
        <v>80</v>
      </c>
      <c r="G35" s="142">
        <f>+VLOOKUP(D35,'Estudio de Mercado insumos'!$B$4:$K$82,10,FALSE)</f>
        <v>3600</v>
      </c>
      <c r="H35" s="144">
        <f t="shared" si="2"/>
        <v>288000</v>
      </c>
      <c r="I35" s="99">
        <f>+F35*'Presupuesto Global'!$F$6</f>
        <v>3360</v>
      </c>
    </row>
    <row r="36" spans="1:9" ht="16">
      <c r="A36" s="11"/>
      <c r="B36" s="535"/>
      <c r="C36" s="522"/>
      <c r="D36" s="116" t="s">
        <v>328</v>
      </c>
      <c r="E36" s="142" t="str">
        <f>+VLOOKUP(D36,'Estudio de Mercado insumos'!$B$4:$K$82,2,FALSE)</f>
        <v>UN</v>
      </c>
      <c r="F36" s="143">
        <v>80</v>
      </c>
      <c r="G36" s="142">
        <f>+VLOOKUP(D36,'Estudio de Mercado insumos'!$B$4:$K$82,10,FALSE)</f>
        <v>5000</v>
      </c>
      <c r="H36" s="144">
        <f t="shared" si="2"/>
        <v>400000</v>
      </c>
      <c r="I36" s="99">
        <f>+F36*'Presupuesto Global'!$F$6</f>
        <v>3360</v>
      </c>
    </row>
    <row r="37" spans="1:9" ht="16">
      <c r="A37" s="11"/>
      <c r="B37" s="535"/>
      <c r="C37" s="522"/>
      <c r="D37" s="116" t="s">
        <v>327</v>
      </c>
      <c r="E37" s="142" t="str">
        <f>+VLOOKUP(D37,'Estudio de Mercado insumos'!$B$4:$K$82,2,FALSE)</f>
        <v>UN</v>
      </c>
      <c r="F37" s="143">
        <v>3</v>
      </c>
      <c r="G37" s="142">
        <f>+VLOOKUP(D37,'Estudio de Mercado insumos'!$B$4:$K$82,10,FALSE)</f>
        <v>140000</v>
      </c>
      <c r="H37" s="144">
        <f t="shared" si="2"/>
        <v>420000</v>
      </c>
      <c r="I37" s="99">
        <f>+F37*'Presupuesto Global'!$F$6</f>
        <v>126</v>
      </c>
    </row>
    <row r="38" spans="1:9" ht="16">
      <c r="A38" s="11"/>
      <c r="B38" s="535"/>
      <c r="C38" s="522"/>
      <c r="D38" s="116" t="s">
        <v>325</v>
      </c>
      <c r="E38" s="142" t="str">
        <f>+VLOOKUP(D38,'Estudio de Mercado insumos'!$B$4:$K$82,2,FALSE)</f>
        <v>Bolsa</v>
      </c>
      <c r="F38" s="143">
        <v>3</v>
      </c>
      <c r="G38" s="142">
        <f>+VLOOKUP(D38,'Estudio de Mercado insumos'!$B$4:$K$82,10,FALSE)</f>
        <v>35180</v>
      </c>
      <c r="H38" s="144">
        <f t="shared" si="2"/>
        <v>105540</v>
      </c>
      <c r="I38" s="99">
        <f>+F38*'Presupuesto Global'!$F$6</f>
        <v>126</v>
      </c>
    </row>
    <row r="39" spans="1:9" ht="16">
      <c r="A39" s="11"/>
      <c r="B39" s="535"/>
      <c r="C39" s="522"/>
      <c r="D39" s="116" t="s">
        <v>323</v>
      </c>
      <c r="E39" s="142" t="str">
        <f>+VLOOKUP(D39,'Estudio de Mercado insumos'!$B$4:$K$82,2,FALSE)</f>
        <v>rollos</v>
      </c>
      <c r="F39" s="143">
        <v>3</v>
      </c>
      <c r="G39" s="142">
        <f>+VLOOKUP(D39,'Estudio de Mercado insumos'!$B$4:$K$82,10,FALSE)</f>
        <v>16000</v>
      </c>
      <c r="H39" s="144">
        <f t="shared" si="2"/>
        <v>48000</v>
      </c>
      <c r="I39" s="99">
        <f>+F39*'Presupuesto Global'!$F$6</f>
        <v>126</v>
      </c>
    </row>
    <row r="40" spans="1:9" ht="16">
      <c r="A40" s="11"/>
      <c r="B40" s="535"/>
      <c r="C40" s="522"/>
      <c r="D40" s="116" t="s">
        <v>324</v>
      </c>
      <c r="E40" s="142" t="str">
        <f>+VLOOKUP(D40,'Estudio de Mercado insumos'!$B$4:$K$82,2,FALSE)</f>
        <v>rollos</v>
      </c>
      <c r="F40" s="143">
        <v>3</v>
      </c>
      <c r="G40" s="142">
        <f>+VLOOKUP(D40,'Estudio de Mercado insumos'!$B$4:$K$82,10,FALSE)</f>
        <v>18000</v>
      </c>
      <c r="H40" s="144">
        <f t="shared" si="2"/>
        <v>54000</v>
      </c>
      <c r="I40" s="99">
        <f>+F40*'Presupuesto Global'!$F$6</f>
        <v>126</v>
      </c>
    </row>
    <row r="41" spans="1:9" ht="16">
      <c r="A41" s="11"/>
      <c r="B41" s="535"/>
      <c r="C41" s="522"/>
      <c r="D41" s="116" t="s">
        <v>321</v>
      </c>
      <c r="E41" s="142" t="str">
        <f>+VLOOKUP(D41,'Estudio de Mercado insumos'!$B$4:$K$82,2,FALSE)</f>
        <v>rollos</v>
      </c>
      <c r="F41" s="143">
        <v>2</v>
      </c>
      <c r="G41" s="142">
        <f>+VLOOKUP(D41,'Estudio de Mercado insumos'!$B$4:$K$82,10,FALSE)</f>
        <v>30000</v>
      </c>
      <c r="H41" s="144">
        <f t="shared" si="2"/>
        <v>60000</v>
      </c>
      <c r="I41" s="99">
        <f>+F41*'Presupuesto Global'!$F$6</f>
        <v>84</v>
      </c>
    </row>
    <row r="42" spans="1:9" ht="16">
      <c r="A42" s="11"/>
      <c r="B42" s="535"/>
      <c r="C42" s="522"/>
      <c r="D42" s="116" t="s">
        <v>320</v>
      </c>
      <c r="E42" s="142" t="str">
        <f>+VLOOKUP(D42,'Estudio de Mercado insumos'!$B$4:$K$82,2,FALSE)</f>
        <v>rollos</v>
      </c>
      <c r="F42" s="143">
        <v>2</v>
      </c>
      <c r="G42" s="142">
        <f>+VLOOKUP(D42,'Estudio de Mercado insumos'!$B$4:$K$82,10,FALSE)</f>
        <v>18000</v>
      </c>
      <c r="H42" s="144">
        <f t="shared" si="2"/>
        <v>36000</v>
      </c>
      <c r="I42" s="99">
        <f>+F42*'Presupuesto Global'!$F$6</f>
        <v>84</v>
      </c>
    </row>
    <row r="43" spans="1:9" ht="16">
      <c r="A43" s="11"/>
      <c r="B43" s="535"/>
      <c r="C43" s="522"/>
      <c r="D43" s="116" t="s">
        <v>346</v>
      </c>
      <c r="E43" s="142" t="str">
        <f>+VLOOKUP(D43,'Estudio de Mercado insumos'!$B$4:$K$82,2,FALSE)</f>
        <v>UN</v>
      </c>
      <c r="F43" s="143">
        <v>30</v>
      </c>
      <c r="G43" s="142">
        <f>+VLOOKUP(D43,'Estudio de Mercado insumos'!$B$4:$K$82,10,FALSE)</f>
        <v>8000</v>
      </c>
      <c r="H43" s="144">
        <f t="shared" si="2"/>
        <v>240000</v>
      </c>
      <c r="I43" s="99">
        <f>+F43*'Presupuesto Global'!$F$6</f>
        <v>1260</v>
      </c>
    </row>
    <row r="44" spans="1:9" ht="16">
      <c r="A44" s="11"/>
      <c r="B44" s="535"/>
      <c r="C44" s="522"/>
      <c r="D44" s="116" t="s">
        <v>347</v>
      </c>
      <c r="E44" s="142" t="str">
        <f>+VLOOKUP(D44,'Estudio de Mercado insumos'!$B$4:$K$82,2,FALSE)</f>
        <v>UN</v>
      </c>
      <c r="F44" s="143">
        <v>3</v>
      </c>
      <c r="G44" s="142">
        <f>+VLOOKUP(D44,'Estudio de Mercado insumos'!$B$4:$K$82,10,FALSE)</f>
        <v>22000</v>
      </c>
      <c r="H44" s="144">
        <f t="shared" si="2"/>
        <v>66000</v>
      </c>
      <c r="I44" s="99">
        <f>+F44*'Presupuesto Global'!$F$6</f>
        <v>126</v>
      </c>
    </row>
    <row r="45" spans="1:9" ht="16">
      <c r="A45" s="11"/>
      <c r="B45" s="535"/>
      <c r="C45" s="522"/>
      <c r="D45" s="116" t="s">
        <v>348</v>
      </c>
      <c r="E45" s="142" t="str">
        <f>+VLOOKUP(D45,'Estudio de Mercado insumos'!$B$4:$K$82,2,FALSE)</f>
        <v>MT</v>
      </c>
      <c r="F45" s="143">
        <v>3</v>
      </c>
      <c r="G45" s="142">
        <f>+VLOOKUP(D45,'Estudio de Mercado insumos'!$B$4:$K$82,10,FALSE)</f>
        <v>79000</v>
      </c>
      <c r="H45" s="144">
        <f t="shared" si="2"/>
        <v>237000</v>
      </c>
      <c r="I45" s="99">
        <f>+F45*'Presupuesto Global'!$F$6</f>
        <v>126</v>
      </c>
    </row>
    <row r="46" spans="1:9" ht="32">
      <c r="A46" s="11"/>
      <c r="B46" s="535"/>
      <c r="C46" s="522"/>
      <c r="D46" s="116" t="s">
        <v>349</v>
      </c>
      <c r="E46" s="142" t="str">
        <f>+VLOOKUP(D46,'Estudio de Mercado insumos'!$B$4:$K$82,2,FALSE)</f>
        <v>UND</v>
      </c>
      <c r="F46" s="143">
        <v>3</v>
      </c>
      <c r="G46" s="142">
        <f>+VLOOKUP(D46,'Estudio de Mercado insumos'!$B$4:$K$82,10,FALSE)</f>
        <v>90000</v>
      </c>
      <c r="H46" s="144">
        <f t="shared" si="2"/>
        <v>270000</v>
      </c>
      <c r="I46" s="99">
        <f>+F46*'Presupuesto Global'!$F$6</f>
        <v>126</v>
      </c>
    </row>
    <row r="47" spans="1:9" ht="16">
      <c r="A47" s="11"/>
      <c r="B47" s="535"/>
      <c r="C47" s="522"/>
      <c r="D47" s="116" t="s">
        <v>350</v>
      </c>
      <c r="E47" s="142" t="str">
        <f>+VLOOKUP(D47,'Estudio de Mercado insumos'!$B$4:$K$82,2,FALSE)</f>
        <v>MT</v>
      </c>
      <c r="F47" s="143">
        <v>3</v>
      </c>
      <c r="G47" s="142">
        <f>+VLOOKUP(D47,'Estudio de Mercado insumos'!$B$4:$K$82,10,FALSE)</f>
        <v>18900</v>
      </c>
      <c r="H47" s="144">
        <f t="shared" si="2"/>
        <v>56700</v>
      </c>
      <c r="I47" s="99">
        <f>+F47*'Presupuesto Global'!$F$6</f>
        <v>126</v>
      </c>
    </row>
    <row r="48" spans="1:9" ht="16">
      <c r="A48" s="11"/>
      <c r="B48" s="535"/>
      <c r="C48" s="522"/>
      <c r="D48" s="116" t="s">
        <v>351</v>
      </c>
      <c r="E48" s="142" t="str">
        <f>+VLOOKUP(D48,'Estudio de Mercado insumos'!$B$4:$K$82,2,FALSE)</f>
        <v>UN</v>
      </c>
      <c r="F48" s="143">
        <v>1</v>
      </c>
      <c r="G48" s="142">
        <f>+VLOOKUP(D48,'Estudio de Mercado insumos'!$B$4:$K$82,10,FALSE)</f>
        <v>142000</v>
      </c>
      <c r="H48" s="144">
        <f t="shared" si="2"/>
        <v>142000</v>
      </c>
      <c r="I48" s="99">
        <f>+F48*'Presupuesto Global'!$F$6</f>
        <v>42</v>
      </c>
    </row>
    <row r="49" spans="1:9" ht="16">
      <c r="A49" s="11"/>
      <c r="B49" s="535"/>
      <c r="C49" s="522"/>
      <c r="D49" s="116" t="s">
        <v>332</v>
      </c>
      <c r="E49" s="142" t="str">
        <f>+VLOOKUP(D49,'Estudio de Mercado insumos'!$B$4:$K$82,2,FALSE)</f>
        <v>UN</v>
      </c>
      <c r="F49" s="143">
        <v>30</v>
      </c>
      <c r="G49" s="142">
        <f>+VLOOKUP(D49,'Estudio de Mercado insumos'!$B$4:$K$82,10,FALSE)</f>
        <v>2000</v>
      </c>
      <c r="H49" s="144">
        <f t="shared" si="2"/>
        <v>60000</v>
      </c>
      <c r="I49" s="99">
        <f>+F49*'Presupuesto Global'!$F$6</f>
        <v>1260</v>
      </c>
    </row>
    <row r="50" spans="1:9" ht="16">
      <c r="A50" s="11"/>
      <c r="B50" s="535"/>
      <c r="C50" s="522"/>
      <c r="D50" s="116" t="s">
        <v>333</v>
      </c>
      <c r="E50" s="142" t="str">
        <f>+VLOOKUP(D50,'Estudio de Mercado insumos'!$B$4:$K$82,2,FALSE)</f>
        <v>UN</v>
      </c>
      <c r="F50" s="143">
        <v>180</v>
      </c>
      <c r="G50" s="142">
        <f>+VLOOKUP(D50,'Estudio de Mercado insumos'!$B$4:$K$82,10,FALSE)</f>
        <v>1000</v>
      </c>
      <c r="H50" s="144">
        <f t="shared" si="2"/>
        <v>180000</v>
      </c>
      <c r="I50" s="99">
        <f>+F50*'Presupuesto Global'!$F$6</f>
        <v>7560</v>
      </c>
    </row>
    <row r="51" spans="1:9" ht="16">
      <c r="A51" s="11"/>
      <c r="B51" s="535"/>
      <c r="C51" s="522"/>
      <c r="D51" s="116" t="s">
        <v>334</v>
      </c>
      <c r="E51" s="142" t="str">
        <f>+VLOOKUP(D51,'Estudio de Mercado insumos'!$B$4:$K$82,2,FALSE)</f>
        <v>UN</v>
      </c>
      <c r="F51" s="143">
        <v>3</v>
      </c>
      <c r="G51" s="142">
        <f>+VLOOKUP(D51,'Estudio de Mercado insumos'!$B$4:$K$82,10,FALSE)</f>
        <v>10000</v>
      </c>
      <c r="H51" s="144">
        <f t="shared" ref="H51:H53" si="3">+F51*G51</f>
        <v>30000</v>
      </c>
      <c r="I51" s="99">
        <f>+F51*'Presupuesto Global'!$F$6</f>
        <v>126</v>
      </c>
    </row>
    <row r="52" spans="1:9" ht="16">
      <c r="A52" s="11"/>
      <c r="B52" s="535"/>
      <c r="C52" s="522"/>
      <c r="D52" s="116" t="s">
        <v>335</v>
      </c>
      <c r="E52" s="142" t="str">
        <f>+VLOOKUP(D52,'Estudio de Mercado insumos'!$B$4:$K$82,2,FALSE)</f>
        <v>UN</v>
      </c>
      <c r="F52" s="143">
        <v>3</v>
      </c>
      <c r="G52" s="142">
        <f>+VLOOKUP(D52,'Estudio de Mercado insumos'!$B$4:$K$82,10,FALSE)</f>
        <v>12000</v>
      </c>
      <c r="H52" s="144">
        <f t="shared" si="3"/>
        <v>36000</v>
      </c>
      <c r="I52" s="99">
        <f>+F52*'Presupuesto Global'!$F$6</f>
        <v>126</v>
      </c>
    </row>
    <row r="53" spans="1:9" ht="29.5" customHeight="1">
      <c r="A53" s="11"/>
      <c r="B53" s="535"/>
      <c r="C53" s="522"/>
      <c r="D53" s="116" t="s">
        <v>345</v>
      </c>
      <c r="E53" s="142" t="str">
        <f>+VLOOKUP(D53,'Estudio de Mercado insumos'!$B$4:$K$82,2,FALSE)</f>
        <v>UN</v>
      </c>
      <c r="F53" s="143">
        <v>40</v>
      </c>
      <c r="G53" s="142">
        <f>+VLOOKUP(D53,'Estudio de Mercado insumos'!$B$4:$K$82,10,FALSE)</f>
        <v>2600</v>
      </c>
      <c r="H53" s="144">
        <f t="shared" si="3"/>
        <v>104000</v>
      </c>
      <c r="I53" s="99">
        <f>+F53*'Presupuesto Global'!$F$6</f>
        <v>1680</v>
      </c>
    </row>
    <row r="54" spans="1:9" ht="16">
      <c r="A54" s="11"/>
      <c r="B54" s="535"/>
      <c r="C54" s="522"/>
      <c r="D54" s="116" t="s">
        <v>330</v>
      </c>
      <c r="E54" s="142" t="str">
        <f>+VLOOKUP(D54,'Estudio de Mercado insumos'!$B$4:$K$82,2,FALSE)</f>
        <v>UN</v>
      </c>
      <c r="F54" s="143">
        <v>3</v>
      </c>
      <c r="G54" s="142">
        <f>+VLOOKUP(D54,'Estudio de Mercado insumos'!$B$4:$K$82,10,FALSE)</f>
        <v>17000</v>
      </c>
      <c r="H54" s="144">
        <f t="shared" si="2"/>
        <v>51000</v>
      </c>
      <c r="I54" s="99">
        <f>+F54*'Presupuesto Global'!$F$6</f>
        <v>126</v>
      </c>
    </row>
    <row r="55" spans="1:9" ht="16">
      <c r="A55" s="11"/>
      <c r="B55" s="535"/>
      <c r="C55" s="522"/>
      <c r="D55" s="116" t="s">
        <v>59</v>
      </c>
      <c r="E55" s="142" t="str">
        <f>+VLOOKUP(D55,'Estudio de Mercado insumos'!$B$4:$K$82,2,FALSE)</f>
        <v>UN</v>
      </c>
      <c r="F55" s="143">
        <v>1</v>
      </c>
      <c r="G55" s="142">
        <f>+VLOOKUP(D55,'Estudio de Mercado insumos'!$B$4:$K$82,10,FALSE)</f>
        <v>42500</v>
      </c>
      <c r="H55" s="144">
        <f t="shared" si="2"/>
        <v>42500</v>
      </c>
      <c r="I55" s="99">
        <f>+F55*'Presupuesto Global'!$F$6</f>
        <v>42</v>
      </c>
    </row>
    <row r="56" spans="1:9" ht="16">
      <c r="A56" s="11"/>
      <c r="B56" s="535"/>
      <c r="C56" s="522"/>
      <c r="D56" s="116" t="s">
        <v>61</v>
      </c>
      <c r="E56" s="142" t="str">
        <f>+VLOOKUP(D56,'Estudio de Mercado insumos'!$B$4:$K$82,2,FALSE)</f>
        <v>UN</v>
      </c>
      <c r="F56" s="143">
        <v>1</v>
      </c>
      <c r="G56" s="142">
        <f>+VLOOKUP(D56,'Estudio de Mercado insumos'!$B$4:$K$82,10,FALSE)</f>
        <v>10750</v>
      </c>
      <c r="H56" s="144">
        <f t="shared" si="2"/>
        <v>10750</v>
      </c>
      <c r="I56" s="99">
        <f>+F56*'Presupuesto Global'!$F$6</f>
        <v>42</v>
      </c>
    </row>
    <row r="57" spans="1:9" ht="32">
      <c r="A57" s="11"/>
      <c r="B57" s="535"/>
      <c r="C57" s="522"/>
      <c r="D57" s="116" t="s">
        <v>367</v>
      </c>
      <c r="E57" s="142" t="str">
        <f>+VLOOKUP(D57,'Estudio de Mercado insumos'!$B$4:$K$82,2,FALSE)</f>
        <v>UN</v>
      </c>
      <c r="F57" s="143">
        <v>3</v>
      </c>
      <c r="G57" s="142">
        <f>+VLOOKUP(D57,'Estudio de Mercado insumos'!$B$4:$K$82,10,FALSE)</f>
        <v>10630</v>
      </c>
      <c r="H57" s="144">
        <f t="shared" ref="H57" si="4">+F57*G57</f>
        <v>31890</v>
      </c>
      <c r="I57" s="99">
        <f>+F57*'Presupuesto Global'!$F$6</f>
        <v>126</v>
      </c>
    </row>
    <row r="58" spans="1:9" ht="16">
      <c r="A58" s="11"/>
      <c r="B58" s="535"/>
      <c r="C58" s="522"/>
      <c r="D58" s="116" t="s">
        <v>79</v>
      </c>
      <c r="E58" s="142" t="str">
        <f>+VLOOKUP(D58,'Estudio de Mercado insumos'!$B$4:$K$82,2,FALSE)</f>
        <v>Galones</v>
      </c>
      <c r="F58" s="143">
        <v>1</v>
      </c>
      <c r="G58" s="142">
        <f>+VLOOKUP(D58,'Estudio de Mercado insumos'!$B$4:$K$82,10,FALSE)</f>
        <v>15000</v>
      </c>
      <c r="H58" s="144">
        <f t="shared" si="2"/>
        <v>15000</v>
      </c>
      <c r="I58" s="99">
        <f>+F58*'Presupuesto Global'!$F$6</f>
        <v>42</v>
      </c>
    </row>
    <row r="59" spans="1:9" ht="16">
      <c r="A59" s="11"/>
      <c r="B59" s="535"/>
      <c r="C59" s="522"/>
      <c r="D59" s="116" t="s">
        <v>62</v>
      </c>
      <c r="E59" s="142" t="str">
        <f>+VLOOKUP(D59,'Estudio de Mercado insumos'!$B$4:$K$82,2,FALSE)</f>
        <v>UN</v>
      </c>
      <c r="F59" s="143">
        <v>1</v>
      </c>
      <c r="G59" s="142">
        <f>+VLOOKUP(D59,'Estudio de Mercado insumos'!$B$4:$K$82,10,FALSE)</f>
        <v>4450</v>
      </c>
      <c r="H59" s="144">
        <f t="shared" si="2"/>
        <v>4450</v>
      </c>
      <c r="I59" s="99">
        <f>+F59*'Presupuesto Global'!$F$6</f>
        <v>42</v>
      </c>
    </row>
    <row r="60" spans="1:9">
      <c r="A60" s="11"/>
      <c r="B60" s="536" t="s">
        <v>153</v>
      </c>
      <c r="C60" s="537"/>
      <c r="D60" s="537"/>
      <c r="E60" s="537"/>
      <c r="F60" s="537"/>
      <c r="G60" s="537"/>
      <c r="H60" s="141">
        <f>SUM(H12:H59)</f>
        <v>5757906</v>
      </c>
    </row>
    <row r="61" spans="1:9" ht="16">
      <c r="A61" s="11"/>
      <c r="B61" s="522" t="str">
        <f>+'Listado Beneficiarios'!D56</f>
        <v>Mochila de carga, conchas de mar y totumo</v>
      </c>
      <c r="C61" s="522" t="str">
        <f>+'Listado Beneficiarios'!B56</f>
        <v>Puerto Colombia</v>
      </c>
      <c r="D61" s="116" t="s">
        <v>313</v>
      </c>
      <c r="E61" s="142" t="str">
        <f>+VLOOKUP(D61,'Estudio de Mercado insumos'!$B$4:$K$82,2,FALSE)</f>
        <v>UN</v>
      </c>
      <c r="F61" s="143">
        <v>1</v>
      </c>
      <c r="G61" s="142">
        <f>+VLOOKUP(D61,'Estudio de Mercado insumos'!$B$4:$K$82,10,FALSE)</f>
        <v>520000</v>
      </c>
      <c r="H61" s="144">
        <f t="shared" ref="H61:H77" si="5">+F61*G61</f>
        <v>520000</v>
      </c>
      <c r="I61" s="99">
        <f t="shared" ref="I61:I77" si="6">+F61*50</f>
        <v>50</v>
      </c>
    </row>
    <row r="62" spans="1:9" ht="16">
      <c r="A62" s="11"/>
      <c r="B62" s="522"/>
      <c r="C62" s="522"/>
      <c r="D62" s="244" t="s">
        <v>56</v>
      </c>
      <c r="E62" s="142" t="str">
        <f>+VLOOKUP(D62,'Estudio de Mercado insumos'!$B$4:$K$82,2,FALSE)</f>
        <v>KG</v>
      </c>
      <c r="F62" s="143">
        <v>8</v>
      </c>
      <c r="G62" s="142">
        <f>+VLOOKUP(D62,'Estudio de Mercado insumos'!$B$4:$K$82,10,FALSE)</f>
        <v>21933</v>
      </c>
      <c r="H62" s="144">
        <f t="shared" si="5"/>
        <v>175464</v>
      </c>
      <c r="I62" s="99">
        <f t="shared" si="6"/>
        <v>400</v>
      </c>
    </row>
    <row r="63" spans="1:9" ht="16">
      <c r="A63" s="11"/>
      <c r="B63" s="522"/>
      <c r="C63" s="522"/>
      <c r="D63" s="116" t="s">
        <v>52</v>
      </c>
      <c r="E63" s="142" t="str">
        <f>+VLOOKUP(D63,'Estudio de Mercado insumos'!$B$4:$K$82,2,FALSE)</f>
        <v>KG</v>
      </c>
      <c r="F63" s="143">
        <f t="shared" ref="F63:F70" si="7">+VLOOKUP(D63,$D$12:$F$59,3,FALSE)</f>
        <v>3</v>
      </c>
      <c r="G63" s="142">
        <f>+VLOOKUP(D63,'Estudio de Mercado insumos'!$B$4:$K$82,10,FALSE)</f>
        <v>27675</v>
      </c>
      <c r="H63" s="144">
        <f t="shared" si="5"/>
        <v>83025</v>
      </c>
      <c r="I63" s="99">
        <f t="shared" si="6"/>
        <v>150</v>
      </c>
    </row>
    <row r="64" spans="1:9" ht="16">
      <c r="A64" s="11"/>
      <c r="B64" s="522"/>
      <c r="C64" s="522"/>
      <c r="D64" s="116" t="s">
        <v>365</v>
      </c>
      <c r="E64" s="142" t="str">
        <f>+VLOOKUP(D64,'Estudio de Mercado insumos'!$B$4:$K$82,2,FALSE)</f>
        <v>UN</v>
      </c>
      <c r="F64" s="143">
        <f t="shared" si="7"/>
        <v>1</v>
      </c>
      <c r="G64" s="142">
        <f>+VLOOKUP(D64,'Estudio de Mercado insumos'!$B$4:$K$82,10,FALSE)</f>
        <v>618000</v>
      </c>
      <c r="H64" s="144">
        <f t="shared" si="5"/>
        <v>618000</v>
      </c>
      <c r="I64" s="99">
        <f t="shared" si="6"/>
        <v>50</v>
      </c>
    </row>
    <row r="65" spans="1:9" ht="16">
      <c r="A65" s="11"/>
      <c r="B65" s="522"/>
      <c r="C65" s="522"/>
      <c r="D65" s="116" t="s">
        <v>57</v>
      </c>
      <c r="E65" s="142" t="str">
        <f>+VLOOKUP(D65,'Estudio de Mercado insumos'!$B$4:$K$82,2,FALSE)</f>
        <v>UN</v>
      </c>
      <c r="F65" s="143">
        <f t="shared" si="7"/>
        <v>30</v>
      </c>
      <c r="G65" s="142">
        <f>+VLOOKUP(D65,'Estudio de Mercado insumos'!$B$4:$K$82,10,FALSE)</f>
        <v>9750</v>
      </c>
      <c r="H65" s="144">
        <f t="shared" si="5"/>
        <v>292500</v>
      </c>
      <c r="I65" s="99">
        <f t="shared" si="6"/>
        <v>1500</v>
      </c>
    </row>
    <row r="66" spans="1:9" ht="16">
      <c r="A66" s="11"/>
      <c r="B66" s="522"/>
      <c r="C66" s="522"/>
      <c r="D66" s="116" t="s">
        <v>73</v>
      </c>
      <c r="E66" s="142" t="str">
        <f>+VLOOKUP(D66,'Estudio de Mercado insumos'!$B$4:$K$82,2,FALSE)</f>
        <v>ROLLOS</v>
      </c>
      <c r="F66" s="143">
        <f t="shared" si="7"/>
        <v>3</v>
      </c>
      <c r="G66" s="142">
        <f>+VLOOKUP(D66,'Estudio de Mercado insumos'!$B$4:$K$82,10,FALSE)</f>
        <v>47000</v>
      </c>
      <c r="H66" s="144">
        <f t="shared" si="5"/>
        <v>141000</v>
      </c>
      <c r="I66" s="99">
        <f t="shared" si="6"/>
        <v>150</v>
      </c>
    </row>
    <row r="67" spans="1:9" ht="16">
      <c r="A67" s="11"/>
      <c r="B67" s="522"/>
      <c r="C67" s="522"/>
      <c r="D67" s="116" t="s">
        <v>352</v>
      </c>
      <c r="E67" s="142" t="str">
        <f>+VLOOKUP(D67,'Estudio de Mercado insumos'!$B$4:$K$82,2,FALSE)</f>
        <v>MT</v>
      </c>
      <c r="F67" s="143">
        <f t="shared" si="7"/>
        <v>3</v>
      </c>
      <c r="G67" s="142">
        <f>+VLOOKUP(D67,'Estudio de Mercado insumos'!$B$4:$K$82,10,FALSE)</f>
        <v>17000</v>
      </c>
      <c r="H67" s="144">
        <f t="shared" si="5"/>
        <v>51000</v>
      </c>
      <c r="I67" s="99">
        <f t="shared" si="6"/>
        <v>150</v>
      </c>
    </row>
    <row r="68" spans="1:9" ht="16">
      <c r="A68" s="11"/>
      <c r="B68" s="522"/>
      <c r="C68" s="522"/>
      <c r="D68" s="116" t="s">
        <v>312</v>
      </c>
      <c r="E68" s="142" t="str">
        <f>+VLOOKUP(D68,'Estudio de Mercado insumos'!$B$4:$K$82,2,FALSE)</f>
        <v>KIT</v>
      </c>
      <c r="F68" s="143">
        <f t="shared" si="7"/>
        <v>3</v>
      </c>
      <c r="G68" s="142">
        <f>+VLOOKUP(D68,'Estudio de Mercado insumos'!$B$4:$K$82,10,FALSE)</f>
        <v>55000</v>
      </c>
      <c r="H68" s="144">
        <f t="shared" si="5"/>
        <v>165000</v>
      </c>
      <c r="I68" s="99">
        <f t="shared" si="6"/>
        <v>150</v>
      </c>
    </row>
    <row r="69" spans="1:9" ht="16">
      <c r="A69" s="11"/>
      <c r="B69" s="522"/>
      <c r="C69" s="522"/>
      <c r="D69" s="116" t="s">
        <v>39</v>
      </c>
      <c r="E69" s="142" t="str">
        <f>+VLOOKUP(D69,'Estudio de Mercado insumos'!$B$4:$K$82,2,FALSE)</f>
        <v>KG</v>
      </c>
      <c r="F69" s="143">
        <f t="shared" si="7"/>
        <v>3</v>
      </c>
      <c r="G69" s="142">
        <f>+VLOOKUP(D69,'Estudio de Mercado insumos'!$B$4:$K$82,10,FALSE)</f>
        <v>29433</v>
      </c>
      <c r="H69" s="144">
        <f t="shared" si="5"/>
        <v>88299</v>
      </c>
      <c r="I69" s="99">
        <f t="shared" si="6"/>
        <v>150</v>
      </c>
    </row>
    <row r="70" spans="1:9" ht="32">
      <c r="A70" s="11"/>
      <c r="B70" s="522"/>
      <c r="C70" s="522"/>
      <c r="D70" s="116" t="s">
        <v>66</v>
      </c>
      <c r="E70" s="142" t="str">
        <f>+VLOOKUP(D70,'Estudio de Mercado insumos'!$B$4:$K$82,2,FALSE)</f>
        <v>G/ML</v>
      </c>
      <c r="F70" s="143">
        <f t="shared" si="7"/>
        <v>2</v>
      </c>
      <c r="G70" s="142">
        <f>+VLOOKUP(D70,'Estudio de Mercado insumos'!$B$4:$K$82,10,FALSE)</f>
        <v>20233</v>
      </c>
      <c r="H70" s="144">
        <f t="shared" si="5"/>
        <v>40466</v>
      </c>
      <c r="I70" s="99">
        <f t="shared" si="6"/>
        <v>100</v>
      </c>
    </row>
    <row r="71" spans="1:9" ht="16">
      <c r="A71" s="11"/>
      <c r="B71" s="522"/>
      <c r="C71" s="522"/>
      <c r="D71" s="116" t="s">
        <v>68</v>
      </c>
      <c r="E71" s="142" t="str">
        <f>+VLOOKUP(D71,'Estudio de Mercado insumos'!$B$4:$K$82,2,FALSE)</f>
        <v>UN</v>
      </c>
      <c r="F71" s="143">
        <v>1</v>
      </c>
      <c r="G71" s="142">
        <f>+VLOOKUP(D71,'Estudio de Mercado insumos'!$B$4:$K$82,10,FALSE)</f>
        <v>138375</v>
      </c>
      <c r="H71" s="144">
        <f t="shared" si="5"/>
        <v>138375</v>
      </c>
      <c r="I71" s="99">
        <f t="shared" si="6"/>
        <v>50</v>
      </c>
    </row>
    <row r="72" spans="1:9" ht="16">
      <c r="A72" s="11"/>
      <c r="B72" s="522"/>
      <c r="C72" s="522"/>
      <c r="D72" s="116" t="s">
        <v>72</v>
      </c>
      <c r="E72" s="142" t="str">
        <f>+VLOOKUP(D72,'Estudio de Mercado insumos'!$B$4:$K$82,2,FALSE)</f>
        <v>UN</v>
      </c>
      <c r="F72" s="143">
        <f>+VLOOKUP(D72,$D$12:$F$59,3,FALSE)</f>
        <v>2</v>
      </c>
      <c r="G72" s="142">
        <f>+VLOOKUP(D72,'Estudio de Mercado insumos'!$B$4:$K$82,10,FALSE)</f>
        <v>40600</v>
      </c>
      <c r="H72" s="144">
        <f t="shared" si="5"/>
        <v>81200</v>
      </c>
      <c r="I72" s="99">
        <f t="shared" si="6"/>
        <v>100</v>
      </c>
    </row>
    <row r="73" spans="1:9" ht="32">
      <c r="A73" s="11"/>
      <c r="B73" s="522"/>
      <c r="C73" s="522"/>
      <c r="D73" s="116" t="s">
        <v>367</v>
      </c>
      <c r="E73" s="142" t="str">
        <f>+VLOOKUP(D73,'Estudio de Mercado insumos'!$B$4:$K$82,2,FALSE)</f>
        <v>UN</v>
      </c>
      <c r="F73" s="143">
        <f>+VLOOKUP(D73,$D$12:$F$59,3,FALSE)</f>
        <v>3</v>
      </c>
      <c r="G73" s="142">
        <f>+VLOOKUP(D73,'Estudio de Mercado insumos'!$B$4:$K$82,10,FALSE)</f>
        <v>10630</v>
      </c>
      <c r="H73" s="144">
        <f t="shared" si="5"/>
        <v>31890</v>
      </c>
      <c r="I73" s="99">
        <f t="shared" si="6"/>
        <v>150</v>
      </c>
    </row>
    <row r="74" spans="1:9" ht="16">
      <c r="A74" s="11"/>
      <c r="B74" s="522"/>
      <c r="C74" s="522"/>
      <c r="D74" s="116" t="s">
        <v>69</v>
      </c>
      <c r="E74" s="142" t="str">
        <f>+VLOOKUP(D74,'Estudio de Mercado insumos'!$B$4:$K$82,2,FALSE)</f>
        <v>UN</v>
      </c>
      <c r="F74" s="143">
        <f>+VLOOKUP(D74,$D$12:$F$59,3,FALSE)</f>
        <v>2</v>
      </c>
      <c r="G74" s="142">
        <f>+VLOOKUP(D74,'Estudio de Mercado insumos'!$B$4:$K$82,10,FALSE)</f>
        <v>7678</v>
      </c>
      <c r="H74" s="144">
        <f t="shared" si="5"/>
        <v>15356</v>
      </c>
      <c r="I74" s="99">
        <f t="shared" si="6"/>
        <v>100</v>
      </c>
    </row>
    <row r="75" spans="1:9" ht="16">
      <c r="A75" s="11"/>
      <c r="B75" s="522"/>
      <c r="C75" s="522"/>
      <c r="D75" s="116" t="s">
        <v>79</v>
      </c>
      <c r="E75" s="142" t="str">
        <f>+VLOOKUP(D75,'Estudio de Mercado insumos'!$B$4:$K$82,2,FALSE)</f>
        <v>Galones</v>
      </c>
      <c r="F75" s="143">
        <f>+VLOOKUP(D75,$D$12:$F$59,3,FALSE)</f>
        <v>1</v>
      </c>
      <c r="G75" s="142">
        <f>+VLOOKUP(D75,'Estudio de Mercado insumos'!$B$4:$K$82,10,FALSE)</f>
        <v>15000</v>
      </c>
      <c r="H75" s="144">
        <f t="shared" si="5"/>
        <v>15000</v>
      </c>
      <c r="I75" s="99">
        <f t="shared" si="6"/>
        <v>50</v>
      </c>
    </row>
    <row r="76" spans="1:9" ht="16">
      <c r="A76" s="11"/>
      <c r="B76" s="522"/>
      <c r="C76" s="522"/>
      <c r="D76" s="116" t="s">
        <v>366</v>
      </c>
      <c r="E76" s="142" t="str">
        <f>+VLOOKUP(D76,'Estudio de Mercado insumos'!$B$4:$K$82,2,FALSE)</f>
        <v>ML</v>
      </c>
      <c r="F76" s="143">
        <v>5</v>
      </c>
      <c r="G76" s="142">
        <f>+VLOOKUP(D76,'Estudio de Mercado insumos'!$B$4:$K$82,10,FALSE)</f>
        <v>10000</v>
      </c>
      <c r="H76" s="144">
        <f t="shared" si="5"/>
        <v>50000</v>
      </c>
      <c r="I76" s="99">
        <f t="shared" si="6"/>
        <v>250</v>
      </c>
    </row>
    <row r="77" spans="1:9" ht="16">
      <c r="A77" s="11"/>
      <c r="B77" s="522"/>
      <c r="C77" s="522"/>
      <c r="D77" s="116" t="s">
        <v>340</v>
      </c>
      <c r="E77" s="142" t="str">
        <f>+VLOOKUP(D77,'Estudio de Mercado insumos'!$B$4:$K$82,2,FALSE)</f>
        <v>UN</v>
      </c>
      <c r="F77" s="143">
        <f>+VLOOKUP(D77,$D$12:$F$59,3,FALSE)</f>
        <v>2</v>
      </c>
      <c r="G77" s="142">
        <f>+VLOOKUP(D77,'Estudio de Mercado insumos'!$B$4:$K$82,10,FALSE)</f>
        <v>19000</v>
      </c>
      <c r="H77" s="144">
        <f t="shared" si="5"/>
        <v>38000</v>
      </c>
      <c r="I77" s="99">
        <f t="shared" si="6"/>
        <v>100</v>
      </c>
    </row>
    <row r="78" spans="1:9">
      <c r="A78" s="11"/>
      <c r="B78" s="536" t="s">
        <v>153</v>
      </c>
      <c r="C78" s="537"/>
      <c r="D78" s="537"/>
      <c r="E78" s="537"/>
      <c r="F78" s="537"/>
      <c r="G78" s="537"/>
      <c r="H78" s="141">
        <f>SUM(H61:H77)</f>
        <v>2544575</v>
      </c>
    </row>
    <row r="79" spans="1:9" ht="16">
      <c r="A79" s="11"/>
      <c r="B79" s="523" t="s">
        <v>120</v>
      </c>
      <c r="C79" s="538" t="str">
        <f>+'Listado Beneficiarios'!B74</f>
        <v xml:space="preserve">Pital </v>
      </c>
      <c r="D79" s="116" t="s">
        <v>313</v>
      </c>
      <c r="E79" s="142" t="str">
        <f>+VLOOKUP(D79,'Estudio de Mercado insumos'!$B$4:$K$82,2,FALSE)</f>
        <v>UN</v>
      </c>
      <c r="F79" s="143">
        <v>1</v>
      </c>
      <c r="G79" s="142">
        <f>+VLOOKUP(D79,'Estudio de Mercado insumos'!$B$4:$K$82,10,FALSE)</f>
        <v>520000</v>
      </c>
      <c r="H79" s="144">
        <f>+F79*G79</f>
        <v>520000</v>
      </c>
      <c r="I79" s="99">
        <f>+F79*80</f>
        <v>80</v>
      </c>
    </row>
    <row r="80" spans="1:9" ht="16">
      <c r="A80" s="11"/>
      <c r="B80" s="523"/>
      <c r="C80" s="522"/>
      <c r="D80" s="116" t="s">
        <v>312</v>
      </c>
      <c r="E80" s="142" t="str">
        <f>+VLOOKUP(D80,'Estudio de Mercado insumos'!$B$4:$K$82,2,FALSE)</f>
        <v>KIT</v>
      </c>
      <c r="F80" s="143">
        <f t="shared" ref="F80:F85" si="8">+VLOOKUP(D80,$D$12:$F$59,3,FALSE)</f>
        <v>3</v>
      </c>
      <c r="G80" s="142">
        <f>+VLOOKUP(D80,'Estudio de Mercado insumos'!$B$4:$K$82,10,FALSE)</f>
        <v>55000</v>
      </c>
      <c r="H80" s="144">
        <f t="shared" ref="H80:H122" si="9">+F80*G80</f>
        <v>165000</v>
      </c>
      <c r="I80" s="99">
        <f t="shared" ref="I80:I122" si="10">+F80*80</f>
        <v>240</v>
      </c>
    </row>
    <row r="81" spans="1:9" ht="16">
      <c r="A81" s="11"/>
      <c r="B81" s="523"/>
      <c r="C81" s="522"/>
      <c r="D81" s="116" t="s">
        <v>352</v>
      </c>
      <c r="E81" s="142" t="str">
        <f>+VLOOKUP(D81,'Estudio de Mercado insumos'!$B$4:$K$82,2,FALSE)</f>
        <v>MT</v>
      </c>
      <c r="F81" s="143">
        <f t="shared" si="8"/>
        <v>3</v>
      </c>
      <c r="G81" s="142">
        <f>+VLOOKUP(D81,'Estudio de Mercado insumos'!$B$4:$K$82,10,FALSE)</f>
        <v>17000</v>
      </c>
      <c r="H81" s="144">
        <f t="shared" si="9"/>
        <v>51000</v>
      </c>
      <c r="I81" s="99">
        <f t="shared" si="10"/>
        <v>240</v>
      </c>
    </row>
    <row r="82" spans="1:9" ht="16">
      <c r="A82" s="11"/>
      <c r="B82" s="523"/>
      <c r="C82" s="522"/>
      <c r="D82" s="116" t="s">
        <v>315</v>
      </c>
      <c r="E82" s="142" t="str">
        <f>+VLOOKUP(D82,'Estudio de Mercado insumos'!$B$4:$K$82,2,FALSE)</f>
        <v>UN</v>
      </c>
      <c r="F82" s="143">
        <f t="shared" si="8"/>
        <v>3</v>
      </c>
      <c r="G82" s="142">
        <f>+VLOOKUP(D82,'Estudio de Mercado insumos'!$B$4:$K$82,10,FALSE)</f>
        <v>15300</v>
      </c>
      <c r="H82" s="144">
        <f t="shared" si="9"/>
        <v>45900</v>
      </c>
      <c r="I82" s="99">
        <f t="shared" si="10"/>
        <v>240</v>
      </c>
    </row>
    <row r="83" spans="1:9" ht="16">
      <c r="A83" s="11"/>
      <c r="B83" s="523"/>
      <c r="C83" s="522"/>
      <c r="D83" s="116" t="s">
        <v>318</v>
      </c>
      <c r="E83" s="142" t="str">
        <f>+VLOOKUP(D83,'Estudio de Mercado insumos'!$B$4:$K$82,2,FALSE)</f>
        <v>MT</v>
      </c>
      <c r="F83" s="143">
        <f t="shared" si="8"/>
        <v>3</v>
      </c>
      <c r="G83" s="142">
        <f>+VLOOKUP(D83,'Estudio de Mercado insumos'!$B$4:$K$82,10,FALSE)</f>
        <v>18000</v>
      </c>
      <c r="H83" s="144">
        <f t="shared" si="9"/>
        <v>54000</v>
      </c>
      <c r="I83" s="99">
        <f t="shared" si="10"/>
        <v>240</v>
      </c>
    </row>
    <row r="84" spans="1:9" ht="16">
      <c r="A84" s="11"/>
      <c r="B84" s="523"/>
      <c r="C84" s="522"/>
      <c r="D84" s="116" t="s">
        <v>316</v>
      </c>
      <c r="E84" s="142" t="str">
        <f>+VLOOKUP(D84,'Estudio de Mercado insumos'!$B$4:$K$82,2,FALSE)</f>
        <v>MT</v>
      </c>
      <c r="F84" s="143">
        <f t="shared" si="8"/>
        <v>3</v>
      </c>
      <c r="G84" s="142">
        <f>+VLOOKUP(D84,'Estudio de Mercado insumos'!$B$4:$K$82,10,FALSE)</f>
        <v>16000</v>
      </c>
      <c r="H84" s="144">
        <f t="shared" si="9"/>
        <v>48000</v>
      </c>
      <c r="I84" s="99">
        <f t="shared" si="10"/>
        <v>240</v>
      </c>
    </row>
    <row r="85" spans="1:9" ht="16">
      <c r="A85" s="11"/>
      <c r="B85" s="523"/>
      <c r="C85" s="522"/>
      <c r="D85" s="116" t="s">
        <v>365</v>
      </c>
      <c r="E85" s="142" t="str">
        <f>+VLOOKUP(D85,'Estudio de Mercado insumos'!$B$4:$K$82,2,FALSE)</f>
        <v>UN</v>
      </c>
      <c r="F85" s="143">
        <f t="shared" si="8"/>
        <v>1</v>
      </c>
      <c r="G85" s="142">
        <f>+VLOOKUP(D85,'Estudio de Mercado insumos'!$B$4:$K$82,10,FALSE)</f>
        <v>618000</v>
      </c>
      <c r="H85" s="144">
        <f t="shared" si="9"/>
        <v>618000</v>
      </c>
      <c r="I85" s="99">
        <f t="shared" si="10"/>
        <v>80</v>
      </c>
    </row>
    <row r="86" spans="1:9" ht="30.5" customHeight="1">
      <c r="A86" s="11"/>
      <c r="B86" s="523"/>
      <c r="C86" s="522"/>
      <c r="D86" s="116" t="s">
        <v>345</v>
      </c>
      <c r="E86" s="142" t="str">
        <f>+VLOOKUP(D86,'Estudio de Mercado insumos'!$B$4:$K$82,2,FALSE)</f>
        <v>UN</v>
      </c>
      <c r="F86" s="143">
        <v>30</v>
      </c>
      <c r="G86" s="142">
        <f>+VLOOKUP(D86,'Estudio de Mercado insumos'!$B$4:$K$82,10,FALSE)</f>
        <v>2600</v>
      </c>
      <c r="H86" s="144">
        <f t="shared" si="9"/>
        <v>78000</v>
      </c>
      <c r="I86" s="99">
        <f t="shared" si="10"/>
        <v>2400</v>
      </c>
    </row>
    <row r="87" spans="1:9" ht="16">
      <c r="A87" s="11"/>
      <c r="B87" s="523"/>
      <c r="C87" s="522"/>
      <c r="D87" s="116" t="s">
        <v>330</v>
      </c>
      <c r="E87" s="142" t="str">
        <f>+VLOOKUP(D87,'Estudio de Mercado insumos'!$B$4:$K$82,2,FALSE)</f>
        <v>UN</v>
      </c>
      <c r="F87" s="143">
        <f>+VLOOKUP(D87,$D$12:$F$59,3,FALSE)</f>
        <v>3</v>
      </c>
      <c r="G87" s="142">
        <f>+VLOOKUP(D87,'Estudio de Mercado insumos'!$B$4:$K$82,10,FALSE)</f>
        <v>17000</v>
      </c>
      <c r="H87" s="144">
        <f t="shared" si="9"/>
        <v>51000</v>
      </c>
      <c r="I87" s="99">
        <f t="shared" si="10"/>
        <v>240</v>
      </c>
    </row>
    <row r="88" spans="1:9" ht="16">
      <c r="A88" s="11"/>
      <c r="B88" s="523"/>
      <c r="C88" s="522"/>
      <c r="D88" s="116" t="s">
        <v>342</v>
      </c>
      <c r="E88" s="142" t="str">
        <f>+VLOOKUP(D88,'Estudio de Mercado insumos'!$B$4:$K$82,2,FALSE)</f>
        <v>UN</v>
      </c>
      <c r="F88" s="143">
        <f>+VLOOKUP(D88,$D$12:$F$59,3,FALSE)</f>
        <v>2</v>
      </c>
      <c r="G88" s="142">
        <f>+VLOOKUP(D88,'Estudio de Mercado insumos'!$B$4:$K$82,10,FALSE)</f>
        <v>20000</v>
      </c>
      <c r="H88" s="144">
        <f t="shared" si="9"/>
        <v>40000</v>
      </c>
      <c r="I88" s="99">
        <f t="shared" si="10"/>
        <v>160</v>
      </c>
    </row>
    <row r="89" spans="1:9" ht="16">
      <c r="A89" s="11"/>
      <c r="B89" s="523"/>
      <c r="C89" s="522"/>
      <c r="D89" s="116" t="s">
        <v>331</v>
      </c>
      <c r="E89" s="142" t="str">
        <f>+VLOOKUP(D89,'Estudio de Mercado insumos'!$B$4:$K$82,2,FALSE)</f>
        <v>UN</v>
      </c>
      <c r="F89" s="143">
        <f>+VLOOKUP(D89,$D$12:$F$59,3,FALSE)</f>
        <v>30</v>
      </c>
      <c r="G89" s="142">
        <f>+VLOOKUP(D89,'Estudio de Mercado insumos'!$B$4:$K$82,10,FALSE)</f>
        <v>4000</v>
      </c>
      <c r="H89" s="144">
        <f t="shared" si="9"/>
        <v>120000</v>
      </c>
      <c r="I89" s="99">
        <f t="shared" si="10"/>
        <v>2400</v>
      </c>
    </row>
    <row r="90" spans="1:9" ht="16">
      <c r="A90" s="11"/>
      <c r="B90" s="523"/>
      <c r="C90" s="522"/>
      <c r="D90" s="116" t="s">
        <v>332</v>
      </c>
      <c r="E90" s="142" t="str">
        <f>+VLOOKUP(D90,'Estudio de Mercado insumos'!$B$4:$K$82,2,FALSE)</f>
        <v>UN</v>
      </c>
      <c r="F90" s="143">
        <f>+VLOOKUP(D90,$D$12:$F$59,3,FALSE)</f>
        <v>30</v>
      </c>
      <c r="G90" s="142">
        <f>+VLOOKUP(D90,'Estudio de Mercado insumos'!$B$4:$K$82,10,FALSE)</f>
        <v>2000</v>
      </c>
      <c r="H90" s="144">
        <f t="shared" si="9"/>
        <v>60000</v>
      </c>
      <c r="I90" s="99">
        <f t="shared" si="10"/>
        <v>2400</v>
      </c>
    </row>
    <row r="91" spans="1:9" ht="16">
      <c r="A91" s="11"/>
      <c r="B91" s="523"/>
      <c r="C91" s="522"/>
      <c r="D91" s="116" t="s">
        <v>333</v>
      </c>
      <c r="E91" s="142" t="str">
        <f>+VLOOKUP(D91,'Estudio de Mercado insumos'!$B$4:$K$82,2,FALSE)</f>
        <v>UN</v>
      </c>
      <c r="F91" s="143">
        <v>150</v>
      </c>
      <c r="G91" s="142">
        <f>+VLOOKUP(D91,'Estudio de Mercado insumos'!$B$4:$K$82,10,FALSE)</f>
        <v>1000</v>
      </c>
      <c r="H91" s="144">
        <f t="shared" si="9"/>
        <v>150000</v>
      </c>
      <c r="I91" s="99">
        <f t="shared" si="10"/>
        <v>12000</v>
      </c>
    </row>
    <row r="92" spans="1:9" ht="16">
      <c r="A92" s="11"/>
      <c r="B92" s="523"/>
      <c r="C92" s="522"/>
      <c r="D92" s="116" t="s">
        <v>334</v>
      </c>
      <c r="E92" s="142" t="str">
        <f>+VLOOKUP(D92,'Estudio de Mercado insumos'!$B$4:$K$82,2,FALSE)</f>
        <v>UN</v>
      </c>
      <c r="F92" s="143">
        <f>+VLOOKUP(D92,$D$12:$F$59,3,FALSE)</f>
        <v>3</v>
      </c>
      <c r="G92" s="142">
        <f>+VLOOKUP(D92,'Estudio de Mercado insumos'!$B$4:$K$82,10,FALSE)</f>
        <v>10000</v>
      </c>
      <c r="H92" s="144">
        <f t="shared" si="9"/>
        <v>30000</v>
      </c>
      <c r="I92" s="99">
        <f t="shared" si="10"/>
        <v>240</v>
      </c>
    </row>
    <row r="93" spans="1:9" ht="16">
      <c r="A93" s="11"/>
      <c r="B93" s="523"/>
      <c r="C93" s="522"/>
      <c r="D93" s="116" t="s">
        <v>335</v>
      </c>
      <c r="E93" s="142" t="str">
        <f>+VLOOKUP(D93,'Estudio de Mercado insumos'!$B$4:$K$82,2,FALSE)</f>
        <v>UN</v>
      </c>
      <c r="F93" s="143">
        <f>+VLOOKUP(D93,$D$12:$F$59,3,FALSE)</f>
        <v>3</v>
      </c>
      <c r="G93" s="142">
        <f>+VLOOKUP(D93,'Estudio de Mercado insumos'!$B$4:$K$82,10,FALSE)</f>
        <v>12000</v>
      </c>
      <c r="H93" s="144">
        <f t="shared" si="9"/>
        <v>36000</v>
      </c>
      <c r="I93" s="99">
        <f t="shared" si="10"/>
        <v>240</v>
      </c>
    </row>
    <row r="94" spans="1:9" ht="16">
      <c r="A94" s="11"/>
      <c r="B94" s="523"/>
      <c r="C94" s="522"/>
      <c r="D94" s="116" t="s">
        <v>336</v>
      </c>
      <c r="E94" s="142" t="str">
        <f>+VLOOKUP(D94,'Estudio de Mercado insumos'!$B$4:$K$82,2,FALSE)</f>
        <v>UN</v>
      </c>
      <c r="F94" s="143">
        <v>25</v>
      </c>
      <c r="G94" s="142">
        <f>+VLOOKUP(D94,'Estudio de Mercado insumos'!$B$4:$K$82,10,FALSE)</f>
        <v>3000</v>
      </c>
      <c r="H94" s="144">
        <f t="shared" si="9"/>
        <v>75000</v>
      </c>
      <c r="I94" s="99">
        <f t="shared" si="10"/>
        <v>2000</v>
      </c>
    </row>
    <row r="95" spans="1:9" ht="16">
      <c r="A95" s="11"/>
      <c r="B95" s="523"/>
      <c r="C95" s="522"/>
      <c r="D95" s="116" t="s">
        <v>337</v>
      </c>
      <c r="E95" s="142" t="str">
        <f>+VLOOKUP(D95,'Estudio de Mercado insumos'!$B$4:$K$82,2,FALSE)</f>
        <v>UN</v>
      </c>
      <c r="F95" s="143">
        <f t="shared" ref="F95:F100" si="11">+VLOOKUP(D95,$D$12:$F$59,3,FALSE)</f>
        <v>1</v>
      </c>
      <c r="G95" s="142">
        <f>+VLOOKUP(D95,'Estudio de Mercado insumos'!$B$4:$K$82,10,FALSE)</f>
        <v>65000</v>
      </c>
      <c r="H95" s="144">
        <f t="shared" si="9"/>
        <v>65000</v>
      </c>
      <c r="I95" s="99">
        <f t="shared" si="10"/>
        <v>80</v>
      </c>
    </row>
    <row r="96" spans="1:9" ht="16">
      <c r="A96" s="11"/>
      <c r="B96" s="523"/>
      <c r="C96" s="522"/>
      <c r="D96" s="116" t="s">
        <v>338</v>
      </c>
      <c r="E96" s="142" t="str">
        <f>+VLOOKUP(D96,'Estudio de Mercado insumos'!$B$4:$K$82,2,FALSE)</f>
        <v>UN</v>
      </c>
      <c r="F96" s="143">
        <f t="shared" si="11"/>
        <v>1</v>
      </c>
      <c r="G96" s="142">
        <f>+VLOOKUP(D96,'Estudio de Mercado insumos'!$B$4:$K$82,10,FALSE)</f>
        <v>25000</v>
      </c>
      <c r="H96" s="144">
        <f t="shared" si="9"/>
        <v>25000</v>
      </c>
      <c r="I96" s="99">
        <f t="shared" si="10"/>
        <v>80</v>
      </c>
    </row>
    <row r="97" spans="1:9" ht="16">
      <c r="A97" s="11"/>
      <c r="B97" s="523"/>
      <c r="C97" s="522"/>
      <c r="D97" s="116" t="s">
        <v>339</v>
      </c>
      <c r="E97" s="142" t="str">
        <f>+VLOOKUP(D97,'Estudio de Mercado insumos'!$B$4:$K$82,2,FALSE)</f>
        <v>UN</v>
      </c>
      <c r="F97" s="143">
        <f t="shared" si="11"/>
        <v>2</v>
      </c>
      <c r="G97" s="142">
        <f>+VLOOKUP(D97,'Estudio de Mercado insumos'!$B$4:$K$82,10,FALSE)</f>
        <v>90000</v>
      </c>
      <c r="H97" s="144">
        <f t="shared" si="9"/>
        <v>180000</v>
      </c>
      <c r="I97" s="99">
        <f t="shared" si="10"/>
        <v>160</v>
      </c>
    </row>
    <row r="98" spans="1:9" ht="16">
      <c r="A98" s="11"/>
      <c r="B98" s="523"/>
      <c r="C98" s="522"/>
      <c r="D98" s="116" t="s">
        <v>340</v>
      </c>
      <c r="E98" s="142" t="str">
        <f>+VLOOKUP(D98,'Estudio de Mercado insumos'!$B$4:$K$82,2,FALSE)</f>
        <v>UN</v>
      </c>
      <c r="F98" s="143">
        <f t="shared" si="11"/>
        <v>2</v>
      </c>
      <c r="G98" s="142">
        <f>+VLOOKUP(D98,'Estudio de Mercado insumos'!$B$4:$K$82,10,FALSE)</f>
        <v>19000</v>
      </c>
      <c r="H98" s="144">
        <f t="shared" si="9"/>
        <v>38000</v>
      </c>
      <c r="I98" s="99">
        <f t="shared" si="10"/>
        <v>160</v>
      </c>
    </row>
    <row r="99" spans="1:9" ht="16">
      <c r="A99" s="11"/>
      <c r="B99" s="523"/>
      <c r="C99" s="522"/>
      <c r="D99" s="116" t="s">
        <v>341</v>
      </c>
      <c r="E99" s="142" t="str">
        <f>+VLOOKUP(D99,'Estudio de Mercado insumos'!$B$4:$K$82,2,FALSE)</f>
        <v>KIT</v>
      </c>
      <c r="F99" s="143">
        <f t="shared" si="11"/>
        <v>2</v>
      </c>
      <c r="G99" s="142">
        <f>+VLOOKUP(D99,'Estudio de Mercado insumos'!$B$4:$K$82,10,FALSE)</f>
        <v>59000</v>
      </c>
      <c r="H99" s="144">
        <f t="shared" si="9"/>
        <v>118000</v>
      </c>
      <c r="I99" s="99">
        <f t="shared" si="10"/>
        <v>160</v>
      </c>
    </row>
    <row r="100" spans="1:9" ht="16">
      <c r="A100" s="11"/>
      <c r="B100" s="523"/>
      <c r="C100" s="522"/>
      <c r="D100" s="116" t="s">
        <v>57</v>
      </c>
      <c r="E100" s="142" t="str">
        <f>+VLOOKUP(D100,'Estudio de Mercado insumos'!$B$4:$K$82,2,FALSE)</f>
        <v>UN</v>
      </c>
      <c r="F100" s="143">
        <f t="shared" si="11"/>
        <v>30</v>
      </c>
      <c r="G100" s="142">
        <f>+VLOOKUP(D100,'Estudio de Mercado insumos'!$B$4:$K$82,10,FALSE)</f>
        <v>9750</v>
      </c>
      <c r="H100" s="144">
        <f t="shared" si="9"/>
        <v>292500</v>
      </c>
      <c r="I100" s="99">
        <f t="shared" si="10"/>
        <v>2400</v>
      </c>
    </row>
    <row r="101" spans="1:9" ht="16">
      <c r="A101" s="11"/>
      <c r="B101" s="523"/>
      <c r="C101" s="522"/>
      <c r="D101" s="116" t="s">
        <v>329</v>
      </c>
      <c r="E101" s="142" t="str">
        <f>+VLOOKUP(D101,'Estudio de Mercado insumos'!$B$4:$K$82,2,FALSE)</f>
        <v>UN</v>
      </c>
      <c r="F101" s="143">
        <v>60</v>
      </c>
      <c r="G101" s="142">
        <f>+VLOOKUP(D101,'Estudio de Mercado insumos'!$B$4:$K$82,10,FALSE)</f>
        <v>3600</v>
      </c>
      <c r="H101" s="144">
        <f t="shared" si="9"/>
        <v>216000</v>
      </c>
      <c r="I101" s="99">
        <f t="shared" si="10"/>
        <v>4800</v>
      </c>
    </row>
    <row r="102" spans="1:9" ht="16">
      <c r="A102" s="11"/>
      <c r="B102" s="523"/>
      <c r="C102" s="522"/>
      <c r="D102" s="116" t="s">
        <v>328</v>
      </c>
      <c r="E102" s="142" t="str">
        <f>+VLOOKUP(D102,'Estudio de Mercado insumos'!$B$4:$K$82,2,FALSE)</f>
        <v>UN</v>
      </c>
      <c r="F102" s="143">
        <v>60</v>
      </c>
      <c r="G102" s="142">
        <f>+VLOOKUP(D102,'Estudio de Mercado insumos'!$B$4:$K$82,10,FALSE)</f>
        <v>5000</v>
      </c>
      <c r="H102" s="144">
        <f t="shared" si="9"/>
        <v>300000</v>
      </c>
      <c r="I102" s="99">
        <f t="shared" si="10"/>
        <v>4800</v>
      </c>
    </row>
    <row r="103" spans="1:9" ht="16">
      <c r="A103" s="11"/>
      <c r="B103" s="523"/>
      <c r="C103" s="522"/>
      <c r="D103" s="116" t="s">
        <v>327</v>
      </c>
      <c r="E103" s="142" t="str">
        <f>+VLOOKUP(D103,'Estudio de Mercado insumos'!$B$4:$K$82,2,FALSE)</f>
        <v>UN</v>
      </c>
      <c r="F103" s="143">
        <f t="shared" ref="F103:F118" si="12">+VLOOKUP(D103,$D$12:$F$59,3,FALSE)</f>
        <v>3</v>
      </c>
      <c r="G103" s="142">
        <f>+VLOOKUP(D103,'Estudio de Mercado insumos'!$B$4:$K$82,10,FALSE)</f>
        <v>140000</v>
      </c>
      <c r="H103" s="144">
        <f t="shared" si="9"/>
        <v>420000</v>
      </c>
      <c r="I103" s="99">
        <f t="shared" si="10"/>
        <v>240</v>
      </c>
    </row>
    <row r="104" spans="1:9" ht="16">
      <c r="A104" s="11"/>
      <c r="B104" s="523"/>
      <c r="C104" s="522"/>
      <c r="D104" s="116" t="s">
        <v>325</v>
      </c>
      <c r="E104" s="142" t="str">
        <f>+VLOOKUP(D104,'Estudio de Mercado insumos'!$B$4:$K$82,2,FALSE)</f>
        <v>Bolsa</v>
      </c>
      <c r="F104" s="143">
        <f t="shared" si="12"/>
        <v>3</v>
      </c>
      <c r="G104" s="142">
        <f>+VLOOKUP(D104,'Estudio de Mercado insumos'!$B$4:$K$82,10,FALSE)</f>
        <v>35180</v>
      </c>
      <c r="H104" s="144">
        <f t="shared" si="9"/>
        <v>105540</v>
      </c>
      <c r="I104" s="99">
        <f t="shared" si="10"/>
        <v>240</v>
      </c>
    </row>
    <row r="105" spans="1:9" ht="16">
      <c r="A105" s="11"/>
      <c r="B105" s="523"/>
      <c r="C105" s="522"/>
      <c r="D105" s="116" t="s">
        <v>323</v>
      </c>
      <c r="E105" s="142" t="str">
        <f>+VLOOKUP(D105,'Estudio de Mercado insumos'!$B$4:$K$82,2,FALSE)</f>
        <v>rollos</v>
      </c>
      <c r="F105" s="143">
        <f t="shared" si="12"/>
        <v>3</v>
      </c>
      <c r="G105" s="142">
        <f>+VLOOKUP(D105,'Estudio de Mercado insumos'!$B$4:$K$82,10,FALSE)</f>
        <v>16000</v>
      </c>
      <c r="H105" s="144">
        <f t="shared" si="9"/>
        <v>48000</v>
      </c>
      <c r="I105" s="99">
        <f t="shared" si="10"/>
        <v>240</v>
      </c>
    </row>
    <row r="106" spans="1:9" ht="16">
      <c r="A106" s="11"/>
      <c r="B106" s="523"/>
      <c r="C106" s="522"/>
      <c r="D106" s="116" t="s">
        <v>324</v>
      </c>
      <c r="E106" s="142" t="str">
        <f>+VLOOKUP(D106,'Estudio de Mercado insumos'!$B$4:$K$82,2,FALSE)</f>
        <v>rollos</v>
      </c>
      <c r="F106" s="143">
        <f t="shared" si="12"/>
        <v>3</v>
      </c>
      <c r="G106" s="142">
        <f>+VLOOKUP(D106,'Estudio de Mercado insumos'!$B$4:$K$82,10,FALSE)</f>
        <v>18000</v>
      </c>
      <c r="H106" s="144">
        <f t="shared" si="9"/>
        <v>54000</v>
      </c>
      <c r="I106" s="99">
        <f t="shared" si="10"/>
        <v>240</v>
      </c>
    </row>
    <row r="107" spans="1:9" ht="16">
      <c r="A107" s="11"/>
      <c r="B107" s="523"/>
      <c r="C107" s="522"/>
      <c r="D107" s="116" t="s">
        <v>321</v>
      </c>
      <c r="E107" s="142" t="str">
        <f>+VLOOKUP(D107,'Estudio de Mercado insumos'!$B$4:$K$82,2,FALSE)</f>
        <v>rollos</v>
      </c>
      <c r="F107" s="143">
        <f t="shared" si="12"/>
        <v>2</v>
      </c>
      <c r="G107" s="142">
        <f>+VLOOKUP(D107,'Estudio de Mercado insumos'!$B$4:$K$82,10,FALSE)</f>
        <v>30000</v>
      </c>
      <c r="H107" s="144">
        <f t="shared" si="9"/>
        <v>60000</v>
      </c>
      <c r="I107" s="99">
        <f t="shared" si="10"/>
        <v>160</v>
      </c>
    </row>
    <row r="108" spans="1:9" ht="16">
      <c r="A108" s="11"/>
      <c r="B108" s="523"/>
      <c r="C108" s="522"/>
      <c r="D108" s="116" t="s">
        <v>320</v>
      </c>
      <c r="E108" s="142" t="str">
        <f>+VLOOKUP(D108,'Estudio de Mercado insumos'!$B$4:$K$82,2,FALSE)</f>
        <v>rollos</v>
      </c>
      <c r="F108" s="143">
        <f t="shared" si="12"/>
        <v>2</v>
      </c>
      <c r="G108" s="142">
        <f>+VLOOKUP(D108,'Estudio de Mercado insumos'!$B$4:$K$82,10,FALSE)</f>
        <v>18000</v>
      </c>
      <c r="H108" s="144">
        <f t="shared" si="9"/>
        <v>36000</v>
      </c>
      <c r="I108" s="99">
        <f t="shared" si="10"/>
        <v>160</v>
      </c>
    </row>
    <row r="109" spans="1:9" ht="16">
      <c r="A109" s="11"/>
      <c r="B109" s="523"/>
      <c r="C109" s="522"/>
      <c r="D109" s="116" t="s">
        <v>346</v>
      </c>
      <c r="E109" s="142" t="str">
        <f>+VLOOKUP(D109,'Estudio de Mercado insumos'!$B$4:$K$82,2,FALSE)</f>
        <v>UN</v>
      </c>
      <c r="F109" s="143">
        <f t="shared" si="12"/>
        <v>30</v>
      </c>
      <c r="G109" s="142">
        <f>+VLOOKUP(D109,'Estudio de Mercado insumos'!$B$4:$K$82,10,FALSE)</f>
        <v>8000</v>
      </c>
      <c r="H109" s="144">
        <f t="shared" si="9"/>
        <v>240000</v>
      </c>
      <c r="I109" s="99">
        <f t="shared" si="10"/>
        <v>2400</v>
      </c>
    </row>
    <row r="110" spans="1:9" ht="16">
      <c r="A110" s="11"/>
      <c r="B110" s="523"/>
      <c r="C110" s="522"/>
      <c r="D110" s="116" t="s">
        <v>347</v>
      </c>
      <c r="E110" s="142" t="str">
        <f>+VLOOKUP(D110,'Estudio de Mercado insumos'!$B$4:$K$82,2,FALSE)</f>
        <v>UN</v>
      </c>
      <c r="F110" s="143">
        <f t="shared" si="12"/>
        <v>3</v>
      </c>
      <c r="G110" s="142">
        <f>+VLOOKUP(D110,'Estudio de Mercado insumos'!$B$4:$K$82,10,FALSE)</f>
        <v>22000</v>
      </c>
      <c r="H110" s="144">
        <f t="shared" si="9"/>
        <v>66000</v>
      </c>
      <c r="I110" s="99">
        <f t="shared" si="10"/>
        <v>240</v>
      </c>
    </row>
    <row r="111" spans="1:9" ht="16">
      <c r="A111" s="11"/>
      <c r="B111" s="523"/>
      <c r="C111" s="522"/>
      <c r="D111" s="116" t="s">
        <v>72</v>
      </c>
      <c r="E111" s="142" t="str">
        <f>+VLOOKUP(D111,'Estudio de Mercado insumos'!$B$4:$K$82,2,FALSE)</f>
        <v>UN</v>
      </c>
      <c r="F111" s="143">
        <f t="shared" si="12"/>
        <v>2</v>
      </c>
      <c r="G111" s="142">
        <f>+VLOOKUP(D111,'Estudio de Mercado insumos'!$B$4:$K$82,10,FALSE)</f>
        <v>40600</v>
      </c>
      <c r="H111" s="144">
        <f t="shared" ref="H111:H114" si="13">+F111*G111</f>
        <v>81200</v>
      </c>
      <c r="I111" s="99">
        <f t="shared" si="10"/>
        <v>160</v>
      </c>
    </row>
    <row r="112" spans="1:9" ht="16">
      <c r="A112" s="11"/>
      <c r="B112" s="523"/>
      <c r="C112" s="522"/>
      <c r="D112" s="116" t="s">
        <v>69</v>
      </c>
      <c r="E112" s="142" t="str">
        <f>+VLOOKUP(D112,'Estudio de Mercado insumos'!$B$4:$K$82,2,FALSE)</f>
        <v>UN</v>
      </c>
      <c r="F112" s="143">
        <f t="shared" si="12"/>
        <v>2</v>
      </c>
      <c r="G112" s="142">
        <f>+VLOOKUP(D112,'Estudio de Mercado insumos'!$B$4:$K$82,10,FALSE)</f>
        <v>7678</v>
      </c>
      <c r="H112" s="144">
        <f t="shared" si="13"/>
        <v>15356</v>
      </c>
      <c r="I112" s="99">
        <f t="shared" si="10"/>
        <v>160</v>
      </c>
    </row>
    <row r="113" spans="1:9" ht="32">
      <c r="A113" s="11"/>
      <c r="B113" s="523"/>
      <c r="C113" s="522"/>
      <c r="D113" s="116" t="s">
        <v>367</v>
      </c>
      <c r="E113" s="142" t="str">
        <f>+VLOOKUP(D113,'Estudio de Mercado insumos'!$B$4:$K$82,2,FALSE)</f>
        <v>UN</v>
      </c>
      <c r="F113" s="143">
        <f t="shared" si="12"/>
        <v>3</v>
      </c>
      <c r="G113" s="142">
        <f>+VLOOKUP(D113,'Estudio de Mercado insumos'!$B$4:$K$82,10,FALSE)</f>
        <v>10630</v>
      </c>
      <c r="H113" s="144">
        <f t="shared" ref="H113" si="14">+F113*G113</f>
        <v>31890</v>
      </c>
      <c r="I113" s="99">
        <f t="shared" si="10"/>
        <v>240</v>
      </c>
    </row>
    <row r="114" spans="1:9" ht="16">
      <c r="A114" s="11"/>
      <c r="B114" s="523"/>
      <c r="C114" s="522"/>
      <c r="D114" s="116" t="s">
        <v>79</v>
      </c>
      <c r="E114" s="142" t="str">
        <f>+VLOOKUP(D114,'Estudio de Mercado insumos'!$B$4:$K$82,2,FALSE)</f>
        <v>Galones</v>
      </c>
      <c r="F114" s="143">
        <f t="shared" si="12"/>
        <v>1</v>
      </c>
      <c r="G114" s="142">
        <f>+VLOOKUP(D114,'Estudio de Mercado insumos'!$B$4:$K$82,10,FALSE)</f>
        <v>15000</v>
      </c>
      <c r="H114" s="144">
        <f t="shared" si="13"/>
        <v>15000</v>
      </c>
      <c r="I114" s="99">
        <f t="shared" si="10"/>
        <v>80</v>
      </c>
    </row>
    <row r="115" spans="1:9" ht="16">
      <c r="A115" s="11"/>
      <c r="B115" s="523"/>
      <c r="C115" s="522"/>
      <c r="D115" s="116" t="s">
        <v>348</v>
      </c>
      <c r="E115" s="142" t="str">
        <f>+VLOOKUP(D115,'Estudio de Mercado insumos'!$B$4:$K$82,2,FALSE)</f>
        <v>MT</v>
      </c>
      <c r="F115" s="143">
        <f t="shared" si="12"/>
        <v>3</v>
      </c>
      <c r="G115" s="142">
        <f>+VLOOKUP(D115,'Estudio de Mercado insumos'!$B$4:$K$82,10,FALSE)</f>
        <v>79000</v>
      </c>
      <c r="H115" s="144">
        <f t="shared" si="9"/>
        <v>237000</v>
      </c>
      <c r="I115" s="99">
        <f t="shared" si="10"/>
        <v>240</v>
      </c>
    </row>
    <row r="116" spans="1:9" ht="32">
      <c r="A116" s="11"/>
      <c r="B116" s="523"/>
      <c r="C116" s="522"/>
      <c r="D116" s="116" t="s">
        <v>349</v>
      </c>
      <c r="E116" s="142" t="str">
        <f>+VLOOKUP(D116,'Estudio de Mercado insumos'!$B$4:$K$82,2,FALSE)</f>
        <v>UND</v>
      </c>
      <c r="F116" s="143">
        <f t="shared" si="12"/>
        <v>3</v>
      </c>
      <c r="G116" s="142">
        <f>+VLOOKUP(D116,'Estudio de Mercado insumos'!$B$4:$K$82,10,FALSE)</f>
        <v>90000</v>
      </c>
      <c r="H116" s="144">
        <f t="shared" si="9"/>
        <v>270000</v>
      </c>
      <c r="I116" s="99">
        <f t="shared" si="10"/>
        <v>240</v>
      </c>
    </row>
    <row r="117" spans="1:9" ht="16">
      <c r="A117" s="11"/>
      <c r="B117" s="523"/>
      <c r="C117" s="522"/>
      <c r="D117" s="116" t="s">
        <v>350</v>
      </c>
      <c r="E117" s="142" t="str">
        <f>+VLOOKUP(D117,'Estudio de Mercado insumos'!$B$4:$K$82,2,FALSE)</f>
        <v>MT</v>
      </c>
      <c r="F117" s="143">
        <f t="shared" si="12"/>
        <v>3</v>
      </c>
      <c r="G117" s="142">
        <f>+VLOOKUP(D117,'Estudio de Mercado insumos'!$B$4:$K$82,10,FALSE)</f>
        <v>18900</v>
      </c>
      <c r="H117" s="144">
        <f t="shared" si="9"/>
        <v>56700</v>
      </c>
      <c r="I117" s="99">
        <f t="shared" si="10"/>
        <v>240</v>
      </c>
    </row>
    <row r="118" spans="1:9" ht="16">
      <c r="A118" s="11"/>
      <c r="B118" s="523"/>
      <c r="C118" s="522"/>
      <c r="D118" s="116" t="s">
        <v>351</v>
      </c>
      <c r="E118" s="142" t="str">
        <f>+VLOOKUP(D118,'Estudio de Mercado insumos'!$B$4:$K$82,2,FALSE)</f>
        <v>UN</v>
      </c>
      <c r="F118" s="143">
        <f t="shared" si="12"/>
        <v>1</v>
      </c>
      <c r="G118" s="142">
        <f>+VLOOKUP(D118,'Estudio de Mercado insumos'!$B$4:$K$82,10,FALSE)</f>
        <v>142000</v>
      </c>
      <c r="H118" s="144">
        <f t="shared" si="9"/>
        <v>142000</v>
      </c>
      <c r="I118" s="99">
        <f t="shared" si="10"/>
        <v>80</v>
      </c>
    </row>
    <row r="119" spans="1:9" ht="16">
      <c r="A119" s="11"/>
      <c r="B119" s="523"/>
      <c r="C119" s="522"/>
      <c r="D119" s="116" t="s">
        <v>68</v>
      </c>
      <c r="E119" s="142" t="str">
        <f>+VLOOKUP(D119,'Estudio de Mercado insumos'!$B$4:$K$82,2,FALSE)</f>
        <v>UN</v>
      </c>
      <c r="F119" s="143">
        <v>1</v>
      </c>
      <c r="G119" s="142">
        <f>+VLOOKUP(D119,'Estudio de Mercado insumos'!$B$4:$K$82,10,FALSE)</f>
        <v>138375</v>
      </c>
      <c r="H119" s="144">
        <f t="shared" si="9"/>
        <v>138375</v>
      </c>
      <c r="I119" s="99">
        <f t="shared" si="10"/>
        <v>80</v>
      </c>
    </row>
    <row r="120" spans="1:9" ht="16">
      <c r="A120" s="11"/>
      <c r="B120" s="523"/>
      <c r="C120" s="522"/>
      <c r="D120" s="116" t="s">
        <v>366</v>
      </c>
      <c r="E120" s="142" t="str">
        <f>+VLOOKUP(D120,'Estudio de Mercado insumos'!$B$4:$K$82,2,FALSE)</f>
        <v>ML</v>
      </c>
      <c r="F120" s="143">
        <v>3</v>
      </c>
      <c r="G120" s="142">
        <f>+VLOOKUP(D120,'Estudio de Mercado insumos'!$B$4:$K$82,10,FALSE)</f>
        <v>10000</v>
      </c>
      <c r="H120" s="144">
        <f t="shared" si="9"/>
        <v>30000</v>
      </c>
      <c r="I120" s="99">
        <f t="shared" si="10"/>
        <v>240</v>
      </c>
    </row>
    <row r="121" spans="1:9" ht="16">
      <c r="A121" s="11"/>
      <c r="B121" s="523"/>
      <c r="C121" s="522"/>
      <c r="D121" s="116" t="s">
        <v>52</v>
      </c>
      <c r="E121" s="142" t="str">
        <f>+VLOOKUP(D121,'Estudio de Mercado insumos'!$B$4:$K$82,2,FALSE)</f>
        <v>KG</v>
      </c>
      <c r="F121" s="143">
        <f>+VLOOKUP(D121,$D$12:$F$59,3,FALSE)</f>
        <v>3</v>
      </c>
      <c r="G121" s="142">
        <f>+VLOOKUP(D121,'Estudio de Mercado insumos'!$B$4:$K$82,10,FALSE)</f>
        <v>27675</v>
      </c>
      <c r="H121" s="144">
        <f t="shared" si="9"/>
        <v>83025</v>
      </c>
      <c r="I121" s="99">
        <f t="shared" si="10"/>
        <v>240</v>
      </c>
    </row>
    <row r="122" spans="1:9" ht="16">
      <c r="A122" s="11"/>
      <c r="B122" s="523"/>
      <c r="C122" s="541"/>
      <c r="D122" s="116" t="s">
        <v>73</v>
      </c>
      <c r="E122" s="142" t="str">
        <f>+VLOOKUP(D122,'Estudio de Mercado insumos'!$B$4:$K$82,2,FALSE)</f>
        <v>ROLLOS</v>
      </c>
      <c r="F122" s="143">
        <f>+VLOOKUP(D122,$D$12:$F$59,3,FALSE)</f>
        <v>3</v>
      </c>
      <c r="G122" s="142">
        <f>+VLOOKUP(D122,'Estudio de Mercado insumos'!$B$4:$K$82,10,FALSE)</f>
        <v>47000</v>
      </c>
      <c r="H122" s="144">
        <f t="shared" si="9"/>
        <v>141000</v>
      </c>
      <c r="I122" s="99">
        <f t="shared" si="10"/>
        <v>240</v>
      </c>
    </row>
    <row r="123" spans="1:9">
      <c r="A123" s="11"/>
      <c r="B123" s="536" t="s">
        <v>153</v>
      </c>
      <c r="C123" s="537"/>
      <c r="D123" s="537"/>
      <c r="E123" s="537"/>
      <c r="F123" s="537"/>
      <c r="G123" s="537"/>
      <c r="H123" s="141">
        <f>SUM(H79:H122)</f>
        <v>5647486</v>
      </c>
    </row>
    <row r="124" spans="1:9" ht="16">
      <c r="A124" s="11"/>
      <c r="B124" s="542" t="s">
        <v>123</v>
      </c>
      <c r="C124" s="545" t="str">
        <f>+'Listado Beneficiarios'!B118</f>
        <v>Baranoa</v>
      </c>
      <c r="D124" s="116" t="s">
        <v>352</v>
      </c>
      <c r="E124" s="142" t="str">
        <f>+VLOOKUP(D124,'Estudio de Mercado insumos'!$B$4:$K$82,2,FALSE)</f>
        <v>MT</v>
      </c>
      <c r="F124" s="143">
        <f>+VLOOKUP(D124,$D$12:$F$59,3,FALSE)</f>
        <v>3</v>
      </c>
      <c r="G124" s="142">
        <f>+VLOOKUP(D124,'Estudio de Mercado insumos'!$B$4:$K$82,10,FALSE)</f>
        <v>17000</v>
      </c>
      <c r="H124" s="144">
        <f>+F124*G124</f>
        <v>51000</v>
      </c>
      <c r="I124" s="99">
        <f>+F124*200</f>
        <v>600</v>
      </c>
    </row>
    <row r="125" spans="1:9" ht="32">
      <c r="A125" s="241"/>
      <c r="B125" s="543"/>
      <c r="C125" s="546"/>
      <c r="D125" s="116" t="s">
        <v>367</v>
      </c>
      <c r="E125" s="142" t="str">
        <f>+VLOOKUP(D125,'Estudio de Mercado insumos'!$B$4:$K$82,2,FALSE)</f>
        <v>UN</v>
      </c>
      <c r="F125" s="143">
        <f>+VLOOKUP(D125,$D$12:$F$59,3,FALSE)</f>
        <v>3</v>
      </c>
      <c r="G125" s="142">
        <f>+VLOOKUP(D125,'Estudio de Mercado insumos'!$B$4:$K$82,10,FALSE)</f>
        <v>10630</v>
      </c>
      <c r="H125" s="144">
        <f t="shared" ref="H125:H171" si="15">+F125*G125</f>
        <v>31890</v>
      </c>
      <c r="I125" s="99">
        <f t="shared" ref="I125:I171" si="16">+F125*200</f>
        <v>600</v>
      </c>
    </row>
    <row r="126" spans="1:9" ht="16">
      <c r="A126" s="241"/>
      <c r="B126" s="543"/>
      <c r="C126" s="546"/>
      <c r="D126" s="116" t="s">
        <v>65</v>
      </c>
      <c r="E126" s="142" t="str">
        <f>+VLOOKUP(D126,'Estudio de Mercado insumos'!$B$4:$K$82,2,FALSE)</f>
        <v>KG</v>
      </c>
      <c r="F126" s="143">
        <v>3</v>
      </c>
      <c r="G126" s="142">
        <f>+VLOOKUP(D126,'Estudio de Mercado insumos'!$B$4:$K$82,10,FALSE)</f>
        <v>26950</v>
      </c>
      <c r="H126" s="144">
        <f t="shared" si="15"/>
        <v>80850</v>
      </c>
      <c r="I126" s="99">
        <f t="shared" si="16"/>
        <v>600</v>
      </c>
    </row>
    <row r="127" spans="1:9" ht="32">
      <c r="A127" s="241"/>
      <c r="B127" s="543"/>
      <c r="C127" s="546"/>
      <c r="D127" s="116" t="s">
        <v>66</v>
      </c>
      <c r="E127" s="142" t="str">
        <f>+VLOOKUP(D127,'Estudio de Mercado insumos'!$B$4:$K$82,2,FALSE)</f>
        <v>G/ML</v>
      </c>
      <c r="F127" s="143">
        <f>+VLOOKUP(D127,$D$12:$F$59,3,FALSE)</f>
        <v>2</v>
      </c>
      <c r="G127" s="142">
        <f>+VLOOKUP(D127,'Estudio de Mercado insumos'!$B$4:$K$82,10,FALSE)</f>
        <v>20233</v>
      </c>
      <c r="H127" s="144">
        <f t="shared" si="15"/>
        <v>40466</v>
      </c>
      <c r="I127" s="99">
        <f t="shared" si="16"/>
        <v>400</v>
      </c>
    </row>
    <row r="128" spans="1:9" ht="16">
      <c r="A128" s="241"/>
      <c r="B128" s="543"/>
      <c r="C128" s="546"/>
      <c r="D128" s="116" t="s">
        <v>58</v>
      </c>
      <c r="E128" s="142" t="str">
        <f>+VLOOKUP(D128,'Estudio de Mercado insumos'!$B$4:$K$82,2,FALSE)</f>
        <v>UN</v>
      </c>
      <c r="F128" s="143">
        <v>2</v>
      </c>
      <c r="G128" s="142">
        <f>+VLOOKUP(D128,'Estudio de Mercado insumos'!$B$4:$K$82,10,FALSE)</f>
        <v>52950</v>
      </c>
      <c r="H128" s="144">
        <f t="shared" si="15"/>
        <v>105900</v>
      </c>
      <c r="I128" s="99">
        <f t="shared" si="16"/>
        <v>400</v>
      </c>
    </row>
    <row r="129" spans="1:9" ht="16">
      <c r="A129" s="241"/>
      <c r="B129" s="543"/>
      <c r="C129" s="546"/>
      <c r="D129" s="116" t="s">
        <v>312</v>
      </c>
      <c r="E129" s="142" t="str">
        <f>+VLOOKUP(D129,'Estudio de Mercado insumos'!$B$4:$K$82,2,FALSE)</f>
        <v>KIT</v>
      </c>
      <c r="F129" s="143">
        <f t="shared" ref="F129:F134" si="17">+VLOOKUP(D129,$D$12:$F$59,3,FALSE)</f>
        <v>3</v>
      </c>
      <c r="G129" s="142">
        <f>+VLOOKUP(D129,'Estudio de Mercado insumos'!$B$4:$K$82,10,FALSE)</f>
        <v>55000</v>
      </c>
      <c r="H129" s="144">
        <f t="shared" si="15"/>
        <v>165000</v>
      </c>
      <c r="I129" s="99">
        <f t="shared" si="16"/>
        <v>600</v>
      </c>
    </row>
    <row r="130" spans="1:9" ht="16">
      <c r="A130" s="241"/>
      <c r="B130" s="543"/>
      <c r="C130" s="546"/>
      <c r="D130" s="116" t="s">
        <v>352</v>
      </c>
      <c r="E130" s="142" t="str">
        <f>+VLOOKUP(D130,'Estudio de Mercado insumos'!$B$4:$K$82,2,FALSE)</f>
        <v>MT</v>
      </c>
      <c r="F130" s="143">
        <f t="shared" si="17"/>
        <v>3</v>
      </c>
      <c r="G130" s="142">
        <f>+VLOOKUP(D130,'Estudio de Mercado insumos'!$B$4:$K$82,10,FALSE)</f>
        <v>17000</v>
      </c>
      <c r="H130" s="144">
        <f t="shared" si="15"/>
        <v>51000</v>
      </c>
      <c r="I130" s="99">
        <f t="shared" si="16"/>
        <v>600</v>
      </c>
    </row>
    <row r="131" spans="1:9" ht="16">
      <c r="A131" s="241"/>
      <c r="B131" s="543"/>
      <c r="C131" s="546"/>
      <c r="D131" s="116" t="s">
        <v>315</v>
      </c>
      <c r="E131" s="142" t="str">
        <f>+VLOOKUP(D131,'Estudio de Mercado insumos'!$B$4:$K$82,2,FALSE)</f>
        <v>UN</v>
      </c>
      <c r="F131" s="143">
        <f t="shared" si="17"/>
        <v>3</v>
      </c>
      <c r="G131" s="142">
        <f>+VLOOKUP(D131,'Estudio de Mercado insumos'!$B$4:$K$82,10,FALSE)</f>
        <v>15300</v>
      </c>
      <c r="H131" s="144">
        <f t="shared" si="15"/>
        <v>45900</v>
      </c>
      <c r="I131" s="99">
        <f t="shared" si="16"/>
        <v>600</v>
      </c>
    </row>
    <row r="132" spans="1:9" ht="16">
      <c r="A132" s="241"/>
      <c r="B132" s="543"/>
      <c r="C132" s="546"/>
      <c r="D132" s="116" t="s">
        <v>318</v>
      </c>
      <c r="E132" s="142" t="str">
        <f>+VLOOKUP(D132,'Estudio de Mercado insumos'!$B$4:$K$82,2,FALSE)</f>
        <v>MT</v>
      </c>
      <c r="F132" s="143">
        <f t="shared" si="17"/>
        <v>3</v>
      </c>
      <c r="G132" s="142">
        <f>+VLOOKUP(D132,'Estudio de Mercado insumos'!$B$4:$K$82,10,FALSE)</f>
        <v>18000</v>
      </c>
      <c r="H132" s="144">
        <f t="shared" si="15"/>
        <v>54000</v>
      </c>
      <c r="I132" s="99">
        <f t="shared" si="16"/>
        <v>600</v>
      </c>
    </row>
    <row r="133" spans="1:9" ht="16">
      <c r="A133" s="241"/>
      <c r="B133" s="543"/>
      <c r="C133" s="546"/>
      <c r="D133" s="116" t="s">
        <v>316</v>
      </c>
      <c r="E133" s="142" t="str">
        <f>+VLOOKUP(D133,'Estudio de Mercado insumos'!$B$4:$K$82,2,FALSE)</f>
        <v>MT</v>
      </c>
      <c r="F133" s="143">
        <f t="shared" si="17"/>
        <v>3</v>
      </c>
      <c r="G133" s="142">
        <f>+VLOOKUP(D133,'Estudio de Mercado insumos'!$B$4:$K$82,10,FALSE)</f>
        <v>16000</v>
      </c>
      <c r="H133" s="144">
        <f t="shared" si="15"/>
        <v>48000</v>
      </c>
      <c r="I133" s="99">
        <f t="shared" si="16"/>
        <v>600</v>
      </c>
    </row>
    <row r="134" spans="1:9" ht="16">
      <c r="A134" s="241"/>
      <c r="B134" s="543"/>
      <c r="C134" s="546"/>
      <c r="D134" s="116" t="s">
        <v>365</v>
      </c>
      <c r="E134" s="142" t="str">
        <f>+VLOOKUP(D134,'Estudio de Mercado insumos'!$B$4:$K$82,2,FALSE)</f>
        <v>UN</v>
      </c>
      <c r="F134" s="143">
        <f t="shared" si="17"/>
        <v>1</v>
      </c>
      <c r="G134" s="142">
        <f>+VLOOKUP(D134,'Estudio de Mercado insumos'!$B$4:$K$82,10,FALSE)</f>
        <v>618000</v>
      </c>
      <c r="H134" s="144">
        <f t="shared" si="15"/>
        <v>618000</v>
      </c>
      <c r="I134" s="99">
        <f t="shared" si="16"/>
        <v>200</v>
      </c>
    </row>
    <row r="135" spans="1:9" ht="31.75" customHeight="1">
      <c r="A135" s="241"/>
      <c r="B135" s="543"/>
      <c r="C135" s="546"/>
      <c r="D135" s="116" t="s">
        <v>345</v>
      </c>
      <c r="E135" s="142" t="str">
        <f>+VLOOKUP(D135,'Estudio de Mercado insumos'!$B$4:$K$82,2,FALSE)</f>
        <v>UN</v>
      </c>
      <c r="F135" s="143">
        <v>30</v>
      </c>
      <c r="G135" s="142">
        <f>+VLOOKUP(D135,'Estudio de Mercado insumos'!$B$4:$K$82,10,FALSE)</f>
        <v>2600</v>
      </c>
      <c r="H135" s="144">
        <f t="shared" si="15"/>
        <v>78000</v>
      </c>
      <c r="I135" s="99">
        <f t="shared" si="16"/>
        <v>6000</v>
      </c>
    </row>
    <row r="136" spans="1:9" ht="16">
      <c r="A136" s="241"/>
      <c r="B136" s="543"/>
      <c r="C136" s="546"/>
      <c r="D136" s="116" t="s">
        <v>330</v>
      </c>
      <c r="E136" s="142" t="str">
        <f>+VLOOKUP(D136,'Estudio de Mercado insumos'!$B$4:$K$82,2,FALSE)</f>
        <v>UN</v>
      </c>
      <c r="F136" s="143">
        <f>+VLOOKUP(D136,$D$12:$F$59,3,FALSE)</f>
        <v>3</v>
      </c>
      <c r="G136" s="142">
        <f>+VLOOKUP(D136,'Estudio de Mercado insumos'!$B$4:$K$82,10,FALSE)</f>
        <v>17000</v>
      </c>
      <c r="H136" s="144">
        <f t="shared" si="15"/>
        <v>51000</v>
      </c>
      <c r="I136" s="99">
        <f t="shared" si="16"/>
        <v>600</v>
      </c>
    </row>
    <row r="137" spans="1:9" ht="16">
      <c r="A137" s="241"/>
      <c r="B137" s="543"/>
      <c r="C137" s="546"/>
      <c r="D137" s="116" t="s">
        <v>342</v>
      </c>
      <c r="E137" s="142" t="str">
        <f>+VLOOKUP(D137,'Estudio de Mercado insumos'!$B$4:$K$82,2,FALSE)</f>
        <v>UN</v>
      </c>
      <c r="F137" s="143">
        <f>+VLOOKUP(D137,$D$12:$F$59,3,FALSE)</f>
        <v>2</v>
      </c>
      <c r="G137" s="142">
        <f>+VLOOKUP(D137,'Estudio de Mercado insumos'!$B$4:$K$82,10,FALSE)</f>
        <v>20000</v>
      </c>
      <c r="H137" s="144">
        <f t="shared" si="15"/>
        <v>40000</v>
      </c>
      <c r="I137" s="99">
        <f t="shared" si="16"/>
        <v>400</v>
      </c>
    </row>
    <row r="138" spans="1:9" ht="16">
      <c r="A138" s="241"/>
      <c r="B138" s="543"/>
      <c r="C138" s="546"/>
      <c r="D138" s="116" t="s">
        <v>331</v>
      </c>
      <c r="E138" s="142" t="str">
        <f>+VLOOKUP(D138,'Estudio de Mercado insumos'!$B$4:$K$82,2,FALSE)</f>
        <v>UN</v>
      </c>
      <c r="F138" s="143">
        <f>+VLOOKUP(D138,$D$12:$F$59,3,FALSE)</f>
        <v>30</v>
      </c>
      <c r="G138" s="142">
        <f>+VLOOKUP(D138,'Estudio de Mercado insumos'!$B$4:$K$82,10,FALSE)</f>
        <v>4000</v>
      </c>
      <c r="H138" s="144">
        <f t="shared" si="15"/>
        <v>120000</v>
      </c>
      <c r="I138" s="99">
        <f t="shared" si="16"/>
        <v>6000</v>
      </c>
    </row>
    <row r="139" spans="1:9" ht="16">
      <c r="A139" s="241"/>
      <c r="B139" s="543"/>
      <c r="C139" s="546"/>
      <c r="D139" s="116" t="s">
        <v>332</v>
      </c>
      <c r="E139" s="142" t="str">
        <f>+VLOOKUP(D139,'Estudio de Mercado insumos'!$B$4:$K$82,2,FALSE)</f>
        <v>UN</v>
      </c>
      <c r="F139" s="143">
        <f>+VLOOKUP(D139,$D$12:$F$59,3,FALSE)</f>
        <v>30</v>
      </c>
      <c r="G139" s="142">
        <f>+VLOOKUP(D139,'Estudio de Mercado insumos'!$B$4:$K$82,10,FALSE)</f>
        <v>2000</v>
      </c>
      <c r="H139" s="144">
        <f t="shared" si="15"/>
        <v>60000</v>
      </c>
      <c r="I139" s="99">
        <f t="shared" si="16"/>
        <v>6000</v>
      </c>
    </row>
    <row r="140" spans="1:9" ht="16">
      <c r="A140" s="241"/>
      <c r="B140" s="543"/>
      <c r="C140" s="546"/>
      <c r="D140" s="116" t="s">
        <v>333</v>
      </c>
      <c r="E140" s="142" t="str">
        <f>+VLOOKUP(D140,'Estudio de Mercado insumos'!$B$4:$K$82,2,FALSE)</f>
        <v>UN</v>
      </c>
      <c r="F140" s="143">
        <v>150</v>
      </c>
      <c r="G140" s="142">
        <f>+VLOOKUP(D140,'Estudio de Mercado insumos'!$B$4:$K$82,10,FALSE)</f>
        <v>1000</v>
      </c>
      <c r="H140" s="144">
        <f t="shared" si="15"/>
        <v>150000</v>
      </c>
      <c r="I140" s="99">
        <f t="shared" si="16"/>
        <v>30000</v>
      </c>
    </row>
    <row r="141" spans="1:9" ht="16">
      <c r="A141" s="241"/>
      <c r="B141" s="543"/>
      <c r="C141" s="546"/>
      <c r="D141" s="116" t="s">
        <v>334</v>
      </c>
      <c r="E141" s="142" t="str">
        <f>+VLOOKUP(D141,'Estudio de Mercado insumos'!$B$4:$K$82,2,FALSE)</f>
        <v>UN</v>
      </c>
      <c r="F141" s="143">
        <f t="shared" ref="F141:F150" si="18">+VLOOKUP(D141,$D$12:$F$59,3,FALSE)</f>
        <v>3</v>
      </c>
      <c r="G141" s="142">
        <f>+VLOOKUP(D141,'Estudio de Mercado insumos'!$B$4:$K$82,10,FALSE)</f>
        <v>10000</v>
      </c>
      <c r="H141" s="144">
        <f t="shared" si="15"/>
        <v>30000</v>
      </c>
      <c r="I141" s="99">
        <f t="shared" si="16"/>
        <v>600</v>
      </c>
    </row>
    <row r="142" spans="1:9" ht="16">
      <c r="A142" s="241"/>
      <c r="B142" s="543"/>
      <c r="C142" s="546"/>
      <c r="D142" s="116" t="s">
        <v>335</v>
      </c>
      <c r="E142" s="142" t="str">
        <f>+VLOOKUP(D142,'Estudio de Mercado insumos'!$B$4:$K$82,2,FALSE)</f>
        <v>UN</v>
      </c>
      <c r="F142" s="143">
        <f t="shared" si="18"/>
        <v>3</v>
      </c>
      <c r="G142" s="142">
        <f>+VLOOKUP(D142,'Estudio de Mercado insumos'!$B$4:$K$82,10,FALSE)</f>
        <v>12000</v>
      </c>
      <c r="H142" s="144">
        <f t="shared" si="15"/>
        <v>36000</v>
      </c>
      <c r="I142" s="99">
        <f t="shared" si="16"/>
        <v>600</v>
      </c>
    </row>
    <row r="143" spans="1:9" ht="16">
      <c r="A143" s="241"/>
      <c r="B143" s="543"/>
      <c r="C143" s="546"/>
      <c r="D143" s="116" t="s">
        <v>336</v>
      </c>
      <c r="E143" s="142" t="str">
        <f>+VLOOKUP(D143,'Estudio de Mercado insumos'!$B$4:$K$82,2,FALSE)</f>
        <v>UN</v>
      </c>
      <c r="F143" s="143">
        <f t="shared" si="18"/>
        <v>30</v>
      </c>
      <c r="G143" s="142">
        <f>+VLOOKUP(D143,'Estudio de Mercado insumos'!$B$4:$K$82,10,FALSE)</f>
        <v>3000</v>
      </c>
      <c r="H143" s="144">
        <f t="shared" si="15"/>
        <v>90000</v>
      </c>
      <c r="I143" s="99">
        <f t="shared" si="16"/>
        <v>6000</v>
      </c>
    </row>
    <row r="144" spans="1:9" ht="16">
      <c r="A144" s="241"/>
      <c r="B144" s="543"/>
      <c r="C144" s="546"/>
      <c r="D144" s="116" t="s">
        <v>337</v>
      </c>
      <c r="E144" s="142" t="str">
        <f>+VLOOKUP(D144,'Estudio de Mercado insumos'!$B$4:$K$82,2,FALSE)</f>
        <v>UN</v>
      </c>
      <c r="F144" s="143">
        <f t="shared" si="18"/>
        <v>1</v>
      </c>
      <c r="G144" s="142">
        <f>+VLOOKUP(D144,'Estudio de Mercado insumos'!$B$4:$K$82,10,FALSE)</f>
        <v>65000</v>
      </c>
      <c r="H144" s="144">
        <f t="shared" si="15"/>
        <v>65000</v>
      </c>
      <c r="I144" s="99">
        <f t="shared" si="16"/>
        <v>200</v>
      </c>
    </row>
    <row r="145" spans="1:9" ht="16">
      <c r="A145" s="241"/>
      <c r="B145" s="543"/>
      <c r="C145" s="546"/>
      <c r="D145" s="116" t="s">
        <v>338</v>
      </c>
      <c r="E145" s="142" t="str">
        <f>+VLOOKUP(D145,'Estudio de Mercado insumos'!$B$4:$K$82,2,FALSE)</f>
        <v>UN</v>
      </c>
      <c r="F145" s="143">
        <f t="shared" si="18"/>
        <v>1</v>
      </c>
      <c r="G145" s="142">
        <f>+VLOOKUP(D145,'Estudio de Mercado insumos'!$B$4:$K$82,10,FALSE)</f>
        <v>25000</v>
      </c>
      <c r="H145" s="144">
        <f t="shared" si="15"/>
        <v>25000</v>
      </c>
      <c r="I145" s="99">
        <f t="shared" si="16"/>
        <v>200</v>
      </c>
    </row>
    <row r="146" spans="1:9" ht="16">
      <c r="A146" s="241"/>
      <c r="B146" s="543"/>
      <c r="C146" s="546"/>
      <c r="D146" s="116" t="s">
        <v>339</v>
      </c>
      <c r="E146" s="142" t="str">
        <f>+VLOOKUP(D146,'Estudio de Mercado insumos'!$B$4:$K$82,2,FALSE)</f>
        <v>UN</v>
      </c>
      <c r="F146" s="143">
        <f t="shared" si="18"/>
        <v>2</v>
      </c>
      <c r="G146" s="142">
        <f>+VLOOKUP(D146,'Estudio de Mercado insumos'!$B$4:$K$82,10,FALSE)</f>
        <v>90000</v>
      </c>
      <c r="H146" s="144">
        <f t="shared" si="15"/>
        <v>180000</v>
      </c>
      <c r="I146" s="99">
        <f t="shared" si="16"/>
        <v>400</v>
      </c>
    </row>
    <row r="147" spans="1:9" ht="16">
      <c r="A147" s="241"/>
      <c r="B147" s="543"/>
      <c r="C147" s="546"/>
      <c r="D147" s="116" t="s">
        <v>79</v>
      </c>
      <c r="E147" s="142" t="str">
        <f>+VLOOKUP(D147,'Estudio de Mercado insumos'!$B$4:$K$82,2,FALSE)</f>
        <v>Galones</v>
      </c>
      <c r="F147" s="143">
        <f t="shared" si="18"/>
        <v>1</v>
      </c>
      <c r="G147" s="142">
        <f>+VLOOKUP(D147,'Estudio de Mercado insumos'!$B$4:$K$82,10,FALSE)</f>
        <v>15000</v>
      </c>
      <c r="H147" s="144">
        <f t="shared" si="15"/>
        <v>15000</v>
      </c>
      <c r="I147" s="99">
        <f t="shared" si="16"/>
        <v>200</v>
      </c>
    </row>
    <row r="148" spans="1:9" ht="16">
      <c r="A148" s="241"/>
      <c r="B148" s="543"/>
      <c r="C148" s="546"/>
      <c r="D148" s="116" t="s">
        <v>340</v>
      </c>
      <c r="E148" s="142" t="str">
        <f>+VLOOKUP(D148,'Estudio de Mercado insumos'!$B$4:$K$82,2,FALSE)</f>
        <v>UN</v>
      </c>
      <c r="F148" s="143">
        <f t="shared" si="18"/>
        <v>2</v>
      </c>
      <c r="G148" s="142">
        <f>+VLOOKUP(D148,'Estudio de Mercado insumos'!$B$4:$K$82,10,FALSE)</f>
        <v>19000</v>
      </c>
      <c r="H148" s="144">
        <f t="shared" si="15"/>
        <v>38000</v>
      </c>
      <c r="I148" s="99">
        <f t="shared" si="16"/>
        <v>400</v>
      </c>
    </row>
    <row r="149" spans="1:9" ht="16">
      <c r="A149" s="241"/>
      <c r="B149" s="543"/>
      <c r="C149" s="546"/>
      <c r="D149" s="116" t="s">
        <v>341</v>
      </c>
      <c r="E149" s="142" t="str">
        <f>+VLOOKUP(D149,'Estudio de Mercado insumos'!$B$4:$K$82,2,FALSE)</f>
        <v>KIT</v>
      </c>
      <c r="F149" s="143">
        <f t="shared" si="18"/>
        <v>2</v>
      </c>
      <c r="G149" s="142">
        <f>+VLOOKUP(D149,'Estudio de Mercado insumos'!$B$4:$K$82,10,FALSE)</f>
        <v>59000</v>
      </c>
      <c r="H149" s="144">
        <f t="shared" si="15"/>
        <v>118000</v>
      </c>
      <c r="I149" s="99">
        <f t="shared" si="16"/>
        <v>400</v>
      </c>
    </row>
    <row r="150" spans="1:9" ht="16">
      <c r="A150" s="241"/>
      <c r="B150" s="543"/>
      <c r="C150" s="546"/>
      <c r="D150" s="116" t="s">
        <v>57</v>
      </c>
      <c r="E150" s="142" t="str">
        <f>+VLOOKUP(D150,'Estudio de Mercado insumos'!$B$4:$K$82,2,FALSE)</f>
        <v>UN</v>
      </c>
      <c r="F150" s="143">
        <f t="shared" si="18"/>
        <v>30</v>
      </c>
      <c r="G150" s="142">
        <f>+VLOOKUP(D150,'Estudio de Mercado insumos'!$B$4:$K$82,10,FALSE)</f>
        <v>9750</v>
      </c>
      <c r="H150" s="144">
        <f t="shared" si="15"/>
        <v>292500</v>
      </c>
      <c r="I150" s="99">
        <f t="shared" si="16"/>
        <v>6000</v>
      </c>
    </row>
    <row r="151" spans="1:9" ht="16">
      <c r="A151" s="241"/>
      <c r="B151" s="543"/>
      <c r="C151" s="546"/>
      <c r="D151" s="116" t="s">
        <v>329</v>
      </c>
      <c r="E151" s="142" t="str">
        <f>+VLOOKUP(D151,'Estudio de Mercado insumos'!$B$4:$K$82,2,FALSE)</f>
        <v>UN</v>
      </c>
      <c r="F151" s="143">
        <v>60</v>
      </c>
      <c r="G151" s="142">
        <f>+VLOOKUP(D151,'Estudio de Mercado insumos'!$B$4:$K$82,10,FALSE)</f>
        <v>3600</v>
      </c>
      <c r="H151" s="144">
        <f t="shared" si="15"/>
        <v>216000</v>
      </c>
      <c r="I151" s="99">
        <f t="shared" si="16"/>
        <v>12000</v>
      </c>
    </row>
    <row r="152" spans="1:9" ht="16">
      <c r="A152" s="241"/>
      <c r="B152" s="543"/>
      <c r="C152" s="546"/>
      <c r="D152" s="116" t="s">
        <v>328</v>
      </c>
      <c r="E152" s="142" t="str">
        <f>+VLOOKUP(D152,'Estudio de Mercado insumos'!$B$4:$K$82,2,FALSE)</f>
        <v>UN</v>
      </c>
      <c r="F152" s="143">
        <v>60</v>
      </c>
      <c r="G152" s="142">
        <f>+VLOOKUP(D152,'Estudio de Mercado insumos'!$B$4:$K$82,10,FALSE)</f>
        <v>5000</v>
      </c>
      <c r="H152" s="144">
        <f t="shared" si="15"/>
        <v>300000</v>
      </c>
      <c r="I152" s="99">
        <f t="shared" si="16"/>
        <v>12000</v>
      </c>
    </row>
    <row r="153" spans="1:9" ht="16">
      <c r="A153" s="241"/>
      <c r="B153" s="543"/>
      <c r="C153" s="546"/>
      <c r="D153" s="116" t="s">
        <v>327</v>
      </c>
      <c r="E153" s="142" t="str">
        <f>+VLOOKUP(D153,'Estudio de Mercado insumos'!$B$4:$K$82,2,FALSE)</f>
        <v>UN</v>
      </c>
      <c r="F153" s="143">
        <f t="shared" ref="F153:F159" si="19">+VLOOKUP(D153,$D$12:$F$59,3,FALSE)</f>
        <v>3</v>
      </c>
      <c r="G153" s="142">
        <f>+VLOOKUP(D153,'Estudio de Mercado insumos'!$B$4:$K$82,10,FALSE)</f>
        <v>140000</v>
      </c>
      <c r="H153" s="144">
        <f t="shared" si="15"/>
        <v>420000</v>
      </c>
      <c r="I153" s="99">
        <f t="shared" si="16"/>
        <v>600</v>
      </c>
    </row>
    <row r="154" spans="1:9" ht="16">
      <c r="A154" s="241"/>
      <c r="B154" s="543"/>
      <c r="C154" s="546"/>
      <c r="D154" s="116" t="s">
        <v>325</v>
      </c>
      <c r="E154" s="142" t="str">
        <f>+VLOOKUP(D154,'Estudio de Mercado insumos'!$B$4:$K$82,2,FALSE)</f>
        <v>Bolsa</v>
      </c>
      <c r="F154" s="143">
        <f t="shared" si="19"/>
        <v>3</v>
      </c>
      <c r="G154" s="142">
        <f>+VLOOKUP(D154,'Estudio de Mercado insumos'!$B$4:$K$82,10,FALSE)</f>
        <v>35180</v>
      </c>
      <c r="H154" s="144">
        <f t="shared" si="15"/>
        <v>105540</v>
      </c>
      <c r="I154" s="99">
        <f t="shared" si="16"/>
        <v>600</v>
      </c>
    </row>
    <row r="155" spans="1:9" ht="16">
      <c r="A155" s="241"/>
      <c r="B155" s="543"/>
      <c r="C155" s="546"/>
      <c r="D155" s="116" t="s">
        <v>323</v>
      </c>
      <c r="E155" s="142" t="str">
        <f>+VLOOKUP(D155,'Estudio de Mercado insumos'!$B$4:$K$82,2,FALSE)</f>
        <v>rollos</v>
      </c>
      <c r="F155" s="143">
        <f t="shared" si="19"/>
        <v>3</v>
      </c>
      <c r="G155" s="142">
        <f>+VLOOKUP(D155,'Estudio de Mercado insumos'!$B$4:$K$82,10,FALSE)</f>
        <v>16000</v>
      </c>
      <c r="H155" s="144">
        <f t="shared" si="15"/>
        <v>48000</v>
      </c>
      <c r="I155" s="99">
        <f t="shared" si="16"/>
        <v>600</v>
      </c>
    </row>
    <row r="156" spans="1:9" ht="16">
      <c r="A156" s="241"/>
      <c r="B156" s="543"/>
      <c r="C156" s="546"/>
      <c r="D156" s="116" t="s">
        <v>324</v>
      </c>
      <c r="E156" s="142" t="str">
        <f>+VLOOKUP(D156,'Estudio de Mercado insumos'!$B$4:$K$82,2,FALSE)</f>
        <v>rollos</v>
      </c>
      <c r="F156" s="143">
        <f t="shared" si="19"/>
        <v>3</v>
      </c>
      <c r="G156" s="142">
        <f>+VLOOKUP(D156,'Estudio de Mercado insumos'!$B$4:$K$82,10,FALSE)</f>
        <v>18000</v>
      </c>
      <c r="H156" s="144">
        <f t="shared" si="15"/>
        <v>54000</v>
      </c>
      <c r="I156" s="99">
        <f t="shared" si="16"/>
        <v>600</v>
      </c>
    </row>
    <row r="157" spans="1:9" ht="16">
      <c r="A157" s="241"/>
      <c r="B157" s="543"/>
      <c r="C157" s="546"/>
      <c r="D157" s="116" t="s">
        <v>321</v>
      </c>
      <c r="E157" s="142" t="str">
        <f>+VLOOKUP(D157,'Estudio de Mercado insumos'!$B$4:$K$82,2,FALSE)</f>
        <v>rollos</v>
      </c>
      <c r="F157" s="143">
        <f t="shared" si="19"/>
        <v>2</v>
      </c>
      <c r="G157" s="142">
        <f>+VLOOKUP(D157,'Estudio de Mercado insumos'!$B$4:$K$82,10,FALSE)</f>
        <v>30000</v>
      </c>
      <c r="H157" s="144">
        <f t="shared" si="15"/>
        <v>60000</v>
      </c>
      <c r="I157" s="99">
        <f t="shared" si="16"/>
        <v>400</v>
      </c>
    </row>
    <row r="158" spans="1:9" ht="16">
      <c r="A158" s="241"/>
      <c r="B158" s="543"/>
      <c r="C158" s="546"/>
      <c r="D158" s="116" t="s">
        <v>72</v>
      </c>
      <c r="E158" s="142" t="str">
        <f>+VLOOKUP(D158,'Estudio de Mercado insumos'!$B$4:$K$82,2,FALSE)</f>
        <v>UN</v>
      </c>
      <c r="F158" s="143">
        <f t="shared" si="19"/>
        <v>2</v>
      </c>
      <c r="G158" s="142">
        <f>+VLOOKUP(D158,'Estudio de Mercado insumos'!$B$4:$K$82,10,FALSE)</f>
        <v>40600</v>
      </c>
      <c r="H158" s="144">
        <f t="shared" si="15"/>
        <v>81200</v>
      </c>
      <c r="I158" s="99">
        <f t="shared" si="16"/>
        <v>400</v>
      </c>
    </row>
    <row r="159" spans="1:9" ht="16">
      <c r="A159" s="241"/>
      <c r="B159" s="543"/>
      <c r="C159" s="546"/>
      <c r="D159" s="116" t="s">
        <v>69</v>
      </c>
      <c r="E159" s="142" t="str">
        <f>+VLOOKUP(D159,'Estudio de Mercado insumos'!$B$4:$K$82,2,FALSE)</f>
        <v>UN</v>
      </c>
      <c r="F159" s="143">
        <f t="shared" si="19"/>
        <v>2</v>
      </c>
      <c r="G159" s="142">
        <f>+VLOOKUP(D159,'Estudio de Mercado insumos'!$B$4:$K$82,10,FALSE)</f>
        <v>7678</v>
      </c>
      <c r="H159" s="144">
        <f t="shared" si="15"/>
        <v>15356</v>
      </c>
      <c r="I159" s="99">
        <f t="shared" si="16"/>
        <v>400</v>
      </c>
    </row>
    <row r="160" spans="1:9" ht="16">
      <c r="A160" s="241"/>
      <c r="B160" s="543"/>
      <c r="C160" s="546"/>
      <c r="D160" s="116" t="s">
        <v>78</v>
      </c>
      <c r="E160" s="142" t="str">
        <f>+VLOOKUP(D160,'Estudio de Mercado insumos'!$B$4:$K$82,2,FALSE)</f>
        <v>UN</v>
      </c>
      <c r="F160" s="143">
        <v>1</v>
      </c>
      <c r="G160" s="142">
        <f>+VLOOKUP(D160,'Estudio de Mercado insumos'!$B$4:$K$82,10,FALSE)</f>
        <v>121000</v>
      </c>
      <c r="H160" s="144">
        <f t="shared" si="15"/>
        <v>121000</v>
      </c>
      <c r="I160" s="99">
        <f t="shared" si="16"/>
        <v>200</v>
      </c>
    </row>
    <row r="161" spans="1:9" ht="16">
      <c r="A161" s="241"/>
      <c r="B161" s="543"/>
      <c r="C161" s="546"/>
      <c r="D161" s="116" t="s">
        <v>320</v>
      </c>
      <c r="E161" s="142" t="str">
        <f>+VLOOKUP(D161,'Estudio de Mercado insumos'!$B$4:$K$82,2,FALSE)</f>
        <v>rollos</v>
      </c>
      <c r="F161" s="143">
        <f>+VLOOKUP(D161,$D$12:$F$59,3,FALSE)</f>
        <v>2</v>
      </c>
      <c r="G161" s="142">
        <f>+VLOOKUP(D161,'Estudio de Mercado insumos'!$B$4:$K$82,10,FALSE)</f>
        <v>18000</v>
      </c>
      <c r="H161" s="144">
        <f t="shared" si="15"/>
        <v>36000</v>
      </c>
      <c r="I161" s="99">
        <f t="shared" si="16"/>
        <v>400</v>
      </c>
    </row>
    <row r="162" spans="1:9" ht="16">
      <c r="A162" s="241"/>
      <c r="B162" s="543"/>
      <c r="C162" s="546"/>
      <c r="D162" s="116" t="s">
        <v>346</v>
      </c>
      <c r="E162" s="142" t="str">
        <f>+VLOOKUP(D162,'Estudio de Mercado insumos'!$B$4:$K$82,2,FALSE)</f>
        <v>UN</v>
      </c>
      <c r="F162" s="143">
        <f>+VLOOKUP(D162,$D$12:$F$59,3,FALSE)</f>
        <v>30</v>
      </c>
      <c r="G162" s="142">
        <f>+VLOOKUP(D162,'Estudio de Mercado insumos'!$B$4:$K$82,10,FALSE)</f>
        <v>8000</v>
      </c>
      <c r="H162" s="144">
        <f t="shared" si="15"/>
        <v>240000</v>
      </c>
      <c r="I162" s="99">
        <f t="shared" si="16"/>
        <v>6000</v>
      </c>
    </row>
    <row r="163" spans="1:9" ht="16">
      <c r="A163" s="241"/>
      <c r="B163" s="543"/>
      <c r="C163" s="546"/>
      <c r="D163" s="116" t="s">
        <v>347</v>
      </c>
      <c r="E163" s="142" t="str">
        <f>+VLOOKUP(D163,'Estudio de Mercado insumos'!$B$4:$K$82,2,FALSE)</f>
        <v>UN</v>
      </c>
      <c r="F163" s="143">
        <f>+VLOOKUP(D163,$D$12:$F$59,3,FALSE)</f>
        <v>3</v>
      </c>
      <c r="G163" s="142">
        <f>+VLOOKUP(D163,'Estudio de Mercado insumos'!$B$4:$K$82,10,FALSE)</f>
        <v>22000</v>
      </c>
      <c r="H163" s="144">
        <f t="shared" si="15"/>
        <v>66000</v>
      </c>
      <c r="I163" s="99">
        <f t="shared" si="16"/>
        <v>600</v>
      </c>
    </row>
    <row r="164" spans="1:9" ht="16">
      <c r="A164" s="241"/>
      <c r="B164" s="543"/>
      <c r="C164" s="546"/>
      <c r="D164" s="116" t="s">
        <v>348</v>
      </c>
      <c r="E164" s="142" t="str">
        <f>+VLOOKUP(D164,'Estudio de Mercado insumos'!$B$4:$K$82,2,FALSE)</f>
        <v>MT</v>
      </c>
      <c r="F164" s="143">
        <f>+VLOOKUP(D164,$D$12:$F$59,3,FALSE)</f>
        <v>3</v>
      </c>
      <c r="G164" s="142">
        <f>+VLOOKUP(D164,'Estudio de Mercado insumos'!$B$4:$K$82,10,FALSE)</f>
        <v>79000</v>
      </c>
      <c r="H164" s="144">
        <f t="shared" si="15"/>
        <v>237000</v>
      </c>
      <c r="I164" s="99">
        <f t="shared" si="16"/>
        <v>600</v>
      </c>
    </row>
    <row r="165" spans="1:9" ht="16">
      <c r="A165" s="11"/>
      <c r="B165" s="543"/>
      <c r="C165" s="546"/>
      <c r="D165" s="116" t="s">
        <v>75</v>
      </c>
      <c r="E165" s="142" t="str">
        <f>+VLOOKUP(D165,'Estudio de Mercado insumos'!$B$4:$K$82,2,FALSE)</f>
        <v>UN</v>
      </c>
      <c r="F165" s="143">
        <v>2</v>
      </c>
      <c r="G165" s="142">
        <f>+VLOOKUP(D165,'Estudio de Mercado insumos'!$B$4:$K$82,10,FALSE)</f>
        <v>12500</v>
      </c>
      <c r="H165" s="144">
        <f t="shared" si="15"/>
        <v>25000</v>
      </c>
      <c r="I165" s="99">
        <f t="shared" si="16"/>
        <v>400</v>
      </c>
    </row>
    <row r="166" spans="1:9" ht="32">
      <c r="A166" s="11"/>
      <c r="B166" s="543"/>
      <c r="C166" s="546"/>
      <c r="D166" s="116" t="s">
        <v>349</v>
      </c>
      <c r="E166" s="142" t="str">
        <f>+VLOOKUP(D166,'Estudio de Mercado insumos'!$B$4:$K$82,2,FALSE)</f>
        <v>UND</v>
      </c>
      <c r="F166" s="143">
        <f>+VLOOKUP(D166,$D$12:$F$59,3,FALSE)</f>
        <v>3</v>
      </c>
      <c r="G166" s="142">
        <f>+VLOOKUP(D166,'Estudio de Mercado insumos'!$B$4:$K$82,10,FALSE)</f>
        <v>90000</v>
      </c>
      <c r="H166" s="144">
        <f t="shared" si="15"/>
        <v>270000</v>
      </c>
      <c r="I166" s="99">
        <f t="shared" si="16"/>
        <v>600</v>
      </c>
    </row>
    <row r="167" spans="1:9" ht="16">
      <c r="A167" s="11"/>
      <c r="B167" s="543"/>
      <c r="C167" s="546"/>
      <c r="D167" s="116" t="s">
        <v>350</v>
      </c>
      <c r="E167" s="142" t="str">
        <f>+VLOOKUP(D167,'Estudio de Mercado insumos'!$B$4:$K$82,2,FALSE)</f>
        <v>MT</v>
      </c>
      <c r="F167" s="143">
        <f>+VLOOKUP(D167,$D$12:$F$59,3,FALSE)</f>
        <v>3</v>
      </c>
      <c r="G167" s="142">
        <f>+VLOOKUP(D167,'Estudio de Mercado insumos'!$B$4:$K$82,10,FALSE)</f>
        <v>18900</v>
      </c>
      <c r="H167" s="144">
        <f t="shared" si="15"/>
        <v>56700</v>
      </c>
      <c r="I167" s="99">
        <f t="shared" si="16"/>
        <v>600</v>
      </c>
    </row>
    <row r="168" spans="1:9" ht="16">
      <c r="A168" s="11"/>
      <c r="B168" s="543"/>
      <c r="C168" s="546"/>
      <c r="D168" s="116" t="s">
        <v>351</v>
      </c>
      <c r="E168" s="142" t="str">
        <f>+VLOOKUP(D168,'Estudio de Mercado insumos'!$B$4:$K$82,2,FALSE)</f>
        <v>UN</v>
      </c>
      <c r="F168" s="143">
        <f>+VLOOKUP(D168,$D$12:$F$59,3,FALSE)</f>
        <v>1</v>
      </c>
      <c r="G168" s="142">
        <f>+VLOOKUP(D168,'Estudio de Mercado insumos'!$B$4:$K$82,10,FALSE)</f>
        <v>142000</v>
      </c>
      <c r="H168" s="144">
        <f t="shared" si="15"/>
        <v>142000</v>
      </c>
      <c r="I168" s="99">
        <f t="shared" si="16"/>
        <v>200</v>
      </c>
    </row>
    <row r="169" spans="1:9" ht="16">
      <c r="A169" s="11"/>
      <c r="B169" s="543"/>
      <c r="C169" s="546"/>
      <c r="D169" s="116" t="s">
        <v>76</v>
      </c>
      <c r="E169" s="142" t="str">
        <f>+VLOOKUP(D169,'Estudio de Mercado insumos'!$B$4:$K$82,2,FALSE)</f>
        <v>UN</v>
      </c>
      <c r="F169" s="143">
        <v>2</v>
      </c>
      <c r="G169" s="142">
        <f>+VLOOKUP(D169,'Estudio de Mercado insumos'!$B$4:$K$82,10,FALSE)</f>
        <v>32100</v>
      </c>
      <c r="H169" s="144">
        <f t="shared" si="15"/>
        <v>64200</v>
      </c>
      <c r="I169" s="99">
        <f t="shared" si="16"/>
        <v>400</v>
      </c>
    </row>
    <row r="170" spans="1:9" ht="16">
      <c r="A170" s="11"/>
      <c r="B170" s="543"/>
      <c r="C170" s="546"/>
      <c r="D170" s="116" t="s">
        <v>77</v>
      </c>
      <c r="E170" s="142" t="str">
        <f>+VLOOKUP(D170,'Estudio de Mercado insumos'!$B$4:$K$82,2,FALSE)</f>
        <v>UN</v>
      </c>
      <c r="F170" s="143">
        <v>2</v>
      </c>
      <c r="G170" s="142">
        <f>+VLOOKUP(D170,'Estudio de Mercado insumos'!$B$4:$K$82,10,FALSE)</f>
        <v>13000</v>
      </c>
      <c r="H170" s="144">
        <f t="shared" si="15"/>
        <v>26000</v>
      </c>
      <c r="I170" s="99">
        <f t="shared" si="16"/>
        <v>400</v>
      </c>
    </row>
    <row r="171" spans="1:9" ht="16">
      <c r="A171" s="11"/>
      <c r="B171" s="544"/>
      <c r="C171" s="547"/>
      <c r="D171" s="116" t="str">
        <f>+'Estudio de Mercado insumos'!B31</f>
        <v>Aguja Crochet Kit</v>
      </c>
      <c r="E171" s="142" t="str">
        <f>+VLOOKUP(D171,'Estudio de Mercado insumos'!$B$4:$K$82,2,FALSE)</f>
        <v>KIT</v>
      </c>
      <c r="F171" s="143">
        <v>2</v>
      </c>
      <c r="G171" s="142">
        <f>+VLOOKUP(D171,'Estudio de Mercado insumos'!$B$4:$K$82,10,FALSE)</f>
        <v>32070</v>
      </c>
      <c r="H171" s="144">
        <f t="shared" si="15"/>
        <v>64140</v>
      </c>
      <c r="I171" s="99">
        <f t="shared" si="16"/>
        <v>400</v>
      </c>
    </row>
    <row r="172" spans="1:9">
      <c r="A172" s="11"/>
      <c r="B172" s="536" t="s">
        <v>153</v>
      </c>
      <c r="C172" s="537"/>
      <c r="D172" s="537"/>
      <c r="E172" s="537"/>
      <c r="F172" s="537"/>
      <c r="G172" s="537"/>
      <c r="H172" s="141">
        <f>SUM(H124:H171)</f>
        <v>5328642</v>
      </c>
    </row>
    <row r="173" spans="1:9" ht="16">
      <c r="A173" s="11"/>
      <c r="B173" s="523" t="s">
        <v>127</v>
      </c>
      <c r="C173" s="538" t="str">
        <f>+'Listado Beneficiarios'!B165</f>
        <v>Galapa</v>
      </c>
      <c r="D173" s="116" t="s">
        <v>64</v>
      </c>
      <c r="E173" s="142" t="str">
        <f>+VLOOKUP(D173,'Estudio de Mercado insumos'!$B$4:$K$82,2,FALSE)</f>
        <v>KG</v>
      </c>
      <c r="F173" s="143">
        <v>1</v>
      </c>
      <c r="G173" s="142">
        <f>+VLOOKUP(D173,'Estudio de Mercado insumos'!$B$4:$K$82,10,FALSE)</f>
        <v>14625</v>
      </c>
      <c r="H173" s="144">
        <f t="shared" ref="H173" si="20">+F173*G173</f>
        <v>14625</v>
      </c>
      <c r="I173" s="99">
        <f>+F173*50</f>
        <v>50</v>
      </c>
    </row>
    <row r="174" spans="1:9" ht="16">
      <c r="A174" s="11"/>
      <c r="B174" s="523"/>
      <c r="C174" s="522"/>
      <c r="D174" s="116" t="s">
        <v>54</v>
      </c>
      <c r="E174" s="142" t="str">
        <f>+VLOOKUP(D174,'Estudio de Mercado insumos'!$B$4:$K$82,2,FALSE)</f>
        <v>G</v>
      </c>
      <c r="F174" s="143">
        <v>2</v>
      </c>
      <c r="G174" s="142">
        <f>+VLOOKUP(D174,'Estudio de Mercado insumos'!$B$4:$K$82,10,FALSE)</f>
        <v>12900</v>
      </c>
      <c r="H174" s="144">
        <f t="shared" ref="H174:H192" si="21">+F174*G174</f>
        <v>25800</v>
      </c>
      <c r="I174" s="99">
        <f t="shared" ref="I174:I192" si="22">+F174*50</f>
        <v>100</v>
      </c>
    </row>
    <row r="175" spans="1:9" ht="32">
      <c r="A175" s="11"/>
      <c r="B175" s="523"/>
      <c r="C175" s="522"/>
      <c r="D175" s="116" t="s">
        <v>367</v>
      </c>
      <c r="E175" s="142" t="str">
        <f>+VLOOKUP(D175,'Estudio de Mercado insumos'!$B$4:$K$82,2,FALSE)</f>
        <v>UN</v>
      </c>
      <c r="F175" s="143">
        <f t="shared" ref="F175:F186" si="23">+VLOOKUP(D175,$D$12:$F$59,3,FALSE)</f>
        <v>3</v>
      </c>
      <c r="G175" s="142">
        <f>+VLOOKUP(D175,'Estudio de Mercado insumos'!$B$4:$K$82,10,FALSE)</f>
        <v>10630</v>
      </c>
      <c r="H175" s="144">
        <f t="shared" si="21"/>
        <v>31890</v>
      </c>
      <c r="I175" s="99">
        <f t="shared" si="22"/>
        <v>150</v>
      </c>
    </row>
    <row r="176" spans="1:9" ht="16">
      <c r="A176" s="11"/>
      <c r="B176" s="523"/>
      <c r="C176" s="522"/>
      <c r="D176" s="116" t="s">
        <v>56</v>
      </c>
      <c r="E176" s="142" t="str">
        <f>+VLOOKUP(D176,'Estudio de Mercado insumos'!$B$4:$K$82,2,FALSE)</f>
        <v>KG</v>
      </c>
      <c r="F176" s="143">
        <f t="shared" si="23"/>
        <v>10</v>
      </c>
      <c r="G176" s="142">
        <f>+VLOOKUP(D176,'Estudio de Mercado insumos'!$B$4:$K$82,10,FALSE)</f>
        <v>21933</v>
      </c>
      <c r="H176" s="144">
        <f t="shared" si="21"/>
        <v>219330</v>
      </c>
      <c r="I176" s="99">
        <f t="shared" si="22"/>
        <v>500</v>
      </c>
    </row>
    <row r="177" spans="1:9" ht="16">
      <c r="A177" s="11"/>
      <c r="B177" s="523"/>
      <c r="C177" s="522"/>
      <c r="D177" s="116" t="s">
        <v>52</v>
      </c>
      <c r="E177" s="142" t="str">
        <f>+VLOOKUP(D177,'Estudio de Mercado insumos'!$B$4:$K$82,2,FALSE)</f>
        <v>KG</v>
      </c>
      <c r="F177" s="143">
        <f t="shared" si="23"/>
        <v>3</v>
      </c>
      <c r="G177" s="142">
        <f>+VLOOKUP(D177,'Estudio de Mercado insumos'!$B$4:$K$82,10,FALSE)</f>
        <v>27675</v>
      </c>
      <c r="H177" s="144">
        <f t="shared" si="21"/>
        <v>83025</v>
      </c>
      <c r="I177" s="99">
        <f t="shared" si="22"/>
        <v>150</v>
      </c>
    </row>
    <row r="178" spans="1:9" ht="16">
      <c r="A178" s="11"/>
      <c r="B178" s="523"/>
      <c r="C178" s="522"/>
      <c r="D178" s="116" t="s">
        <v>365</v>
      </c>
      <c r="E178" s="142" t="str">
        <f>+VLOOKUP(D178,'Estudio de Mercado insumos'!$B$4:$K$82,2,FALSE)</f>
        <v>UN</v>
      </c>
      <c r="F178" s="143">
        <f t="shared" si="23"/>
        <v>1</v>
      </c>
      <c r="G178" s="142">
        <f>+VLOOKUP(D178,'Estudio de Mercado insumos'!$B$4:$K$82,10,FALSE)</f>
        <v>618000</v>
      </c>
      <c r="H178" s="144">
        <f t="shared" si="21"/>
        <v>618000</v>
      </c>
      <c r="I178" s="99">
        <f t="shared" si="22"/>
        <v>50</v>
      </c>
    </row>
    <row r="179" spans="1:9" ht="16">
      <c r="A179" s="11"/>
      <c r="B179" s="523"/>
      <c r="C179" s="522"/>
      <c r="D179" s="116" t="s">
        <v>57</v>
      </c>
      <c r="E179" s="142" t="str">
        <f>+VLOOKUP(D179,'Estudio de Mercado insumos'!$B$4:$K$82,2,FALSE)</f>
        <v>UN</v>
      </c>
      <c r="F179" s="143">
        <f t="shared" si="23"/>
        <v>30</v>
      </c>
      <c r="G179" s="142">
        <f>+VLOOKUP(D179,'Estudio de Mercado insumos'!$B$4:$K$82,10,FALSE)</f>
        <v>9750</v>
      </c>
      <c r="H179" s="144">
        <f t="shared" si="21"/>
        <v>292500</v>
      </c>
      <c r="I179" s="99">
        <f t="shared" si="22"/>
        <v>1500</v>
      </c>
    </row>
    <row r="180" spans="1:9" ht="16">
      <c r="A180" s="11"/>
      <c r="B180" s="523"/>
      <c r="C180" s="522"/>
      <c r="D180" s="116" t="s">
        <v>73</v>
      </c>
      <c r="E180" s="142" t="str">
        <f>+VLOOKUP(D180,'Estudio de Mercado insumos'!$B$4:$K$82,2,FALSE)</f>
        <v>ROLLOS</v>
      </c>
      <c r="F180" s="143">
        <f t="shared" si="23"/>
        <v>3</v>
      </c>
      <c r="G180" s="142">
        <f>+VLOOKUP(D180,'Estudio de Mercado insumos'!$B$4:$K$82,10,FALSE)</f>
        <v>47000</v>
      </c>
      <c r="H180" s="144">
        <f t="shared" si="21"/>
        <v>141000</v>
      </c>
      <c r="I180" s="99">
        <f t="shared" si="22"/>
        <v>150</v>
      </c>
    </row>
    <row r="181" spans="1:9" ht="16">
      <c r="A181" s="11"/>
      <c r="B181" s="523"/>
      <c r="C181" s="522"/>
      <c r="D181" s="116" t="s">
        <v>352</v>
      </c>
      <c r="E181" s="142" t="str">
        <f>+VLOOKUP(D181,'Estudio de Mercado insumos'!$B$4:$K$82,2,FALSE)</f>
        <v>MT</v>
      </c>
      <c r="F181" s="143">
        <f t="shared" si="23"/>
        <v>3</v>
      </c>
      <c r="G181" s="142">
        <f>+VLOOKUP(D181,'Estudio de Mercado insumos'!$B$4:$K$82,10,FALSE)</f>
        <v>17000</v>
      </c>
      <c r="H181" s="144">
        <f t="shared" si="21"/>
        <v>51000</v>
      </c>
      <c r="I181" s="99">
        <f t="shared" si="22"/>
        <v>150</v>
      </c>
    </row>
    <row r="182" spans="1:9" ht="16">
      <c r="A182" s="11"/>
      <c r="B182" s="523"/>
      <c r="C182" s="522"/>
      <c r="D182" s="116" t="s">
        <v>312</v>
      </c>
      <c r="E182" s="142" t="str">
        <f>+VLOOKUP(D182,'Estudio de Mercado insumos'!$B$4:$K$82,2,FALSE)</f>
        <v>KIT</v>
      </c>
      <c r="F182" s="143">
        <f t="shared" si="23"/>
        <v>3</v>
      </c>
      <c r="G182" s="142">
        <f>+VLOOKUP(D182,'Estudio de Mercado insumos'!$B$4:$K$82,10,FALSE)</f>
        <v>55000</v>
      </c>
      <c r="H182" s="144">
        <f t="shared" si="21"/>
        <v>165000</v>
      </c>
      <c r="I182" s="99">
        <f t="shared" si="22"/>
        <v>150</v>
      </c>
    </row>
    <row r="183" spans="1:9" ht="16">
      <c r="A183" s="11"/>
      <c r="B183" s="523"/>
      <c r="C183" s="522"/>
      <c r="D183" s="116" t="s">
        <v>39</v>
      </c>
      <c r="E183" s="142" t="str">
        <f>+VLOOKUP(D183,'Estudio de Mercado insumos'!$B$4:$K$82,2,FALSE)</f>
        <v>KG</v>
      </c>
      <c r="F183" s="143">
        <f t="shared" si="23"/>
        <v>3</v>
      </c>
      <c r="G183" s="142">
        <f>+VLOOKUP(D183,'Estudio de Mercado insumos'!$B$4:$K$82,10,FALSE)</f>
        <v>29433</v>
      </c>
      <c r="H183" s="144">
        <f t="shared" si="21"/>
        <v>88299</v>
      </c>
      <c r="I183" s="99">
        <f t="shared" si="22"/>
        <v>150</v>
      </c>
    </row>
    <row r="184" spans="1:9" ht="16">
      <c r="A184" s="11"/>
      <c r="B184" s="523"/>
      <c r="C184" s="522"/>
      <c r="D184" s="116" t="s">
        <v>72</v>
      </c>
      <c r="E184" s="142" t="str">
        <f>+VLOOKUP(D184,'Estudio de Mercado insumos'!$B$4:$K$82,2,FALSE)</f>
        <v>UN</v>
      </c>
      <c r="F184" s="143">
        <f t="shared" si="23"/>
        <v>2</v>
      </c>
      <c r="G184" s="142">
        <f>+VLOOKUP(D184,'Estudio de Mercado insumos'!$B$4:$K$82,10,FALSE)</f>
        <v>40600</v>
      </c>
      <c r="H184" s="144">
        <f t="shared" si="21"/>
        <v>81200</v>
      </c>
      <c r="I184" s="99">
        <f t="shared" si="22"/>
        <v>100</v>
      </c>
    </row>
    <row r="185" spans="1:9" ht="16">
      <c r="A185" s="11"/>
      <c r="B185" s="523"/>
      <c r="C185" s="522"/>
      <c r="D185" s="116" t="s">
        <v>69</v>
      </c>
      <c r="E185" s="142" t="str">
        <f>+VLOOKUP(D185,'Estudio de Mercado insumos'!$B$4:$K$82,2,FALSE)</f>
        <v>UN</v>
      </c>
      <c r="F185" s="143">
        <f t="shared" si="23"/>
        <v>2</v>
      </c>
      <c r="G185" s="142">
        <f>+VLOOKUP(D185,'Estudio de Mercado insumos'!$B$4:$K$82,10,FALSE)</f>
        <v>7678</v>
      </c>
      <c r="H185" s="144">
        <f t="shared" si="21"/>
        <v>15356</v>
      </c>
      <c r="I185" s="99">
        <f t="shared" si="22"/>
        <v>100</v>
      </c>
    </row>
    <row r="186" spans="1:9" ht="32">
      <c r="A186" s="11"/>
      <c r="B186" s="523"/>
      <c r="C186" s="522"/>
      <c r="D186" s="116" t="s">
        <v>66</v>
      </c>
      <c r="E186" s="142" t="str">
        <f>+VLOOKUP(D186,'Estudio de Mercado insumos'!$B$4:$K$82,2,FALSE)</f>
        <v>G/ML</v>
      </c>
      <c r="F186" s="143">
        <f t="shared" si="23"/>
        <v>2</v>
      </c>
      <c r="G186" s="142">
        <f>+VLOOKUP(D186,'Estudio de Mercado insumos'!$B$4:$K$82,10,FALSE)</f>
        <v>20233</v>
      </c>
      <c r="H186" s="144">
        <f t="shared" si="21"/>
        <v>40466</v>
      </c>
      <c r="I186" s="99">
        <f t="shared" si="22"/>
        <v>100</v>
      </c>
    </row>
    <row r="187" spans="1:9" ht="16">
      <c r="A187" s="11"/>
      <c r="B187" s="523"/>
      <c r="C187" s="522"/>
      <c r="D187" s="116" t="s">
        <v>366</v>
      </c>
      <c r="E187" s="142" t="str">
        <f>+VLOOKUP(D187,'Estudio de Mercado insumos'!$B$4:$K$82,2,FALSE)</f>
        <v>ML</v>
      </c>
      <c r="F187" s="143">
        <v>3</v>
      </c>
      <c r="G187" s="142">
        <f>+VLOOKUP(D187,'Estudio de Mercado insumos'!$B$4:$K$82,10,FALSE)</f>
        <v>10000</v>
      </c>
      <c r="H187" s="144">
        <f t="shared" si="21"/>
        <v>30000</v>
      </c>
      <c r="I187" s="99">
        <f t="shared" si="22"/>
        <v>150</v>
      </c>
    </row>
    <row r="188" spans="1:9" ht="16">
      <c r="A188" s="11"/>
      <c r="B188" s="523"/>
      <c r="C188" s="522"/>
      <c r="D188" s="116" t="s">
        <v>63</v>
      </c>
      <c r="E188" s="142" t="str">
        <f>+VLOOKUP(D188,'Estudio de Mercado insumos'!$B$4:$K$82,2,FALSE)</f>
        <v>KG</v>
      </c>
      <c r="F188" s="143">
        <v>1</v>
      </c>
      <c r="G188" s="142">
        <f>+VLOOKUP(D188,'Estudio de Mercado insumos'!$B$4:$K$82,10,FALSE)</f>
        <v>22920</v>
      </c>
      <c r="H188" s="144">
        <f t="shared" si="21"/>
        <v>22920</v>
      </c>
      <c r="I188" s="99">
        <f t="shared" si="22"/>
        <v>50</v>
      </c>
    </row>
    <row r="189" spans="1:9" ht="16">
      <c r="A189" s="11"/>
      <c r="B189" s="523"/>
      <c r="C189" s="522"/>
      <c r="D189" s="116" t="s">
        <v>340</v>
      </c>
      <c r="E189" s="142" t="str">
        <f>+VLOOKUP(D189,'Estudio de Mercado insumos'!$B$4:$K$82,2,FALSE)</f>
        <v>UN</v>
      </c>
      <c r="F189" s="143">
        <f>+VLOOKUP(D189,$D$12:$F$59,3,FALSE)</f>
        <v>2</v>
      </c>
      <c r="G189" s="142">
        <f>+VLOOKUP(D189,'Estudio de Mercado insumos'!$B$4:$K$82,10,FALSE)</f>
        <v>19000</v>
      </c>
      <c r="H189" s="144">
        <f t="shared" si="21"/>
        <v>38000</v>
      </c>
      <c r="I189" s="99">
        <f t="shared" si="22"/>
        <v>100</v>
      </c>
    </row>
    <row r="190" spans="1:9" ht="32">
      <c r="A190" s="11"/>
      <c r="B190" s="523"/>
      <c r="C190" s="522"/>
      <c r="D190" s="116" t="s">
        <v>49</v>
      </c>
      <c r="E190" s="142" t="str">
        <f>+VLOOKUP(D190,'Estudio de Mercado insumos'!$B$4:$K$82,2,FALSE)</f>
        <v>ML</v>
      </c>
      <c r="F190" s="143">
        <v>10</v>
      </c>
      <c r="G190" s="142">
        <f>+VLOOKUP(D190,'Estudio de Mercado insumos'!$B$4:$K$82,10,FALSE)</f>
        <v>26650</v>
      </c>
      <c r="H190" s="144">
        <f t="shared" si="21"/>
        <v>266500</v>
      </c>
      <c r="I190" s="99">
        <f t="shared" si="22"/>
        <v>500</v>
      </c>
    </row>
    <row r="191" spans="1:9" ht="32">
      <c r="A191" s="11"/>
      <c r="B191" s="523"/>
      <c r="C191" s="522"/>
      <c r="D191" s="116" t="s">
        <v>50</v>
      </c>
      <c r="E191" s="142" t="str">
        <f>+VLOOKUP(D191,'Estudio de Mercado insumos'!$B$4:$K$82,2,FALSE)</f>
        <v>UN</v>
      </c>
      <c r="F191" s="143">
        <v>3</v>
      </c>
      <c r="G191" s="142">
        <f>+VLOOKUP(D191,'Estudio de Mercado insumos'!$B$4:$K$82,10,FALSE)</f>
        <v>31825</v>
      </c>
      <c r="H191" s="144">
        <f t="shared" si="21"/>
        <v>95475</v>
      </c>
      <c r="I191" s="99">
        <f t="shared" si="22"/>
        <v>150</v>
      </c>
    </row>
    <row r="192" spans="1:9" ht="16">
      <c r="A192" s="11"/>
      <c r="B192" s="523"/>
      <c r="C192" s="522"/>
      <c r="D192" s="116" t="s">
        <v>481</v>
      </c>
      <c r="E192" s="142" t="str">
        <f>+VLOOKUP(D192,'Estudio de Mercado insumos'!$B$4:$K$82,2,FALSE)</f>
        <v>UN</v>
      </c>
      <c r="F192" s="143">
        <v>3</v>
      </c>
      <c r="G192" s="142">
        <f>+VLOOKUP(D192,'Estudio de Mercado insumos'!$B$4:$K$82,10,FALSE)</f>
        <v>28067</v>
      </c>
      <c r="H192" s="144">
        <f t="shared" si="21"/>
        <v>84201</v>
      </c>
      <c r="I192" s="99">
        <f t="shared" si="22"/>
        <v>150</v>
      </c>
    </row>
    <row r="193" spans="1:9">
      <c r="A193" s="11"/>
      <c r="B193" s="536" t="s">
        <v>153</v>
      </c>
      <c r="C193" s="537"/>
      <c r="D193" s="537"/>
      <c r="E193" s="537"/>
      <c r="F193" s="537"/>
      <c r="G193" s="537"/>
      <c r="H193" s="141">
        <f>SUM(H173:H192)</f>
        <v>2404587</v>
      </c>
    </row>
    <row r="194" spans="1:9" ht="16">
      <c r="A194" s="11"/>
      <c r="B194" s="542" t="s">
        <v>134</v>
      </c>
      <c r="C194" s="545" t="str">
        <f>+'Listado Beneficiarios'!B186</f>
        <v>Sibarco</v>
      </c>
      <c r="D194" s="116" t="s">
        <v>312</v>
      </c>
      <c r="E194" s="142" t="str">
        <f>+VLOOKUP(D194,'Estudio de Mercado insumos'!$B$4:$K$82,2,FALSE)</f>
        <v>KIT</v>
      </c>
      <c r="F194" s="143">
        <f t="shared" ref="F194:F207" si="24">+VLOOKUP(D194,$D$12:$F$59,3,FALSE)</f>
        <v>3</v>
      </c>
      <c r="G194" s="142">
        <f>+VLOOKUP(D194,'Estudio de Mercado insumos'!$B$4:$K$82,10,FALSE)</f>
        <v>55000</v>
      </c>
      <c r="H194" s="144">
        <f t="shared" ref="H194" si="25">+F194*G194</f>
        <v>165000</v>
      </c>
      <c r="I194" s="99">
        <f>+F194*80</f>
        <v>240</v>
      </c>
    </row>
    <row r="195" spans="1:9" ht="16">
      <c r="A195" s="11"/>
      <c r="B195" s="543"/>
      <c r="C195" s="546"/>
      <c r="D195" s="116" t="s">
        <v>352</v>
      </c>
      <c r="E195" s="142" t="str">
        <f>+VLOOKUP(D195,'Estudio de Mercado insumos'!$B$4:$K$82,2,FALSE)</f>
        <v>MT</v>
      </c>
      <c r="F195" s="143">
        <f t="shared" si="24"/>
        <v>3</v>
      </c>
      <c r="G195" s="142">
        <f>+VLOOKUP(D195,'Estudio de Mercado insumos'!$B$4:$K$82,10,FALSE)</f>
        <v>17000</v>
      </c>
      <c r="H195" s="144">
        <f t="shared" ref="H195:H212" si="26">+F195*G195</f>
        <v>51000</v>
      </c>
      <c r="I195" s="99">
        <f t="shared" ref="I195:I212" si="27">+F195*80</f>
        <v>240</v>
      </c>
    </row>
    <row r="196" spans="1:9" ht="32">
      <c r="A196" s="11"/>
      <c r="B196" s="543"/>
      <c r="C196" s="546"/>
      <c r="D196" s="116" t="s">
        <v>367</v>
      </c>
      <c r="E196" s="142" t="str">
        <f>+VLOOKUP(D196,'Estudio de Mercado insumos'!$B$4:$K$82,2,FALSE)</f>
        <v>UN</v>
      </c>
      <c r="F196" s="143">
        <f t="shared" si="24"/>
        <v>3</v>
      </c>
      <c r="G196" s="142">
        <f>+VLOOKUP(D196,'Estudio de Mercado insumos'!$B$4:$K$82,10,FALSE)</f>
        <v>10630</v>
      </c>
      <c r="H196" s="144">
        <f t="shared" si="26"/>
        <v>31890</v>
      </c>
      <c r="I196" s="99">
        <f t="shared" si="27"/>
        <v>240</v>
      </c>
    </row>
    <row r="197" spans="1:9" ht="16">
      <c r="A197" s="11"/>
      <c r="B197" s="543"/>
      <c r="C197" s="546"/>
      <c r="D197" s="116" t="s">
        <v>39</v>
      </c>
      <c r="E197" s="142" t="str">
        <f>+VLOOKUP(D197,'Estudio de Mercado insumos'!$B$4:$K$82,2,FALSE)</f>
        <v>KG</v>
      </c>
      <c r="F197" s="143">
        <f t="shared" si="24"/>
        <v>3</v>
      </c>
      <c r="G197" s="142">
        <f>+VLOOKUP(D197,'Estudio de Mercado insumos'!$B$4:$K$82,10,FALSE)</f>
        <v>29433</v>
      </c>
      <c r="H197" s="144">
        <f t="shared" si="26"/>
        <v>88299</v>
      </c>
      <c r="I197" s="99">
        <f t="shared" si="27"/>
        <v>240</v>
      </c>
    </row>
    <row r="198" spans="1:9" ht="16">
      <c r="A198" s="11"/>
      <c r="B198" s="543"/>
      <c r="C198" s="546"/>
      <c r="D198" s="116" t="s">
        <v>340</v>
      </c>
      <c r="E198" s="142" t="str">
        <f>+VLOOKUP(D198,'Estudio de Mercado insumos'!$B$4:$K$82,2,FALSE)</f>
        <v>UN</v>
      </c>
      <c r="F198" s="143">
        <f t="shared" si="24"/>
        <v>2</v>
      </c>
      <c r="G198" s="142">
        <f>+VLOOKUP(D198,'Estudio de Mercado insumos'!$B$4:$K$82,10,FALSE)</f>
        <v>19000</v>
      </c>
      <c r="H198" s="144">
        <f t="shared" si="26"/>
        <v>38000</v>
      </c>
      <c r="I198" s="99">
        <f t="shared" si="27"/>
        <v>160</v>
      </c>
    </row>
    <row r="199" spans="1:9" ht="16">
      <c r="A199" s="11"/>
      <c r="B199" s="543"/>
      <c r="C199" s="546"/>
      <c r="D199" s="116" t="s">
        <v>56</v>
      </c>
      <c r="E199" s="142" t="str">
        <f>+VLOOKUP(D199,'Estudio de Mercado insumos'!$B$4:$K$82,2,FALSE)</f>
        <v>KG</v>
      </c>
      <c r="F199" s="143">
        <f t="shared" si="24"/>
        <v>10</v>
      </c>
      <c r="G199" s="142">
        <f>+VLOOKUP(D199,'Estudio de Mercado insumos'!$B$4:$K$82,10,FALSE)</f>
        <v>21933</v>
      </c>
      <c r="H199" s="144">
        <f t="shared" si="26"/>
        <v>219330</v>
      </c>
      <c r="I199" s="99">
        <f t="shared" si="27"/>
        <v>800</v>
      </c>
    </row>
    <row r="200" spans="1:9" ht="16">
      <c r="A200" s="11"/>
      <c r="B200" s="543"/>
      <c r="C200" s="546"/>
      <c r="D200" s="116" t="s">
        <v>52</v>
      </c>
      <c r="E200" s="142" t="str">
        <f>+VLOOKUP(D200,'Estudio de Mercado insumos'!$B$4:$K$82,2,FALSE)</f>
        <v>KG</v>
      </c>
      <c r="F200" s="143">
        <f t="shared" si="24"/>
        <v>3</v>
      </c>
      <c r="G200" s="142">
        <f>+VLOOKUP(D200,'Estudio de Mercado insumos'!$B$4:$K$82,10,FALSE)</f>
        <v>27675</v>
      </c>
      <c r="H200" s="144">
        <f t="shared" si="26"/>
        <v>83025</v>
      </c>
      <c r="I200" s="99">
        <f t="shared" si="27"/>
        <v>240</v>
      </c>
    </row>
    <row r="201" spans="1:9" ht="16">
      <c r="A201" s="11"/>
      <c r="B201" s="543"/>
      <c r="C201" s="546"/>
      <c r="D201" s="116" t="s">
        <v>365</v>
      </c>
      <c r="E201" s="142" t="str">
        <f>+VLOOKUP(D201,'Estudio de Mercado insumos'!$B$4:$K$82,2,FALSE)</f>
        <v>UN</v>
      </c>
      <c r="F201" s="143">
        <f t="shared" si="24"/>
        <v>1</v>
      </c>
      <c r="G201" s="142">
        <f>+VLOOKUP(D201,'Estudio de Mercado insumos'!$B$4:$K$82,10,FALSE)</f>
        <v>618000</v>
      </c>
      <c r="H201" s="144">
        <f t="shared" si="26"/>
        <v>618000</v>
      </c>
      <c r="I201" s="99">
        <f t="shared" si="27"/>
        <v>80</v>
      </c>
    </row>
    <row r="202" spans="1:9" ht="16">
      <c r="A202" s="11"/>
      <c r="B202" s="543"/>
      <c r="C202" s="546"/>
      <c r="D202" s="116" t="s">
        <v>57</v>
      </c>
      <c r="E202" s="142" t="str">
        <f>+VLOOKUP(D202,'Estudio de Mercado insumos'!$B$4:$K$82,2,FALSE)</f>
        <v>UN</v>
      </c>
      <c r="F202" s="143">
        <f t="shared" si="24"/>
        <v>30</v>
      </c>
      <c r="G202" s="142">
        <f>+VLOOKUP(D202,'Estudio de Mercado insumos'!$B$4:$K$82,10,FALSE)</f>
        <v>9750</v>
      </c>
      <c r="H202" s="144">
        <f t="shared" si="26"/>
        <v>292500</v>
      </c>
      <c r="I202" s="99">
        <f t="shared" si="27"/>
        <v>2400</v>
      </c>
    </row>
    <row r="203" spans="1:9" ht="16">
      <c r="A203" s="11"/>
      <c r="B203" s="543"/>
      <c r="C203" s="546"/>
      <c r="D203" s="116" t="s">
        <v>73</v>
      </c>
      <c r="E203" s="142" t="str">
        <f>+VLOOKUP(D203,'Estudio de Mercado insumos'!$B$4:$K$82,2,FALSE)</f>
        <v>ROLLOS</v>
      </c>
      <c r="F203" s="143">
        <f t="shared" si="24"/>
        <v>3</v>
      </c>
      <c r="G203" s="142">
        <f>+VLOOKUP(D203,'Estudio de Mercado insumos'!$B$4:$K$82,10,FALSE)</f>
        <v>47000</v>
      </c>
      <c r="H203" s="144">
        <f t="shared" si="26"/>
        <v>141000</v>
      </c>
      <c r="I203" s="99">
        <f t="shared" si="27"/>
        <v>240</v>
      </c>
    </row>
    <row r="204" spans="1:9" ht="16">
      <c r="A204" s="11"/>
      <c r="B204" s="543"/>
      <c r="C204" s="546"/>
      <c r="D204" s="116" t="s">
        <v>79</v>
      </c>
      <c r="E204" s="142" t="str">
        <f>+VLOOKUP(D204,'Estudio de Mercado insumos'!$B$4:$K$82,2,FALSE)</f>
        <v>Galones</v>
      </c>
      <c r="F204" s="143">
        <f t="shared" si="24"/>
        <v>1</v>
      </c>
      <c r="G204" s="142">
        <f>+VLOOKUP(D204,'Estudio de Mercado insumos'!$B$4:$K$82,10,FALSE)</f>
        <v>15000</v>
      </c>
      <c r="H204" s="144">
        <f t="shared" si="26"/>
        <v>15000</v>
      </c>
      <c r="I204" s="99">
        <f t="shared" si="27"/>
        <v>80</v>
      </c>
    </row>
    <row r="205" spans="1:9" ht="16">
      <c r="A205" s="11"/>
      <c r="B205" s="543"/>
      <c r="C205" s="546"/>
      <c r="D205" s="116" t="s">
        <v>72</v>
      </c>
      <c r="E205" s="142" t="str">
        <f>+VLOOKUP(D205,'Estudio de Mercado insumos'!$B$4:$K$82,2,FALSE)</f>
        <v>UN</v>
      </c>
      <c r="F205" s="143">
        <f t="shared" si="24"/>
        <v>2</v>
      </c>
      <c r="G205" s="142">
        <f>+VLOOKUP(D205,'Estudio de Mercado insumos'!$B$4:$K$82,10,FALSE)</f>
        <v>40600</v>
      </c>
      <c r="H205" s="144">
        <f t="shared" si="26"/>
        <v>81200</v>
      </c>
      <c r="I205" s="99">
        <f t="shared" si="27"/>
        <v>160</v>
      </c>
    </row>
    <row r="206" spans="1:9" ht="16">
      <c r="A206" s="11"/>
      <c r="B206" s="543"/>
      <c r="C206" s="546"/>
      <c r="D206" s="116" t="s">
        <v>69</v>
      </c>
      <c r="E206" s="142" t="str">
        <f>+VLOOKUP(D206,'Estudio de Mercado insumos'!$B$4:$K$82,2,FALSE)</f>
        <v>UN</v>
      </c>
      <c r="F206" s="143">
        <f t="shared" si="24"/>
        <v>2</v>
      </c>
      <c r="G206" s="142">
        <f>+VLOOKUP(D206,'Estudio de Mercado insumos'!$B$4:$K$82,10,FALSE)</f>
        <v>7678</v>
      </c>
      <c r="H206" s="144">
        <f t="shared" si="26"/>
        <v>15356</v>
      </c>
      <c r="I206" s="99">
        <f t="shared" si="27"/>
        <v>160</v>
      </c>
    </row>
    <row r="207" spans="1:9" ht="32">
      <c r="A207" s="11"/>
      <c r="B207" s="543"/>
      <c r="C207" s="546"/>
      <c r="D207" s="116" t="s">
        <v>66</v>
      </c>
      <c r="E207" s="142" t="str">
        <f>+VLOOKUP(D207,'Estudio de Mercado insumos'!$B$4:$K$82,2,FALSE)</f>
        <v>G/ML</v>
      </c>
      <c r="F207" s="143">
        <f t="shared" si="24"/>
        <v>2</v>
      </c>
      <c r="G207" s="142">
        <f>+VLOOKUP(D207,'Estudio de Mercado insumos'!$B$4:$K$82,10,FALSE)</f>
        <v>20233</v>
      </c>
      <c r="H207" s="144">
        <f t="shared" si="26"/>
        <v>40466</v>
      </c>
      <c r="I207" s="99">
        <f t="shared" si="27"/>
        <v>160</v>
      </c>
    </row>
    <row r="208" spans="1:9" ht="16">
      <c r="A208" s="11"/>
      <c r="B208" s="543"/>
      <c r="C208" s="546"/>
      <c r="D208" s="116" t="s">
        <v>80</v>
      </c>
      <c r="E208" s="142" t="str">
        <f>+VLOOKUP(D208,'Estudio de Mercado insumos'!$B$4:$K$82,2,FALSE)</f>
        <v>UN</v>
      </c>
      <c r="F208" s="143">
        <v>1</v>
      </c>
      <c r="G208" s="142">
        <f>+VLOOKUP(D208,'Estudio de Mercado insumos'!$B$4:$K$82,10,FALSE)</f>
        <v>15700</v>
      </c>
      <c r="H208" s="144">
        <f t="shared" si="26"/>
        <v>15700</v>
      </c>
      <c r="I208" s="99">
        <f t="shared" si="27"/>
        <v>80</v>
      </c>
    </row>
    <row r="209" spans="1:9" ht="16">
      <c r="A209" s="11"/>
      <c r="B209" s="543"/>
      <c r="C209" s="546"/>
      <c r="D209" s="116" t="s">
        <v>82</v>
      </c>
      <c r="E209" s="142" t="str">
        <f>+VLOOKUP(D209,'Estudio de Mercado insumos'!$B$4:$K$82,2,FALSE)</f>
        <v>UN</v>
      </c>
      <c r="F209" s="143">
        <v>25</v>
      </c>
      <c r="G209" s="142">
        <f>+VLOOKUP(D209,'Estudio de Mercado insumos'!$B$4:$K$82,10,FALSE)</f>
        <v>2000</v>
      </c>
      <c r="H209" s="144">
        <f t="shared" si="26"/>
        <v>50000</v>
      </c>
      <c r="I209" s="99">
        <f t="shared" si="27"/>
        <v>2000</v>
      </c>
    </row>
    <row r="210" spans="1:9" ht="16">
      <c r="A210" s="11"/>
      <c r="B210" s="543"/>
      <c r="C210" s="546"/>
      <c r="D210" s="116" t="s">
        <v>154</v>
      </c>
      <c r="E210" s="142" t="str">
        <f>+VLOOKUP(D210,'Estudio de Mercado insumos'!$B$4:$K$82,2,FALSE)</f>
        <v>caja</v>
      </c>
      <c r="F210" s="143">
        <v>1</v>
      </c>
      <c r="G210" s="142">
        <f>+VLOOKUP(D210,'Estudio de Mercado insumos'!$B$4:$K$82,10,FALSE)</f>
        <v>26000</v>
      </c>
      <c r="H210" s="144">
        <f t="shared" si="26"/>
        <v>26000</v>
      </c>
      <c r="I210" s="99">
        <f t="shared" si="27"/>
        <v>80</v>
      </c>
    </row>
    <row r="211" spans="1:9" ht="16">
      <c r="A211" s="11"/>
      <c r="B211" s="543"/>
      <c r="C211" s="546"/>
      <c r="D211" s="116" t="s">
        <v>75</v>
      </c>
      <c r="E211" s="142" t="str">
        <f>+VLOOKUP(D211,'Estudio de Mercado insumos'!$B$4:$K$82,2,FALSE)</f>
        <v>UN</v>
      </c>
      <c r="F211" s="143">
        <v>1</v>
      </c>
      <c r="G211" s="142">
        <f>+VLOOKUP(D211,'Estudio de Mercado insumos'!$B$4:$K$82,10,FALSE)</f>
        <v>12500</v>
      </c>
      <c r="H211" s="144">
        <f t="shared" si="26"/>
        <v>12500</v>
      </c>
      <c r="I211" s="99">
        <f t="shared" si="27"/>
        <v>80</v>
      </c>
    </row>
    <row r="212" spans="1:9" ht="16">
      <c r="A212" s="11"/>
      <c r="B212" s="543"/>
      <c r="C212" s="546"/>
      <c r="D212" s="116" t="s">
        <v>65</v>
      </c>
      <c r="E212" s="142" t="str">
        <f>+VLOOKUP(D212,'Estudio de Mercado insumos'!$B$4:$K$82,2,FALSE)</f>
        <v>KG</v>
      </c>
      <c r="F212" s="143">
        <v>3</v>
      </c>
      <c r="G212" s="142">
        <f>+VLOOKUP(D212,'Estudio de Mercado insumos'!$B$4:$K$82,10,FALSE)</f>
        <v>26950</v>
      </c>
      <c r="H212" s="144">
        <f t="shared" si="26"/>
        <v>80850</v>
      </c>
      <c r="I212" s="99">
        <f t="shared" si="27"/>
        <v>240</v>
      </c>
    </row>
    <row r="213" spans="1:9">
      <c r="A213" s="11"/>
      <c r="B213" s="536" t="s">
        <v>153</v>
      </c>
      <c r="C213" s="537"/>
      <c r="D213" s="537"/>
      <c r="E213" s="537"/>
      <c r="F213" s="537"/>
      <c r="G213" s="537"/>
      <c r="H213" s="141">
        <f>SUM(H194:H212)</f>
        <v>2065116</v>
      </c>
    </row>
    <row r="214" spans="1:9" ht="16">
      <c r="A214" s="11"/>
      <c r="B214" s="559" t="s">
        <v>140</v>
      </c>
      <c r="C214" s="539" t="str">
        <f>+'Listado Beneficiarios'!B207</f>
        <v>Tubará</v>
      </c>
      <c r="D214" s="116" t="s">
        <v>312</v>
      </c>
      <c r="E214" s="142" t="str">
        <f>+VLOOKUP(D214,'Estudio de Mercado insumos'!$B$4:$K$82,2,FALSE)</f>
        <v>KIT</v>
      </c>
      <c r="F214" s="143">
        <f t="shared" ref="F214:F221" si="28">+VLOOKUP(D214,$D$12:$F$59,3,FALSE)</f>
        <v>3</v>
      </c>
      <c r="G214" s="142">
        <f>+VLOOKUP(D214,'Estudio de Mercado insumos'!$B$4:$K$82,10,FALSE)</f>
        <v>55000</v>
      </c>
      <c r="H214" s="144">
        <f t="shared" ref="H214" si="29">+F214*G214</f>
        <v>165000</v>
      </c>
      <c r="I214" s="99">
        <f>+F214*180</f>
        <v>540</v>
      </c>
    </row>
    <row r="215" spans="1:9" ht="16">
      <c r="A215" s="11"/>
      <c r="B215" s="559"/>
      <c r="C215" s="540"/>
      <c r="D215" s="116" t="s">
        <v>352</v>
      </c>
      <c r="E215" s="142" t="str">
        <f>+VLOOKUP(D215,'Estudio de Mercado insumos'!$B$4:$K$82,2,FALSE)</f>
        <v>MT</v>
      </c>
      <c r="F215" s="143">
        <f t="shared" si="28"/>
        <v>3</v>
      </c>
      <c r="G215" s="142">
        <f>+VLOOKUP(D215,'Estudio de Mercado insumos'!$B$4:$K$82,10,FALSE)</f>
        <v>17000</v>
      </c>
      <c r="H215" s="144">
        <f t="shared" ref="H215:H256" si="30">+F215*G215</f>
        <v>51000</v>
      </c>
      <c r="I215" s="99">
        <f t="shared" ref="I215:I256" si="31">+F215*180</f>
        <v>540</v>
      </c>
    </row>
    <row r="216" spans="1:9" ht="16">
      <c r="A216" s="11"/>
      <c r="B216" s="559"/>
      <c r="C216" s="540"/>
      <c r="D216" s="116" t="s">
        <v>72</v>
      </c>
      <c r="E216" s="142" t="str">
        <f>+VLOOKUP(D216,'Estudio de Mercado insumos'!$B$4:$K$82,2,FALSE)</f>
        <v>UN</v>
      </c>
      <c r="F216" s="143">
        <f t="shared" si="28"/>
        <v>2</v>
      </c>
      <c r="G216" s="142">
        <f>+VLOOKUP(D216,'Estudio de Mercado insumos'!$B$4:$K$82,10,FALSE)</f>
        <v>40600</v>
      </c>
      <c r="H216" s="144">
        <f t="shared" si="30"/>
        <v>81200</v>
      </c>
      <c r="I216" s="99">
        <f t="shared" si="31"/>
        <v>360</v>
      </c>
    </row>
    <row r="217" spans="1:9" ht="16">
      <c r="A217" s="11"/>
      <c r="B217" s="559"/>
      <c r="C217" s="540"/>
      <c r="D217" s="116" t="s">
        <v>69</v>
      </c>
      <c r="E217" s="142" t="str">
        <f>+VLOOKUP(D217,'Estudio de Mercado insumos'!$B$4:$K$82,2,FALSE)</f>
        <v>UN</v>
      </c>
      <c r="F217" s="143">
        <f t="shared" si="28"/>
        <v>2</v>
      </c>
      <c r="G217" s="142">
        <f>+VLOOKUP(D217,'Estudio de Mercado insumos'!$B$4:$K$82,10,FALSE)</f>
        <v>7678</v>
      </c>
      <c r="H217" s="144">
        <f t="shared" si="30"/>
        <v>15356</v>
      </c>
      <c r="I217" s="99">
        <f t="shared" si="31"/>
        <v>360</v>
      </c>
    </row>
    <row r="218" spans="1:9" ht="16">
      <c r="A218" s="11"/>
      <c r="B218" s="559"/>
      <c r="C218" s="540"/>
      <c r="D218" s="116" t="s">
        <v>73</v>
      </c>
      <c r="E218" s="142" t="str">
        <f>+VLOOKUP(D218,'Estudio de Mercado insumos'!$B$4:$K$82,2,FALSE)</f>
        <v>ROLLOS</v>
      </c>
      <c r="F218" s="143">
        <f t="shared" si="28"/>
        <v>3</v>
      </c>
      <c r="G218" s="142">
        <f>+VLOOKUP(D218,'Estudio de Mercado insumos'!$B$4:$K$82,10,FALSE)</f>
        <v>47000</v>
      </c>
      <c r="H218" s="144">
        <f t="shared" si="30"/>
        <v>141000</v>
      </c>
      <c r="I218" s="99">
        <f t="shared" si="31"/>
        <v>540</v>
      </c>
    </row>
    <row r="219" spans="1:9" ht="32">
      <c r="A219" s="11"/>
      <c r="B219" s="559"/>
      <c r="C219" s="540"/>
      <c r="D219" s="116" t="s">
        <v>367</v>
      </c>
      <c r="E219" s="142" t="str">
        <f>+VLOOKUP(D219,'Estudio de Mercado insumos'!$B$4:$K$82,2,FALSE)</f>
        <v>UN</v>
      </c>
      <c r="F219" s="143">
        <f t="shared" si="28"/>
        <v>3</v>
      </c>
      <c r="G219" s="142">
        <f>+VLOOKUP(D219,'Estudio de Mercado insumos'!$B$4:$K$82,10,FALSE)</f>
        <v>10630</v>
      </c>
      <c r="H219" s="144">
        <f t="shared" si="30"/>
        <v>31890</v>
      </c>
      <c r="I219" s="99">
        <f t="shared" si="31"/>
        <v>540</v>
      </c>
    </row>
    <row r="220" spans="1:9" ht="16">
      <c r="A220" s="11"/>
      <c r="B220" s="559"/>
      <c r="C220" s="540"/>
      <c r="D220" s="116" t="s">
        <v>39</v>
      </c>
      <c r="E220" s="142" t="str">
        <f>+VLOOKUP(D220,'Estudio de Mercado insumos'!$B$4:$K$82,2,FALSE)</f>
        <v>KG</v>
      </c>
      <c r="F220" s="143">
        <f t="shared" si="28"/>
        <v>3</v>
      </c>
      <c r="G220" s="142">
        <f>+VLOOKUP(D220,'Estudio de Mercado insumos'!$B$4:$K$82,10,FALSE)</f>
        <v>29433</v>
      </c>
      <c r="H220" s="144">
        <f t="shared" si="30"/>
        <v>88299</v>
      </c>
      <c r="I220" s="99">
        <f t="shared" si="31"/>
        <v>540</v>
      </c>
    </row>
    <row r="221" spans="1:9" ht="32">
      <c r="A221" s="11"/>
      <c r="B221" s="559"/>
      <c r="C221" s="540"/>
      <c r="D221" s="116" t="s">
        <v>66</v>
      </c>
      <c r="E221" s="142" t="str">
        <f>+VLOOKUP(D221,'Estudio de Mercado insumos'!$B$4:$K$82,2,FALSE)</f>
        <v>G/ML</v>
      </c>
      <c r="F221" s="143">
        <f t="shared" si="28"/>
        <v>2</v>
      </c>
      <c r="G221" s="142">
        <f>+VLOOKUP(D221,'Estudio de Mercado insumos'!$B$4:$K$82,10,FALSE)</f>
        <v>20233</v>
      </c>
      <c r="H221" s="144">
        <f t="shared" si="30"/>
        <v>40466</v>
      </c>
      <c r="I221" s="99">
        <f t="shared" si="31"/>
        <v>360</v>
      </c>
    </row>
    <row r="222" spans="1:9" ht="16">
      <c r="A222" s="11"/>
      <c r="B222" s="559"/>
      <c r="C222" s="540"/>
      <c r="D222" s="116" t="s">
        <v>58</v>
      </c>
      <c r="E222" s="142" t="str">
        <f>+VLOOKUP(D222,'Estudio de Mercado insumos'!$B$4:$K$82,2,FALSE)</f>
        <v>UN</v>
      </c>
      <c r="F222" s="143">
        <v>1</v>
      </c>
      <c r="G222" s="142">
        <f>+VLOOKUP(D222,'Estudio de Mercado insumos'!$B$4:$K$82,10,FALSE)</f>
        <v>52950</v>
      </c>
      <c r="H222" s="144">
        <f t="shared" si="30"/>
        <v>52950</v>
      </c>
      <c r="I222" s="99">
        <f t="shared" si="31"/>
        <v>180</v>
      </c>
    </row>
    <row r="223" spans="1:9" ht="16">
      <c r="A223" s="11"/>
      <c r="B223" s="559"/>
      <c r="C223" s="540"/>
      <c r="D223" s="116" t="s">
        <v>315</v>
      </c>
      <c r="E223" s="142" t="str">
        <f>+VLOOKUP(D223,'Estudio de Mercado insumos'!$B$4:$K$82,2,FALSE)</f>
        <v>UN</v>
      </c>
      <c r="F223" s="143">
        <f>+VLOOKUP(D223,$D$12:$F$59,3,FALSE)</f>
        <v>3</v>
      </c>
      <c r="G223" s="142">
        <f>+VLOOKUP(D223,'Estudio de Mercado insumos'!$B$4:$K$82,10,FALSE)</f>
        <v>15300</v>
      </c>
      <c r="H223" s="144">
        <f t="shared" si="30"/>
        <v>45900</v>
      </c>
      <c r="I223" s="99">
        <f t="shared" si="31"/>
        <v>540</v>
      </c>
    </row>
    <row r="224" spans="1:9" ht="16">
      <c r="A224" s="11"/>
      <c r="B224" s="559"/>
      <c r="C224" s="540"/>
      <c r="D224" s="116" t="s">
        <v>318</v>
      </c>
      <c r="E224" s="142" t="str">
        <f>+VLOOKUP(D224,'Estudio de Mercado insumos'!$B$4:$K$82,2,FALSE)</f>
        <v>MT</v>
      </c>
      <c r="F224" s="143">
        <f>+VLOOKUP(D224,$D$12:$F$59,3,FALSE)</f>
        <v>3</v>
      </c>
      <c r="G224" s="142">
        <f>+VLOOKUP(D224,'Estudio de Mercado insumos'!$B$4:$K$82,10,FALSE)</f>
        <v>18000</v>
      </c>
      <c r="H224" s="144">
        <f t="shared" si="30"/>
        <v>54000</v>
      </c>
      <c r="I224" s="99">
        <f t="shared" si="31"/>
        <v>540</v>
      </c>
    </row>
    <row r="225" spans="1:9" ht="16">
      <c r="A225" s="11"/>
      <c r="B225" s="559"/>
      <c r="C225" s="540"/>
      <c r="D225" s="116" t="s">
        <v>316</v>
      </c>
      <c r="E225" s="142" t="str">
        <f>+VLOOKUP(D225,'Estudio de Mercado insumos'!$B$4:$K$82,2,FALSE)</f>
        <v>MT</v>
      </c>
      <c r="F225" s="143">
        <f>+VLOOKUP(D225,$D$12:$F$59,3,FALSE)</f>
        <v>3</v>
      </c>
      <c r="G225" s="142">
        <f>+VLOOKUP(D225,'Estudio de Mercado insumos'!$B$4:$K$82,10,FALSE)</f>
        <v>16000</v>
      </c>
      <c r="H225" s="144">
        <f t="shared" si="30"/>
        <v>48000</v>
      </c>
      <c r="I225" s="99">
        <f t="shared" si="31"/>
        <v>540</v>
      </c>
    </row>
    <row r="226" spans="1:9" ht="16">
      <c r="A226" s="11"/>
      <c r="B226" s="559"/>
      <c r="C226" s="540"/>
      <c r="D226" s="116" t="s">
        <v>365</v>
      </c>
      <c r="E226" s="142" t="str">
        <f>+VLOOKUP(D226,'Estudio de Mercado insumos'!$B$4:$K$82,2,FALSE)</f>
        <v>UN</v>
      </c>
      <c r="F226" s="143">
        <f>+VLOOKUP(D226,$D$12:$F$59,3,FALSE)</f>
        <v>1</v>
      </c>
      <c r="G226" s="142">
        <f>+VLOOKUP(D226,'Estudio de Mercado insumos'!$B$4:$K$82,10,FALSE)</f>
        <v>618000</v>
      </c>
      <c r="H226" s="144">
        <f t="shared" si="30"/>
        <v>618000</v>
      </c>
      <c r="I226" s="99">
        <f t="shared" si="31"/>
        <v>180</v>
      </c>
    </row>
    <row r="227" spans="1:9" ht="29.5" customHeight="1">
      <c r="A227" s="11"/>
      <c r="B227" s="559"/>
      <c r="C227" s="540"/>
      <c r="D227" s="116" t="s">
        <v>345</v>
      </c>
      <c r="E227" s="142" t="str">
        <f>+VLOOKUP(D227,'Estudio de Mercado insumos'!$B$4:$K$82,2,FALSE)</f>
        <v>UN</v>
      </c>
      <c r="F227" s="143">
        <v>30</v>
      </c>
      <c r="G227" s="142">
        <f>+VLOOKUP(D227,'Estudio de Mercado insumos'!$B$4:$K$82,10,FALSE)</f>
        <v>2600</v>
      </c>
      <c r="H227" s="144">
        <f t="shared" si="30"/>
        <v>78000</v>
      </c>
      <c r="I227" s="99">
        <f t="shared" si="31"/>
        <v>5400</v>
      </c>
    </row>
    <row r="228" spans="1:9" ht="16">
      <c r="A228" s="11"/>
      <c r="B228" s="559"/>
      <c r="C228" s="540"/>
      <c r="D228" s="116" t="s">
        <v>330</v>
      </c>
      <c r="E228" s="142" t="str">
        <f>+VLOOKUP(D228,'Estudio de Mercado insumos'!$B$4:$K$82,2,FALSE)</f>
        <v>UN</v>
      </c>
      <c r="F228" s="143">
        <f>+VLOOKUP(D228,$D$12:$F$59,3,FALSE)</f>
        <v>3</v>
      </c>
      <c r="G228" s="142">
        <f>+VLOOKUP(D228,'Estudio de Mercado insumos'!$B$4:$K$82,10,FALSE)</f>
        <v>17000</v>
      </c>
      <c r="H228" s="144">
        <f t="shared" si="30"/>
        <v>51000</v>
      </c>
      <c r="I228" s="99">
        <f t="shared" si="31"/>
        <v>540</v>
      </c>
    </row>
    <row r="229" spans="1:9" ht="16">
      <c r="A229" s="11"/>
      <c r="B229" s="559"/>
      <c r="C229" s="540"/>
      <c r="D229" s="116" t="s">
        <v>342</v>
      </c>
      <c r="E229" s="142" t="str">
        <f>+VLOOKUP(D229,'Estudio de Mercado insumos'!$B$4:$K$82,2,FALSE)</f>
        <v>UN</v>
      </c>
      <c r="F229" s="143">
        <f>+VLOOKUP(D229,$D$12:$F$59,3,FALSE)</f>
        <v>2</v>
      </c>
      <c r="G229" s="142">
        <f>+VLOOKUP(D229,'Estudio de Mercado insumos'!$B$4:$K$82,10,FALSE)</f>
        <v>20000</v>
      </c>
      <c r="H229" s="144">
        <f t="shared" si="30"/>
        <v>40000</v>
      </c>
      <c r="I229" s="99">
        <f t="shared" si="31"/>
        <v>360</v>
      </c>
    </row>
    <row r="230" spans="1:9" ht="16">
      <c r="A230" s="11"/>
      <c r="B230" s="559"/>
      <c r="C230" s="540"/>
      <c r="D230" s="116" t="s">
        <v>331</v>
      </c>
      <c r="E230" s="142" t="str">
        <f>+VLOOKUP(D230,'Estudio de Mercado insumos'!$B$4:$K$82,2,FALSE)</f>
        <v>UN</v>
      </c>
      <c r="F230" s="143">
        <v>30</v>
      </c>
      <c r="G230" s="142">
        <f>+VLOOKUP(D230,'Estudio de Mercado insumos'!$B$4:$K$82,10,FALSE)</f>
        <v>4000</v>
      </c>
      <c r="H230" s="144">
        <f t="shared" si="30"/>
        <v>120000</v>
      </c>
      <c r="I230" s="99">
        <f t="shared" si="31"/>
        <v>5400</v>
      </c>
    </row>
    <row r="231" spans="1:9" ht="16">
      <c r="A231" s="11"/>
      <c r="B231" s="559"/>
      <c r="C231" s="540"/>
      <c r="D231" s="116" t="s">
        <v>332</v>
      </c>
      <c r="E231" s="142" t="str">
        <f>+VLOOKUP(D231,'Estudio de Mercado insumos'!$B$4:$K$82,2,FALSE)</f>
        <v>UN</v>
      </c>
      <c r="F231" s="143">
        <v>30</v>
      </c>
      <c r="G231" s="142">
        <f>+VLOOKUP(D231,'Estudio de Mercado insumos'!$B$4:$K$82,10,FALSE)</f>
        <v>2000</v>
      </c>
      <c r="H231" s="144">
        <f t="shared" si="30"/>
        <v>60000</v>
      </c>
      <c r="I231" s="99">
        <f t="shared" si="31"/>
        <v>5400</v>
      </c>
    </row>
    <row r="232" spans="1:9" ht="16">
      <c r="A232" s="11"/>
      <c r="B232" s="559"/>
      <c r="C232" s="540"/>
      <c r="D232" s="116" t="s">
        <v>333</v>
      </c>
      <c r="E232" s="142" t="str">
        <f>+VLOOKUP(D232,'Estudio de Mercado insumos'!$B$4:$K$82,2,FALSE)</f>
        <v>UN</v>
      </c>
      <c r="F232" s="143">
        <v>160</v>
      </c>
      <c r="G232" s="142">
        <f>+VLOOKUP(D232,'Estudio de Mercado insumos'!$B$4:$K$82,10,FALSE)</f>
        <v>1000</v>
      </c>
      <c r="H232" s="144">
        <f t="shared" si="30"/>
        <v>160000</v>
      </c>
      <c r="I232" s="99">
        <f t="shared" si="31"/>
        <v>28800</v>
      </c>
    </row>
    <row r="233" spans="1:9" ht="16">
      <c r="A233" s="11"/>
      <c r="B233" s="559"/>
      <c r="C233" s="540"/>
      <c r="D233" s="116" t="s">
        <v>334</v>
      </c>
      <c r="E233" s="142" t="str">
        <f>+VLOOKUP(D233,'Estudio de Mercado insumos'!$B$4:$K$82,2,FALSE)</f>
        <v>UN</v>
      </c>
      <c r="F233" s="143">
        <f t="shared" ref="F233:F242" si="32">+VLOOKUP(D233,$D$12:$F$59,3,FALSE)</f>
        <v>3</v>
      </c>
      <c r="G233" s="142">
        <f>+VLOOKUP(D233,'Estudio de Mercado insumos'!$B$4:$K$82,10,FALSE)</f>
        <v>10000</v>
      </c>
      <c r="H233" s="144">
        <f t="shared" si="30"/>
        <v>30000</v>
      </c>
      <c r="I233" s="99">
        <f t="shared" si="31"/>
        <v>540</v>
      </c>
    </row>
    <row r="234" spans="1:9" ht="16">
      <c r="A234" s="11"/>
      <c r="B234" s="559"/>
      <c r="C234" s="540"/>
      <c r="D234" s="116" t="s">
        <v>335</v>
      </c>
      <c r="E234" s="142" t="str">
        <f>+VLOOKUP(D234,'Estudio de Mercado insumos'!$B$4:$K$82,2,FALSE)</f>
        <v>UN</v>
      </c>
      <c r="F234" s="143">
        <f t="shared" si="32"/>
        <v>3</v>
      </c>
      <c r="G234" s="142">
        <f>+VLOOKUP(D234,'Estudio de Mercado insumos'!$B$4:$K$82,10,FALSE)</f>
        <v>12000</v>
      </c>
      <c r="H234" s="144">
        <f t="shared" si="30"/>
        <v>36000</v>
      </c>
      <c r="I234" s="99">
        <f t="shared" si="31"/>
        <v>540</v>
      </c>
    </row>
    <row r="235" spans="1:9" ht="16">
      <c r="A235" s="11"/>
      <c r="B235" s="559"/>
      <c r="C235" s="540"/>
      <c r="D235" s="116" t="s">
        <v>336</v>
      </c>
      <c r="E235" s="142" t="str">
        <f>+VLOOKUP(D235,'Estudio de Mercado insumos'!$B$4:$K$82,2,FALSE)</f>
        <v>UN</v>
      </c>
      <c r="F235" s="143">
        <f t="shared" si="32"/>
        <v>30</v>
      </c>
      <c r="G235" s="142">
        <f>+VLOOKUP(D235,'Estudio de Mercado insumos'!$B$4:$K$82,10,FALSE)</f>
        <v>3000</v>
      </c>
      <c r="H235" s="144">
        <f t="shared" si="30"/>
        <v>90000</v>
      </c>
      <c r="I235" s="99">
        <f t="shared" si="31"/>
        <v>5400</v>
      </c>
    </row>
    <row r="236" spans="1:9" ht="16">
      <c r="A236" s="11"/>
      <c r="B236" s="559"/>
      <c r="C236" s="540"/>
      <c r="D236" s="116" t="s">
        <v>337</v>
      </c>
      <c r="E236" s="142" t="str">
        <f>+VLOOKUP(D236,'Estudio de Mercado insumos'!$B$4:$K$82,2,FALSE)</f>
        <v>UN</v>
      </c>
      <c r="F236" s="143">
        <f t="shared" si="32"/>
        <v>1</v>
      </c>
      <c r="G236" s="142">
        <f>+VLOOKUP(D236,'Estudio de Mercado insumos'!$B$4:$K$82,10,FALSE)</f>
        <v>65000</v>
      </c>
      <c r="H236" s="144">
        <f t="shared" si="30"/>
        <v>65000</v>
      </c>
      <c r="I236" s="99">
        <f t="shared" si="31"/>
        <v>180</v>
      </c>
    </row>
    <row r="237" spans="1:9" ht="16">
      <c r="A237" s="11"/>
      <c r="B237" s="559"/>
      <c r="C237" s="540"/>
      <c r="D237" s="116" t="s">
        <v>338</v>
      </c>
      <c r="E237" s="142" t="str">
        <f>+VLOOKUP(D237,'Estudio de Mercado insumos'!$B$4:$K$82,2,FALSE)</f>
        <v>UN</v>
      </c>
      <c r="F237" s="143">
        <f t="shared" si="32"/>
        <v>1</v>
      </c>
      <c r="G237" s="142">
        <f>+VLOOKUP(D237,'Estudio de Mercado insumos'!$B$4:$K$82,10,FALSE)</f>
        <v>25000</v>
      </c>
      <c r="H237" s="144">
        <f t="shared" si="30"/>
        <v>25000</v>
      </c>
      <c r="I237" s="99">
        <f t="shared" si="31"/>
        <v>180</v>
      </c>
    </row>
    <row r="238" spans="1:9" ht="16">
      <c r="A238" s="11"/>
      <c r="B238" s="559"/>
      <c r="C238" s="540"/>
      <c r="D238" s="116" t="s">
        <v>339</v>
      </c>
      <c r="E238" s="142" t="str">
        <f>+VLOOKUP(D238,'Estudio de Mercado insumos'!$B$4:$K$82,2,FALSE)</f>
        <v>UN</v>
      </c>
      <c r="F238" s="143">
        <f t="shared" si="32"/>
        <v>2</v>
      </c>
      <c r="G238" s="142">
        <f>+VLOOKUP(D238,'Estudio de Mercado insumos'!$B$4:$K$82,10,FALSE)</f>
        <v>90000</v>
      </c>
      <c r="H238" s="144">
        <f t="shared" si="30"/>
        <v>180000</v>
      </c>
      <c r="I238" s="99">
        <f t="shared" si="31"/>
        <v>360</v>
      </c>
    </row>
    <row r="239" spans="1:9" ht="16">
      <c r="A239" s="11"/>
      <c r="B239" s="559"/>
      <c r="C239" s="540"/>
      <c r="D239" s="116" t="s">
        <v>340</v>
      </c>
      <c r="E239" s="142" t="str">
        <f>+VLOOKUP(D239,'Estudio de Mercado insumos'!$B$4:$K$82,2,FALSE)</f>
        <v>UN</v>
      </c>
      <c r="F239" s="143">
        <f t="shared" si="32"/>
        <v>2</v>
      </c>
      <c r="G239" s="142">
        <f>+VLOOKUP(D239,'Estudio de Mercado insumos'!$B$4:$K$82,10,FALSE)</f>
        <v>19000</v>
      </c>
      <c r="H239" s="144">
        <f t="shared" si="30"/>
        <v>38000</v>
      </c>
      <c r="I239" s="99">
        <f t="shared" si="31"/>
        <v>360</v>
      </c>
    </row>
    <row r="240" spans="1:9" ht="16">
      <c r="A240" s="11"/>
      <c r="B240" s="559"/>
      <c r="C240" s="540"/>
      <c r="D240" s="116" t="s">
        <v>341</v>
      </c>
      <c r="E240" s="142" t="str">
        <f>+VLOOKUP(D240,'Estudio de Mercado insumos'!$B$4:$K$82,2,FALSE)</f>
        <v>KIT</v>
      </c>
      <c r="F240" s="143">
        <f t="shared" si="32"/>
        <v>2</v>
      </c>
      <c r="G240" s="142">
        <f>+VLOOKUP(D240,'Estudio de Mercado insumos'!$B$4:$K$82,10,FALSE)</f>
        <v>59000</v>
      </c>
      <c r="H240" s="144">
        <f t="shared" si="30"/>
        <v>118000</v>
      </c>
      <c r="I240" s="99">
        <f t="shared" si="31"/>
        <v>360</v>
      </c>
    </row>
    <row r="241" spans="1:9" ht="16">
      <c r="A241" s="11"/>
      <c r="B241" s="559"/>
      <c r="C241" s="540"/>
      <c r="D241" s="116" t="s">
        <v>79</v>
      </c>
      <c r="E241" s="142" t="str">
        <f>+VLOOKUP(D241,'Estudio de Mercado insumos'!$B$4:$K$82,2,FALSE)</f>
        <v>Galones</v>
      </c>
      <c r="F241" s="143">
        <f t="shared" si="32"/>
        <v>1</v>
      </c>
      <c r="G241" s="142">
        <f>+VLOOKUP(D241,'Estudio de Mercado insumos'!$B$4:$K$82,10,FALSE)</f>
        <v>15000</v>
      </c>
      <c r="H241" s="144">
        <f t="shared" si="30"/>
        <v>15000</v>
      </c>
      <c r="I241" s="99">
        <f t="shared" si="31"/>
        <v>180</v>
      </c>
    </row>
    <row r="242" spans="1:9" ht="16">
      <c r="A242" s="11"/>
      <c r="B242" s="559"/>
      <c r="C242" s="540"/>
      <c r="D242" s="116" t="s">
        <v>57</v>
      </c>
      <c r="E242" s="142" t="str">
        <f>+VLOOKUP(D242,'Estudio de Mercado insumos'!$B$4:$K$82,2,FALSE)</f>
        <v>UN</v>
      </c>
      <c r="F242" s="143">
        <f t="shared" si="32"/>
        <v>30</v>
      </c>
      <c r="G242" s="142">
        <f>+VLOOKUP(D242,'Estudio de Mercado insumos'!$B$4:$K$82,10,FALSE)</f>
        <v>9750</v>
      </c>
      <c r="H242" s="144">
        <f t="shared" si="30"/>
        <v>292500</v>
      </c>
      <c r="I242" s="99">
        <f t="shared" si="31"/>
        <v>5400</v>
      </c>
    </row>
    <row r="243" spans="1:9" ht="16">
      <c r="A243" s="11"/>
      <c r="B243" s="559"/>
      <c r="C243" s="540"/>
      <c r="D243" s="116" t="s">
        <v>329</v>
      </c>
      <c r="E243" s="142" t="str">
        <f>+VLOOKUP(D243,'Estudio de Mercado insumos'!$B$4:$K$82,2,FALSE)</f>
        <v>UN</v>
      </c>
      <c r="F243" s="143">
        <v>60</v>
      </c>
      <c r="G243" s="142">
        <f>+VLOOKUP(D243,'Estudio de Mercado insumos'!$B$4:$K$82,10,FALSE)</f>
        <v>3600</v>
      </c>
      <c r="H243" s="144">
        <f t="shared" si="30"/>
        <v>216000</v>
      </c>
      <c r="I243" s="99">
        <f t="shared" si="31"/>
        <v>10800</v>
      </c>
    </row>
    <row r="244" spans="1:9" ht="16">
      <c r="A244" s="11"/>
      <c r="B244" s="559"/>
      <c r="C244" s="540"/>
      <c r="D244" s="116" t="s">
        <v>328</v>
      </c>
      <c r="E244" s="142" t="str">
        <f>+VLOOKUP(D244,'Estudio de Mercado insumos'!$B$4:$K$82,2,FALSE)</f>
        <v>UN</v>
      </c>
      <c r="F244" s="143">
        <v>60</v>
      </c>
      <c r="G244" s="142">
        <f>+VLOOKUP(D244,'Estudio de Mercado insumos'!$B$4:$K$82,10,FALSE)</f>
        <v>5000</v>
      </c>
      <c r="H244" s="144">
        <f t="shared" si="30"/>
        <v>300000</v>
      </c>
      <c r="I244" s="99">
        <f t="shared" si="31"/>
        <v>10800</v>
      </c>
    </row>
    <row r="245" spans="1:9" ht="16">
      <c r="A245" s="11"/>
      <c r="B245" s="559"/>
      <c r="C245" s="540"/>
      <c r="D245" s="116" t="s">
        <v>327</v>
      </c>
      <c r="E245" s="142" t="str">
        <f>+VLOOKUP(D245,'Estudio de Mercado insumos'!$B$4:$K$82,2,FALSE)</f>
        <v>UN</v>
      </c>
      <c r="F245" s="143">
        <f t="shared" ref="F245:F256" si="33">+VLOOKUP(D245,$D$12:$F$59,3,FALSE)</f>
        <v>3</v>
      </c>
      <c r="G245" s="142">
        <f>+VLOOKUP(D245,'Estudio de Mercado insumos'!$B$4:$K$82,10,FALSE)</f>
        <v>140000</v>
      </c>
      <c r="H245" s="144">
        <f t="shared" si="30"/>
        <v>420000</v>
      </c>
      <c r="I245" s="99">
        <f t="shared" si="31"/>
        <v>540</v>
      </c>
    </row>
    <row r="246" spans="1:9" ht="16">
      <c r="A246" s="11"/>
      <c r="B246" s="559"/>
      <c r="C246" s="540"/>
      <c r="D246" s="116" t="s">
        <v>325</v>
      </c>
      <c r="E246" s="142" t="str">
        <f>+VLOOKUP(D246,'Estudio de Mercado insumos'!$B$4:$K$82,2,FALSE)</f>
        <v>Bolsa</v>
      </c>
      <c r="F246" s="143">
        <f t="shared" si="33"/>
        <v>3</v>
      </c>
      <c r="G246" s="142">
        <f>+VLOOKUP(D246,'Estudio de Mercado insumos'!$B$4:$K$82,10,FALSE)</f>
        <v>35180</v>
      </c>
      <c r="H246" s="144">
        <f t="shared" si="30"/>
        <v>105540</v>
      </c>
      <c r="I246" s="99">
        <f t="shared" si="31"/>
        <v>540</v>
      </c>
    </row>
    <row r="247" spans="1:9" ht="16">
      <c r="A247" s="11"/>
      <c r="B247" s="559"/>
      <c r="C247" s="540"/>
      <c r="D247" s="116" t="s">
        <v>323</v>
      </c>
      <c r="E247" s="142" t="str">
        <f>+VLOOKUP(D247,'Estudio de Mercado insumos'!$B$4:$K$82,2,FALSE)</f>
        <v>rollos</v>
      </c>
      <c r="F247" s="143">
        <f t="shared" si="33"/>
        <v>3</v>
      </c>
      <c r="G247" s="142">
        <f>+VLOOKUP(D247,'Estudio de Mercado insumos'!$B$4:$K$82,10,FALSE)</f>
        <v>16000</v>
      </c>
      <c r="H247" s="144">
        <f t="shared" si="30"/>
        <v>48000</v>
      </c>
      <c r="I247" s="99">
        <f t="shared" si="31"/>
        <v>540</v>
      </c>
    </row>
    <row r="248" spans="1:9" ht="16">
      <c r="A248" s="11"/>
      <c r="B248" s="559"/>
      <c r="C248" s="540"/>
      <c r="D248" s="116" t="s">
        <v>324</v>
      </c>
      <c r="E248" s="142" t="str">
        <f>+VLOOKUP(D248,'Estudio de Mercado insumos'!$B$4:$K$82,2,FALSE)</f>
        <v>rollos</v>
      </c>
      <c r="F248" s="143">
        <f t="shared" si="33"/>
        <v>3</v>
      </c>
      <c r="G248" s="142">
        <f>+VLOOKUP(D248,'Estudio de Mercado insumos'!$B$4:$K$82,10,FALSE)</f>
        <v>18000</v>
      </c>
      <c r="H248" s="144">
        <f t="shared" si="30"/>
        <v>54000</v>
      </c>
      <c r="I248" s="99">
        <f t="shared" si="31"/>
        <v>540</v>
      </c>
    </row>
    <row r="249" spans="1:9" ht="16">
      <c r="A249" s="11"/>
      <c r="B249" s="559"/>
      <c r="C249" s="540"/>
      <c r="D249" s="116" t="s">
        <v>321</v>
      </c>
      <c r="E249" s="142" t="str">
        <f>+VLOOKUP(D249,'Estudio de Mercado insumos'!$B$4:$K$82,2,FALSE)</f>
        <v>rollos</v>
      </c>
      <c r="F249" s="143">
        <f t="shared" si="33"/>
        <v>2</v>
      </c>
      <c r="G249" s="142">
        <f>+VLOOKUP(D249,'Estudio de Mercado insumos'!$B$4:$K$82,10,FALSE)</f>
        <v>30000</v>
      </c>
      <c r="H249" s="144">
        <f t="shared" si="30"/>
        <v>60000</v>
      </c>
      <c r="I249" s="99">
        <f t="shared" si="31"/>
        <v>360</v>
      </c>
    </row>
    <row r="250" spans="1:9" ht="16">
      <c r="A250" s="11"/>
      <c r="B250" s="559"/>
      <c r="C250" s="540"/>
      <c r="D250" s="116" t="s">
        <v>320</v>
      </c>
      <c r="E250" s="142" t="str">
        <f>+VLOOKUP(D250,'Estudio de Mercado insumos'!$B$4:$K$82,2,FALSE)</f>
        <v>rollos</v>
      </c>
      <c r="F250" s="143">
        <f t="shared" si="33"/>
        <v>2</v>
      </c>
      <c r="G250" s="142">
        <f>+VLOOKUP(D250,'Estudio de Mercado insumos'!$B$4:$K$82,10,FALSE)</f>
        <v>18000</v>
      </c>
      <c r="H250" s="144">
        <f t="shared" si="30"/>
        <v>36000</v>
      </c>
      <c r="I250" s="99">
        <f t="shared" si="31"/>
        <v>360</v>
      </c>
    </row>
    <row r="251" spans="1:9" ht="16">
      <c r="A251" s="11"/>
      <c r="B251" s="559"/>
      <c r="C251" s="540"/>
      <c r="D251" s="116" t="s">
        <v>346</v>
      </c>
      <c r="E251" s="142" t="str">
        <f>+VLOOKUP(D251,'Estudio de Mercado insumos'!$B$4:$K$82,2,FALSE)</f>
        <v>UN</v>
      </c>
      <c r="F251" s="143">
        <f t="shared" si="33"/>
        <v>30</v>
      </c>
      <c r="G251" s="142">
        <f>+VLOOKUP(D251,'Estudio de Mercado insumos'!$B$4:$K$82,10,FALSE)</f>
        <v>8000</v>
      </c>
      <c r="H251" s="144">
        <f t="shared" si="30"/>
        <v>240000</v>
      </c>
      <c r="I251" s="99">
        <f t="shared" si="31"/>
        <v>5400</v>
      </c>
    </row>
    <row r="252" spans="1:9" ht="16">
      <c r="A252" s="11"/>
      <c r="B252" s="559"/>
      <c r="C252" s="540"/>
      <c r="D252" s="116" t="s">
        <v>347</v>
      </c>
      <c r="E252" s="142" t="str">
        <f>+VLOOKUP(D252,'Estudio de Mercado insumos'!$B$4:$K$82,2,FALSE)</f>
        <v>UN</v>
      </c>
      <c r="F252" s="143">
        <f t="shared" si="33"/>
        <v>3</v>
      </c>
      <c r="G252" s="142">
        <f>+VLOOKUP(D252,'Estudio de Mercado insumos'!$B$4:$K$82,10,FALSE)</f>
        <v>22000</v>
      </c>
      <c r="H252" s="144">
        <f t="shared" si="30"/>
        <v>66000</v>
      </c>
      <c r="I252" s="99">
        <f t="shared" si="31"/>
        <v>540</v>
      </c>
    </row>
    <row r="253" spans="1:9" ht="16">
      <c r="A253" s="11"/>
      <c r="B253" s="559"/>
      <c r="C253" s="540"/>
      <c r="D253" s="116" t="s">
        <v>348</v>
      </c>
      <c r="E253" s="142" t="str">
        <f>+VLOOKUP(D253,'Estudio de Mercado insumos'!$B$4:$K$82,2,FALSE)</f>
        <v>MT</v>
      </c>
      <c r="F253" s="143">
        <f t="shared" si="33"/>
        <v>3</v>
      </c>
      <c r="G253" s="142">
        <f>+VLOOKUP(D253,'Estudio de Mercado insumos'!$B$4:$K$82,10,FALSE)</f>
        <v>79000</v>
      </c>
      <c r="H253" s="144">
        <f t="shared" si="30"/>
        <v>237000</v>
      </c>
      <c r="I253" s="99">
        <f t="shared" si="31"/>
        <v>540</v>
      </c>
    </row>
    <row r="254" spans="1:9" ht="32">
      <c r="A254" s="11"/>
      <c r="B254" s="559"/>
      <c r="C254" s="540"/>
      <c r="D254" s="116" t="s">
        <v>349</v>
      </c>
      <c r="E254" s="142" t="str">
        <f>+VLOOKUP(D254,'Estudio de Mercado insumos'!$B$4:$K$82,2,FALSE)</f>
        <v>UND</v>
      </c>
      <c r="F254" s="143">
        <f t="shared" si="33"/>
        <v>3</v>
      </c>
      <c r="G254" s="142">
        <f>+VLOOKUP(D254,'Estudio de Mercado insumos'!$B$4:$K$82,10,FALSE)</f>
        <v>90000</v>
      </c>
      <c r="H254" s="144">
        <f t="shared" si="30"/>
        <v>270000</v>
      </c>
      <c r="I254" s="99">
        <f t="shared" si="31"/>
        <v>540</v>
      </c>
    </row>
    <row r="255" spans="1:9" ht="16">
      <c r="A255" s="11"/>
      <c r="B255" s="559"/>
      <c r="C255" s="540"/>
      <c r="D255" s="116" t="s">
        <v>350</v>
      </c>
      <c r="E255" s="142" t="str">
        <f>+VLOOKUP(D255,'Estudio de Mercado insumos'!$B$4:$K$82,2,FALSE)</f>
        <v>MT</v>
      </c>
      <c r="F255" s="143">
        <f t="shared" si="33"/>
        <v>3</v>
      </c>
      <c r="G255" s="142">
        <f>+VLOOKUP(D255,'Estudio de Mercado insumos'!$B$4:$K$82,10,FALSE)</f>
        <v>18900</v>
      </c>
      <c r="H255" s="144">
        <f t="shared" si="30"/>
        <v>56700</v>
      </c>
      <c r="I255" s="99">
        <f t="shared" si="31"/>
        <v>540</v>
      </c>
    </row>
    <row r="256" spans="1:9" ht="16">
      <c r="A256" s="11"/>
      <c r="B256" s="559"/>
      <c r="C256" s="540"/>
      <c r="D256" s="116" t="s">
        <v>351</v>
      </c>
      <c r="E256" s="142" t="str">
        <f>+VLOOKUP(D256,'Estudio de Mercado insumos'!$B$4:$K$82,2,FALSE)</f>
        <v>UN</v>
      </c>
      <c r="F256" s="143">
        <f t="shared" si="33"/>
        <v>1</v>
      </c>
      <c r="G256" s="142">
        <f>+VLOOKUP(D256,'Estudio de Mercado insumos'!$B$4:$K$82,10,FALSE)</f>
        <v>142000</v>
      </c>
      <c r="H256" s="144">
        <f t="shared" si="30"/>
        <v>142000</v>
      </c>
      <c r="I256" s="99">
        <f t="shared" si="31"/>
        <v>180</v>
      </c>
    </row>
    <row r="257" spans="1:11">
      <c r="A257" s="11"/>
      <c r="B257" s="536" t="s">
        <v>153</v>
      </c>
      <c r="C257" s="537"/>
      <c r="D257" s="537"/>
      <c r="E257" s="537"/>
      <c r="F257" s="537"/>
      <c r="G257" s="537"/>
      <c r="H257" s="141">
        <f>SUM(H214:H256)</f>
        <v>5082801</v>
      </c>
    </row>
    <row r="258" spans="1:11" ht="16">
      <c r="A258" s="7"/>
      <c r="B258" s="504" t="s">
        <v>155</v>
      </c>
      <c r="C258" s="505"/>
      <c r="D258" s="505"/>
      <c r="E258" s="505"/>
      <c r="F258" s="505"/>
      <c r="G258" s="506"/>
      <c r="H258" s="246">
        <f>+H257+H213+H193+H172+H123+H78+H60</f>
        <v>28831113</v>
      </c>
      <c r="K258" s="121"/>
    </row>
    <row r="259" spans="1:11" ht="24.5" customHeight="1">
      <c r="A259" s="7"/>
      <c r="B259" s="507" t="s">
        <v>368</v>
      </c>
      <c r="C259" s="508"/>
      <c r="D259" s="508"/>
      <c r="E259" s="508"/>
      <c r="F259" s="508"/>
      <c r="G259" s="247">
        <v>0.02</v>
      </c>
      <c r="H259" s="248">
        <f>+ROUND(H258*G259,0)</f>
        <v>576622</v>
      </c>
      <c r="K259" s="121"/>
    </row>
    <row r="260" spans="1:11" ht="16" thickBot="1">
      <c r="A260" s="7"/>
      <c r="B260" s="509" t="s">
        <v>156</v>
      </c>
      <c r="C260" s="510"/>
      <c r="D260" s="510"/>
      <c r="E260" s="510"/>
      <c r="F260" s="510"/>
      <c r="G260" s="511"/>
      <c r="H260" s="249">
        <f>H258+H259</f>
        <v>29407735</v>
      </c>
    </row>
    <row r="264" spans="1:11">
      <c r="C264" s="477"/>
      <c r="D264" s="477"/>
      <c r="E264" s="55"/>
    </row>
    <row r="265" spans="1:11">
      <c r="C265" s="185"/>
    </row>
    <row r="266" spans="1:11">
      <c r="C266" s="185"/>
    </row>
    <row r="267" spans="1:11" ht="18" customHeight="1">
      <c r="B267" s="549" t="s">
        <v>409</v>
      </c>
      <c r="C267" s="549"/>
      <c r="D267" s="344"/>
      <c r="E267" s="345" t="s">
        <v>411</v>
      </c>
      <c r="F267" s="345"/>
      <c r="G267" s="346"/>
      <c r="H267" s="346"/>
    </row>
    <row r="268" spans="1:11">
      <c r="B268" s="548" t="s">
        <v>410</v>
      </c>
      <c r="C268" s="548"/>
      <c r="D268" s="344"/>
      <c r="E268" s="548" t="s">
        <v>412</v>
      </c>
      <c r="F268" s="548"/>
      <c r="G268" s="548"/>
      <c r="H268" s="548"/>
    </row>
    <row r="269" spans="1:11" ht="14.5" customHeight="1">
      <c r="B269" s="347"/>
      <c r="C269" s="344"/>
      <c r="D269" s="344"/>
      <c r="E269" s="348" t="s">
        <v>413</v>
      </c>
      <c r="F269" s="348"/>
      <c r="G269" s="347"/>
      <c r="H269" s="347"/>
    </row>
    <row r="270" spans="1:11" ht="16">
      <c r="B270" s="347"/>
      <c r="C270" s="344"/>
      <c r="D270" s="349"/>
      <c r="E270" s="347"/>
      <c r="F270" s="347"/>
      <c r="G270" s="347"/>
      <c r="H270" s="347"/>
    </row>
    <row r="271" spans="1:11">
      <c r="C271" s="55"/>
    </row>
    <row r="272" spans="1:11">
      <c r="C272" s="55"/>
    </row>
  </sheetData>
  <mergeCells count="43">
    <mergeCell ref="E268:H268"/>
    <mergeCell ref="C264:D264"/>
    <mergeCell ref="B267:C267"/>
    <mergeCell ref="B268:C268"/>
    <mergeCell ref="T9:T10"/>
    <mergeCell ref="P9:R9"/>
    <mergeCell ref="K9:K10"/>
    <mergeCell ref="L9:L10"/>
    <mergeCell ref="M9:M10"/>
    <mergeCell ref="N9:N10"/>
    <mergeCell ref="O9:O10"/>
    <mergeCell ref="S9:S10"/>
    <mergeCell ref="B213:G213"/>
    <mergeCell ref="B257:G257"/>
    <mergeCell ref="B214:B256"/>
    <mergeCell ref="B173:B192"/>
    <mergeCell ref="C214:C256"/>
    <mergeCell ref="C61:C77"/>
    <mergeCell ref="C79:C122"/>
    <mergeCell ref="B123:G123"/>
    <mergeCell ref="B172:G172"/>
    <mergeCell ref="B193:G193"/>
    <mergeCell ref="B124:B171"/>
    <mergeCell ref="B194:B212"/>
    <mergeCell ref="C124:C171"/>
    <mergeCell ref="C173:C192"/>
    <mergeCell ref="C194:C212"/>
    <mergeCell ref="B258:G258"/>
    <mergeCell ref="B259:F259"/>
    <mergeCell ref="B260:G260"/>
    <mergeCell ref="B2:H3"/>
    <mergeCell ref="B5:C5"/>
    <mergeCell ref="B7:C7"/>
    <mergeCell ref="B61:B77"/>
    <mergeCell ref="B79:B122"/>
    <mergeCell ref="D4:H4"/>
    <mergeCell ref="D7:H7"/>
    <mergeCell ref="D5:H5"/>
    <mergeCell ref="D6:H6"/>
    <mergeCell ref="B12:B59"/>
    <mergeCell ref="B60:G60"/>
    <mergeCell ref="B78:G78"/>
    <mergeCell ref="C12:C59"/>
  </mergeCells>
  <pageMargins left="0.70866141732283472" right="0.70866141732283472" top="0.39370078740157483" bottom="0.39370078740157483" header="0.31496062992125984" footer="0.31496062992125984"/>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H28"/>
  <sheetViews>
    <sheetView topLeftCell="A6" zoomScale="125" zoomScaleNormal="80" workbookViewId="0">
      <selection activeCell="E16" sqref="E16"/>
    </sheetView>
  </sheetViews>
  <sheetFormatPr baseColWidth="10" defaultColWidth="11.33203125" defaultRowHeight="15"/>
  <cols>
    <col min="1" max="1" width="8.5" style="9" customWidth="1"/>
    <col min="2" max="2" width="37.33203125" style="9" customWidth="1"/>
    <col min="3" max="3" width="13.5" style="9" customWidth="1"/>
    <col min="4" max="4" width="15.6640625" style="9" customWidth="1"/>
    <col min="5" max="5" width="13.33203125" style="9" customWidth="1"/>
    <col min="6" max="6" width="16.6640625" style="9" customWidth="1"/>
    <col min="7" max="7" width="18" style="121" bestFit="1" customWidth="1"/>
    <col min="8" max="8" width="19.33203125" bestFit="1" customWidth="1"/>
  </cols>
  <sheetData>
    <row r="1" spans="1:8" ht="16" thickBot="1">
      <c r="B1" s="4"/>
      <c r="C1" s="4"/>
      <c r="D1" s="4"/>
      <c r="E1" s="4"/>
      <c r="F1" s="4"/>
    </row>
    <row r="2" spans="1:8" ht="49.25" customHeight="1">
      <c r="A2" s="268"/>
      <c r="B2" s="512"/>
      <c r="C2" s="513"/>
      <c r="D2" s="513"/>
      <c r="E2" s="513"/>
      <c r="F2" s="560"/>
      <c r="G2" s="245"/>
    </row>
    <row r="3" spans="1:8" ht="37.75" customHeight="1">
      <c r="A3" s="268"/>
      <c r="B3" s="515"/>
      <c r="C3" s="516"/>
      <c r="D3" s="516"/>
      <c r="E3" s="516"/>
      <c r="F3" s="561"/>
      <c r="G3" s="245"/>
    </row>
    <row r="4" spans="1:8" ht="16" thickBot="1">
      <c r="A4" s="268"/>
      <c r="B4" s="240"/>
      <c r="C4" s="524" t="s">
        <v>145</v>
      </c>
      <c r="D4" s="525"/>
      <c r="E4" s="525"/>
      <c r="F4" s="574"/>
      <c r="G4" s="245"/>
    </row>
    <row r="5" spans="1:8" ht="22.25" customHeight="1">
      <c r="B5" s="254" t="str">
        <f>+'1.1. Entrega de Insumos'!B5</f>
        <v>Entidad Formuladora</v>
      </c>
      <c r="C5" s="568" t="str">
        <f>+'1.1. Entrega de Insumos'!D5</f>
        <v>CABILDO INDÍGENA DE LA COMUNIDAD MOKANA DE BARANOA</v>
      </c>
      <c r="D5" s="569"/>
      <c r="E5" s="569"/>
      <c r="F5" s="570"/>
    </row>
    <row r="6" spans="1:8" ht="54.5" customHeight="1" thickBot="1">
      <c r="B6" s="8" t="s">
        <v>148</v>
      </c>
      <c r="C6" s="571" t="str">
        <f>+'1.1. Entrega de Insumos'!D6</f>
        <v>FORTALECIMIENTO ECONÓMICO DEL SECTOR DE ARTESANIAS DE LAS COMUNIDADES INDÍGENAS MOKANA EN LOS MUNICIPIOS DE BARANOA, GALAPA, USIACURÍ, TUBARÁ Y PUERTO COLOMBIA, EN EL DEPARTAMENTO DEL ATLÁNTICO</v>
      </c>
      <c r="D6" s="572"/>
      <c r="E6" s="572"/>
      <c r="F6" s="573"/>
    </row>
    <row r="7" spans="1:8" ht="35.5" customHeight="1" thickBot="1">
      <c r="B7" s="263" t="s">
        <v>146</v>
      </c>
      <c r="C7" s="565" t="str">
        <f>+'Presupuesto Global'!C15</f>
        <v>1.2. Realizar una feria artesanal para la promoción y divulgación de las artesanías</v>
      </c>
      <c r="D7" s="566"/>
      <c r="E7" s="566"/>
      <c r="F7" s="567"/>
    </row>
    <row r="8" spans="1:8" ht="16" thickBot="1">
      <c r="B8" s="250"/>
      <c r="C8" s="251"/>
      <c r="D8" s="251"/>
      <c r="E8" s="251"/>
      <c r="F8" s="264"/>
    </row>
    <row r="9" spans="1:8" ht="29" thickBot="1">
      <c r="B9" s="255" t="s">
        <v>149</v>
      </c>
      <c r="C9" s="256" t="s">
        <v>13</v>
      </c>
      <c r="D9" s="257" t="s">
        <v>7</v>
      </c>
      <c r="E9" s="257" t="s">
        <v>160</v>
      </c>
      <c r="F9" s="258" t="s">
        <v>161</v>
      </c>
    </row>
    <row r="10" spans="1:8" ht="20.5" customHeight="1">
      <c r="B10" s="146" t="s">
        <v>314</v>
      </c>
      <c r="C10" s="145" t="s">
        <v>162</v>
      </c>
      <c r="D10" s="145">
        <f>3*7</f>
        <v>21</v>
      </c>
      <c r="E10" s="147">
        <f>+'Estudio de Mercado insumos'!M96</f>
        <v>560000</v>
      </c>
      <c r="F10" s="147">
        <f t="shared" ref="F10:F16" si="0">+D10*E10</f>
        <v>11760000</v>
      </c>
    </row>
    <row r="11" spans="1:8" ht="23.5" customHeight="1">
      <c r="B11" s="146" t="s">
        <v>163</v>
      </c>
      <c r="C11" s="145" t="s">
        <v>164</v>
      </c>
      <c r="D11" s="145">
        <v>5</v>
      </c>
      <c r="E11" s="147">
        <f>+'Estudio de Mercado insumos'!M97</f>
        <v>1540000</v>
      </c>
      <c r="F11" s="147">
        <f t="shared" si="0"/>
        <v>7700000</v>
      </c>
    </row>
    <row r="12" spans="1:8" ht="21" customHeight="1">
      <c r="B12" s="146" t="s">
        <v>165</v>
      </c>
      <c r="C12" s="145" t="s">
        <v>162</v>
      </c>
      <c r="D12" s="145">
        <f>17*5</f>
        <v>85</v>
      </c>
      <c r="E12" s="148">
        <f>+'Estudio de Mercado insumos'!M100</f>
        <v>236200</v>
      </c>
      <c r="F12" s="147">
        <f t="shared" si="0"/>
        <v>20077000</v>
      </c>
    </row>
    <row r="13" spans="1:8" ht="34.25" customHeight="1">
      <c r="B13" s="146" t="s">
        <v>501</v>
      </c>
      <c r="C13" s="145" t="s">
        <v>162</v>
      </c>
      <c r="D13" s="145">
        <v>85</v>
      </c>
      <c r="E13" s="148">
        <v>80000</v>
      </c>
      <c r="F13" s="147">
        <f t="shared" si="0"/>
        <v>6800000</v>
      </c>
    </row>
    <row r="14" spans="1:8" ht="23" customHeight="1">
      <c r="B14" s="146" t="s">
        <v>166</v>
      </c>
      <c r="C14" s="145" t="s">
        <v>167</v>
      </c>
      <c r="D14" s="145">
        <v>2</v>
      </c>
      <c r="E14" s="148">
        <f>+'Estudio de Mercado insumos'!K91</f>
        <v>930550</v>
      </c>
      <c r="F14" s="147">
        <f t="shared" si="0"/>
        <v>1861100</v>
      </c>
    </row>
    <row r="15" spans="1:8" ht="20" customHeight="1">
      <c r="B15" s="146" t="s">
        <v>168</v>
      </c>
      <c r="C15" s="145" t="s">
        <v>169</v>
      </c>
      <c r="D15" s="145">
        <v>4</v>
      </c>
      <c r="E15" s="147">
        <f>+'Estudio de Mercado insumos'!K92</f>
        <v>1280000</v>
      </c>
      <c r="F15" s="147">
        <f>+D15*E15</f>
        <v>5120000</v>
      </c>
      <c r="G15" s="267"/>
      <c r="H15" s="119"/>
    </row>
    <row r="16" spans="1:8" ht="19.25" customHeight="1">
      <c r="B16" s="146" t="str">
        <f>+'Estudio de Mercado insumos'!B101</f>
        <v xml:space="preserve">Cuñas radiales para invitar a la feria </v>
      </c>
      <c r="C16" s="145" t="s">
        <v>162</v>
      </c>
      <c r="D16" s="145">
        <v>50</v>
      </c>
      <c r="E16" s="147">
        <f>+'Estudio de Mercado insumos'!M101</f>
        <v>11250</v>
      </c>
      <c r="F16" s="147">
        <f t="shared" si="0"/>
        <v>562500</v>
      </c>
      <c r="G16" s="267"/>
      <c r="H16" s="119"/>
    </row>
    <row r="17" spans="2:8" ht="16" thickBot="1">
      <c r="B17" s="562" t="s">
        <v>374</v>
      </c>
      <c r="C17" s="563"/>
      <c r="D17" s="563"/>
      <c r="E17" s="564"/>
      <c r="F17" s="249">
        <f>SUM(F10:F16)</f>
        <v>53880600</v>
      </c>
    </row>
    <row r="18" spans="2:8">
      <c r="C18" s="265"/>
      <c r="F18" s="266"/>
      <c r="H18" s="99"/>
    </row>
    <row r="19" spans="2:8">
      <c r="B19" s="9" t="s">
        <v>482</v>
      </c>
    </row>
    <row r="26" spans="2:8" ht="16">
      <c r="B26" s="549" t="s">
        <v>409</v>
      </c>
      <c r="C26" s="549"/>
      <c r="D26" s="344"/>
      <c r="E26" s="345" t="s">
        <v>411</v>
      </c>
      <c r="F26" s="345"/>
      <c r="G26" s="346"/>
      <c r="H26" s="346"/>
    </row>
    <row r="27" spans="2:8">
      <c r="B27" s="548" t="s">
        <v>410</v>
      </c>
      <c r="C27" s="548"/>
      <c r="D27" s="344"/>
      <c r="E27" s="548" t="s">
        <v>412</v>
      </c>
      <c r="F27" s="548"/>
      <c r="G27" s="548"/>
      <c r="H27" s="548"/>
    </row>
    <row r="28" spans="2:8" ht="16">
      <c r="B28" s="347"/>
      <c r="C28" s="344"/>
      <c r="D28" s="344"/>
      <c r="E28" s="348" t="s">
        <v>413</v>
      </c>
      <c r="F28" s="348"/>
      <c r="G28" s="347"/>
      <c r="H28" s="347"/>
    </row>
  </sheetData>
  <mergeCells count="9">
    <mergeCell ref="B26:C26"/>
    <mergeCell ref="B27:C27"/>
    <mergeCell ref="E27:H27"/>
    <mergeCell ref="B2:F3"/>
    <mergeCell ref="B17:E17"/>
    <mergeCell ref="C7:F7"/>
    <mergeCell ref="C5:F5"/>
    <mergeCell ref="C6:F6"/>
    <mergeCell ref="C4:F4"/>
  </mergeCells>
  <pageMargins left="0.70866141732283472" right="0.70866141732283472" top="0.74803149606299213" bottom="0.74803149606299213"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dimension ref="A1:I26"/>
  <sheetViews>
    <sheetView topLeftCell="A7" zoomScale="220" workbookViewId="0">
      <selection activeCell="F17" sqref="B17:G18"/>
    </sheetView>
  </sheetViews>
  <sheetFormatPr baseColWidth="10" defaultColWidth="11.33203125" defaultRowHeight="15"/>
  <cols>
    <col min="1" max="1" width="4" customWidth="1"/>
    <col min="2" max="2" width="19.83203125" customWidth="1"/>
    <col min="3" max="3" width="21.5" customWidth="1"/>
    <col min="6" max="6" width="3.83203125" customWidth="1"/>
    <col min="8" max="8" width="12.5" bestFit="1" customWidth="1"/>
    <col min="9" max="9" width="12.6640625" bestFit="1" customWidth="1"/>
    <col min="10" max="10" width="14.33203125" bestFit="1" customWidth="1"/>
  </cols>
  <sheetData>
    <row r="1" spans="1:9" ht="24" customHeight="1">
      <c r="A1" s="2"/>
      <c r="B1" s="512"/>
      <c r="C1" s="513"/>
      <c r="D1" s="513"/>
      <c r="E1" s="513"/>
      <c r="F1" s="513"/>
      <c r="G1" s="513"/>
      <c r="H1" s="560"/>
      <c r="I1" s="1"/>
    </row>
    <row r="2" spans="1:9" ht="43.25" customHeight="1" thickBot="1">
      <c r="A2" s="2"/>
      <c r="B2" s="588"/>
      <c r="C2" s="589"/>
      <c r="D2" s="589"/>
      <c r="E2" s="589"/>
      <c r="F2" s="589"/>
      <c r="G2" s="589"/>
      <c r="H2" s="590"/>
      <c r="I2" s="1"/>
    </row>
    <row r="3" spans="1:9" ht="16.75" customHeight="1" thickBot="1">
      <c r="A3" s="2"/>
      <c r="B3" s="606" t="str">
        <f>+'1.1. Entrega de Insumos'!D4</f>
        <v>Vigencia: 3/06/2025</v>
      </c>
      <c r="C3" s="607"/>
      <c r="D3" s="607"/>
      <c r="E3" s="607"/>
      <c r="F3" s="607"/>
      <c r="G3" s="607"/>
      <c r="H3" s="608"/>
      <c r="I3" s="1"/>
    </row>
    <row r="4" spans="1:9" ht="21.5" customHeight="1">
      <c r="A4" s="2"/>
      <c r="B4" s="591" t="str">
        <f>+'1.2. Feria Artesanal'!B5</f>
        <v>Entidad Formuladora</v>
      </c>
      <c r="C4" s="592"/>
      <c r="D4" s="597" t="str">
        <f>+'1.1. Entrega de Insumos'!D5</f>
        <v>CABILDO INDÍGENA DE LA COMUNIDAD MOKANA DE BARANOA</v>
      </c>
      <c r="E4" s="598"/>
      <c r="F4" s="598"/>
      <c r="G4" s="598"/>
      <c r="H4" s="599"/>
      <c r="I4" s="1"/>
    </row>
    <row r="5" spans="1:9" ht="52.75" customHeight="1">
      <c r="A5" s="2"/>
      <c r="B5" s="593" t="s">
        <v>148</v>
      </c>
      <c r="C5" s="594"/>
      <c r="D5" s="600" t="str">
        <f>+'1.2. Feria Artesanal'!C6</f>
        <v>FORTALECIMIENTO ECONÓMICO DEL SECTOR DE ARTESANIAS DE LAS COMUNIDADES INDÍGENAS MOKANA EN LOS MUNICIPIOS DE BARANOA, GALAPA, USIACURÍ, TUBARÁ Y PUERTO COLOMBIA, EN EL DEPARTAMENTO DEL ATLÁNTICO</v>
      </c>
      <c r="E5" s="601"/>
      <c r="F5" s="601"/>
      <c r="G5" s="601"/>
      <c r="H5" s="602"/>
      <c r="I5" s="104"/>
    </row>
    <row r="6" spans="1:9" ht="29.5" customHeight="1" thickBot="1">
      <c r="A6" s="2"/>
      <c r="B6" s="595" t="s">
        <v>370</v>
      </c>
      <c r="C6" s="596"/>
      <c r="D6" s="603" t="str">
        <f>+'Presupuesto Global'!C17</f>
        <v>2.1.  Realizar escuelas de formación para transferir conocimientos</v>
      </c>
      <c r="E6" s="604"/>
      <c r="F6" s="604"/>
      <c r="G6" s="604"/>
      <c r="H6" s="605"/>
      <c r="I6" s="1"/>
    </row>
    <row r="7" spans="1:9" ht="17" thickBot="1">
      <c r="A7" s="2"/>
      <c r="B7" s="28"/>
      <c r="C7" s="33"/>
      <c r="D7" s="33"/>
      <c r="E7" s="33"/>
      <c r="F7" s="33"/>
      <c r="G7" s="33"/>
      <c r="H7" s="33"/>
      <c r="I7" s="105"/>
    </row>
    <row r="8" spans="1:9" ht="28.25" customHeight="1">
      <c r="A8" s="2"/>
      <c r="B8" s="578" t="s">
        <v>171</v>
      </c>
      <c r="C8" s="579"/>
      <c r="D8" s="270" t="s">
        <v>172</v>
      </c>
      <c r="E8" s="580" t="s">
        <v>173</v>
      </c>
      <c r="F8" s="581"/>
      <c r="G8" s="271" t="s">
        <v>174</v>
      </c>
      <c r="H8" s="271" t="s">
        <v>175</v>
      </c>
      <c r="I8" s="107"/>
    </row>
    <row r="9" spans="1:9">
      <c r="A9" s="2"/>
      <c r="B9" s="575" t="s">
        <v>483</v>
      </c>
      <c r="C9" s="576"/>
      <c r="D9" s="577"/>
      <c r="E9" s="577"/>
      <c r="F9" s="577"/>
      <c r="G9" s="577"/>
      <c r="H9" s="272">
        <f>SUM(H10:H12)</f>
        <v>75020000</v>
      </c>
      <c r="I9" s="109"/>
    </row>
    <row r="10" spans="1:9" ht="43.75" customHeight="1">
      <c r="A10" s="2"/>
      <c r="B10" s="584" t="s">
        <v>176</v>
      </c>
      <c r="C10" s="585"/>
      <c r="D10" s="196" t="s">
        <v>13</v>
      </c>
      <c r="E10" s="586">
        <v>682</v>
      </c>
      <c r="F10" s="587"/>
      <c r="G10" s="149">
        <f>+'Estudio de Mercado insumos'!K85</f>
        <v>30000</v>
      </c>
      <c r="H10" s="273">
        <f>G10*E10</f>
        <v>20460000</v>
      </c>
      <c r="I10" s="108"/>
    </row>
    <row r="11" spans="1:9" ht="34.25" customHeight="1">
      <c r="A11" s="2"/>
      <c r="B11" s="584" t="s">
        <v>177</v>
      </c>
      <c r="C11" s="585"/>
      <c r="D11" s="196" t="s">
        <v>13</v>
      </c>
      <c r="E11" s="586">
        <v>682</v>
      </c>
      <c r="F11" s="587"/>
      <c r="G11" s="149">
        <f>+'Estudio de Mercado insumos'!K86</f>
        <v>35000</v>
      </c>
      <c r="H11" s="273">
        <f>G11*E11</f>
        <v>23870000</v>
      </c>
      <c r="I11" s="108"/>
    </row>
    <row r="12" spans="1:9" ht="28.75" customHeight="1">
      <c r="A12" s="2"/>
      <c r="B12" s="584" t="s">
        <v>375</v>
      </c>
      <c r="C12" s="585"/>
      <c r="D12" s="196" t="s">
        <v>13</v>
      </c>
      <c r="E12" s="586">
        <v>682</v>
      </c>
      <c r="F12" s="587"/>
      <c r="G12" s="149">
        <f>+'Estudio de Mercado insumos'!K87+'Estudio de Mercado insumos'!K88</f>
        <v>45000</v>
      </c>
      <c r="H12" s="273">
        <f>G12*E12</f>
        <v>30690000</v>
      </c>
      <c r="I12" s="108"/>
    </row>
    <row r="13" spans="1:9" ht="18" customHeight="1">
      <c r="A13" s="2"/>
      <c r="B13" s="582" t="s">
        <v>484</v>
      </c>
      <c r="C13" s="583"/>
      <c r="D13" s="583"/>
      <c r="E13" s="583"/>
      <c r="F13" s="583"/>
      <c r="G13" s="583"/>
      <c r="H13" s="274">
        <f>SUM(H14:H15)</f>
        <v>12362434</v>
      </c>
      <c r="I13" s="110"/>
    </row>
    <row r="14" spans="1:9" ht="27.5" customHeight="1">
      <c r="A14" s="2"/>
      <c r="B14" s="611" t="s">
        <v>97</v>
      </c>
      <c r="C14" s="612"/>
      <c r="D14" s="196" t="s">
        <v>13</v>
      </c>
      <c r="E14" s="586">
        <v>2</v>
      </c>
      <c r="F14" s="587"/>
      <c r="G14" s="149">
        <f>+'Estudio de Mercado insumos'!M98</f>
        <v>196667</v>
      </c>
      <c r="H14" s="273">
        <f>G14*E14</f>
        <v>393334</v>
      </c>
      <c r="I14" s="108"/>
    </row>
    <row r="15" spans="1:9" ht="25.25" customHeight="1">
      <c r="A15" s="2"/>
      <c r="B15" s="620" t="str">
        <f>+'Estudio de Mercado insumos'!B99</f>
        <v>Elaboración de cartillas ful lcolor en laser papel bond tamaño carta, 21*27cm</v>
      </c>
      <c r="C15" s="621"/>
      <c r="D15" s="196" t="s">
        <v>13</v>
      </c>
      <c r="E15" s="622">
        <v>682</v>
      </c>
      <c r="F15" s="623"/>
      <c r="G15" s="149">
        <f>+'Estudio de Mercado insumos'!M99</f>
        <v>17550</v>
      </c>
      <c r="H15" s="273">
        <f>G15*E15</f>
        <v>11969100</v>
      </c>
      <c r="I15" s="108"/>
    </row>
    <row r="16" spans="1:9" ht="17.5" customHeight="1">
      <c r="A16" s="2"/>
      <c r="B16" s="582" t="s">
        <v>485</v>
      </c>
      <c r="C16" s="583"/>
      <c r="D16" s="583"/>
      <c r="E16" s="583"/>
      <c r="F16" s="583"/>
      <c r="G16" s="583"/>
      <c r="H16" s="274">
        <f>SUM(H17:H18)</f>
        <v>6800000</v>
      </c>
      <c r="I16" s="184"/>
    </row>
    <row r="17" spans="1:9" ht="16.25" customHeight="1">
      <c r="A17" s="2"/>
      <c r="B17" s="611" t="s">
        <v>178</v>
      </c>
      <c r="C17" s="612"/>
      <c r="D17" s="193" t="s">
        <v>13</v>
      </c>
      <c r="E17" s="192">
        <v>2</v>
      </c>
      <c r="F17" s="616">
        <v>1700000</v>
      </c>
      <c r="G17" s="617"/>
      <c r="H17" s="273">
        <f>+F17*E17</f>
        <v>3400000</v>
      </c>
      <c r="I17" s="108"/>
    </row>
    <row r="18" spans="1:9" ht="19.75" customHeight="1" thickBot="1">
      <c r="A18" s="2"/>
      <c r="B18" s="609" t="s">
        <v>179</v>
      </c>
      <c r="C18" s="610"/>
      <c r="D18" s="156" t="s">
        <v>13</v>
      </c>
      <c r="E18" s="163">
        <v>2</v>
      </c>
      <c r="F18" s="618">
        <v>1700000</v>
      </c>
      <c r="G18" s="619"/>
      <c r="H18" s="275">
        <f>+F18*E18</f>
        <v>3400000</v>
      </c>
      <c r="I18" s="108"/>
    </row>
    <row r="19" spans="1:9" ht="15" customHeight="1" thickBot="1">
      <c r="A19" s="2"/>
      <c r="B19" s="613" t="s">
        <v>374</v>
      </c>
      <c r="C19" s="614"/>
      <c r="D19" s="614"/>
      <c r="E19" s="614"/>
      <c r="F19" s="614"/>
      <c r="G19" s="615"/>
      <c r="H19" s="276">
        <f>SUM(H13,H9,H16)</f>
        <v>94182434</v>
      </c>
      <c r="I19" s="106"/>
    </row>
    <row r="24" spans="1:9" ht="16">
      <c r="B24" s="549" t="s">
        <v>409</v>
      </c>
      <c r="C24" s="549"/>
      <c r="D24" s="344"/>
      <c r="E24" s="345" t="s">
        <v>411</v>
      </c>
      <c r="F24" s="345"/>
      <c r="G24" s="346"/>
      <c r="H24" s="346"/>
    </row>
    <row r="25" spans="1:9" ht="15.5" customHeight="1">
      <c r="B25" s="548" t="s">
        <v>410</v>
      </c>
      <c r="C25" s="548"/>
      <c r="D25" s="344"/>
      <c r="E25" s="548" t="s">
        <v>412</v>
      </c>
      <c r="F25" s="548"/>
      <c r="G25" s="548"/>
      <c r="H25" s="548"/>
    </row>
    <row r="26" spans="1:9" ht="16">
      <c r="B26" s="548"/>
      <c r="C26" s="548"/>
      <c r="D26" s="344"/>
      <c r="E26" s="348" t="s">
        <v>413</v>
      </c>
      <c r="F26" s="348"/>
      <c r="G26" s="347"/>
      <c r="H26" s="347"/>
    </row>
  </sheetData>
  <mergeCells count="32">
    <mergeCell ref="B24:C24"/>
    <mergeCell ref="B18:C18"/>
    <mergeCell ref="E25:H25"/>
    <mergeCell ref="B25:C26"/>
    <mergeCell ref="B14:C14"/>
    <mergeCell ref="E14:F14"/>
    <mergeCell ref="B19:G19"/>
    <mergeCell ref="B16:G16"/>
    <mergeCell ref="B17:C17"/>
    <mergeCell ref="F17:G17"/>
    <mergeCell ref="F18:G18"/>
    <mergeCell ref="B15:C15"/>
    <mergeCell ref="E15:F15"/>
    <mergeCell ref="B1:H2"/>
    <mergeCell ref="B4:C4"/>
    <mergeCell ref="B5:C5"/>
    <mergeCell ref="B6:C6"/>
    <mergeCell ref="D4:H4"/>
    <mergeCell ref="D5:H5"/>
    <mergeCell ref="D6:H6"/>
    <mergeCell ref="B3:H3"/>
    <mergeCell ref="B9:C9"/>
    <mergeCell ref="D9:G9"/>
    <mergeCell ref="B8:C8"/>
    <mergeCell ref="E8:F8"/>
    <mergeCell ref="B13:G13"/>
    <mergeCell ref="B10:C10"/>
    <mergeCell ref="E10:F10"/>
    <mergeCell ref="B11:C11"/>
    <mergeCell ref="E11:F11"/>
    <mergeCell ref="B12:C12"/>
    <mergeCell ref="E12:F12"/>
  </mergeCells>
  <conditionalFormatting sqref="H19">
    <cfRule type="cellIs" dxfId="0" priority="1" stopIfTrue="1" operator="greaterThan">
      <formula>0</formula>
    </cfRule>
  </conditionalFormatting>
  <pageMargins left="0.70866141732283472" right="0.70866141732283472" top="0.74803149606299213" bottom="0.74803149606299213" header="0.31496062992125984" footer="0.31496062992125984"/>
  <pageSetup paperSize="9" scale="85"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CB368-1176-4164-BF55-EFA4CD5E9CAE}">
  <sheetPr>
    <tabColor rgb="FFFEF2CB"/>
    <pageSetUpPr fitToPage="1"/>
  </sheetPr>
  <dimension ref="A1:H924"/>
  <sheetViews>
    <sheetView view="pageBreakPreview" zoomScale="96" zoomScaleNormal="100" zoomScaleSheetLayoutView="96" zoomScalePageLayoutView="71" workbookViewId="0">
      <selection activeCell="H12" sqref="H12"/>
    </sheetView>
  </sheetViews>
  <sheetFormatPr baseColWidth="10" defaultColWidth="14" defaultRowHeight="15" customHeight="1"/>
  <cols>
    <col min="1" max="1" width="33.5" style="151" customWidth="1"/>
    <col min="2" max="2" width="9.1640625" style="150" customWidth="1"/>
    <col min="3" max="3" width="12.5" style="150" customWidth="1"/>
    <col min="4" max="4" width="10.33203125" style="150" customWidth="1"/>
    <col min="5" max="5" width="16.6640625" style="150" customWidth="1"/>
    <col min="6" max="6" width="15.83203125" style="150" customWidth="1"/>
    <col min="7" max="16384" width="14" style="150"/>
  </cols>
  <sheetData>
    <row r="1" spans="1:8" ht="18.75" customHeight="1">
      <c r="A1" s="633"/>
      <c r="B1" s="634"/>
      <c r="C1" s="634"/>
      <c r="D1" s="634"/>
      <c r="E1" s="634"/>
      <c r="F1" s="634"/>
    </row>
    <row r="2" spans="1:8" ht="16.25" customHeight="1">
      <c r="A2" s="635"/>
      <c r="B2" s="636"/>
      <c r="C2" s="636"/>
      <c r="D2" s="636"/>
      <c r="E2" s="636"/>
      <c r="F2" s="636"/>
    </row>
    <row r="3" spans="1:8" ht="49.75" customHeight="1" thickBot="1">
      <c r="A3" s="637"/>
      <c r="B3" s="638"/>
      <c r="C3" s="638"/>
      <c r="D3" s="638"/>
      <c r="E3" s="638"/>
      <c r="F3" s="638"/>
    </row>
    <row r="4" spans="1:8" ht="20.5" customHeight="1" thickBot="1">
      <c r="A4" s="639">
        <f>+'Presupuesto Global'!H3</f>
        <v>46145</v>
      </c>
      <c r="B4" s="607"/>
      <c r="C4" s="607"/>
      <c r="D4" s="607"/>
      <c r="E4" s="607"/>
      <c r="F4" s="607"/>
    </row>
    <row r="5" spans="1:8" customFormat="1" ht="21.5" customHeight="1">
      <c r="A5" s="591" t="str">
        <f>+'[702]1.2. Feria Artesanal'!B5</f>
        <v>Entidad Formuladora</v>
      </c>
      <c r="B5" s="640"/>
      <c r="C5" s="592"/>
      <c r="D5" s="641" t="str">
        <f>+'[702]1.1. Entrega de Insumos'!D5</f>
        <v>CABILDO INDÍGENA DE LA COMUNIDAD MOKANA DE BARANOA</v>
      </c>
      <c r="E5" s="642"/>
      <c r="F5" s="643"/>
    </row>
    <row r="6" spans="1:8" customFormat="1" ht="52.75" customHeight="1">
      <c r="A6" s="593" t="s">
        <v>148</v>
      </c>
      <c r="B6" s="644"/>
      <c r="C6" s="594"/>
      <c r="D6" s="645" t="str">
        <f>+'[702]1.2. Feria Artesanal'!C6</f>
        <v>FORTALECIMIENTO ECONÓMICO DEL SECTOR DE ARTESANIAS DE LAS COMUNIDADES INDÍGENAS MOKANA EN LOS MUNICIPIOS DE BARANOA, GALAPA, USIACURÍ, TUBARÁ Y PUERTO COLOMBIA, EN EL DEPARTAMENTO DEL ATLÁNTICO</v>
      </c>
      <c r="E6" s="646"/>
      <c r="F6" s="647"/>
    </row>
    <row r="7" spans="1:8" customFormat="1" ht="15.5" customHeight="1" thickBot="1">
      <c r="A7" s="595" t="s">
        <v>370</v>
      </c>
      <c r="B7" s="626"/>
      <c r="C7" s="596"/>
      <c r="D7" s="627" t="e">
        <f>+'Presupuesto Global'!#REF!</f>
        <v>#REF!</v>
      </c>
      <c r="E7" s="628"/>
      <c r="F7" s="629"/>
    </row>
    <row r="8" spans="1:8" ht="7.5" customHeight="1">
      <c r="B8" s="151"/>
      <c r="C8" s="151"/>
      <c r="D8" s="151"/>
      <c r="E8" s="151"/>
      <c r="F8" s="151"/>
    </row>
    <row r="9" spans="1:8" ht="27" thickBot="1">
      <c r="A9" s="330" t="s">
        <v>30</v>
      </c>
      <c r="B9" s="330" t="s">
        <v>180</v>
      </c>
      <c r="C9" s="330" t="s">
        <v>181</v>
      </c>
      <c r="D9" s="330" t="s">
        <v>182</v>
      </c>
      <c r="E9" s="330" t="s">
        <v>183</v>
      </c>
      <c r="F9" s="331" t="s">
        <v>184</v>
      </c>
    </row>
    <row r="10" spans="1:8" ht="18.5" customHeight="1" thickBot="1">
      <c r="A10" s="630" t="s">
        <v>390</v>
      </c>
      <c r="B10" s="631"/>
      <c r="C10" s="631"/>
      <c r="D10" s="631"/>
      <c r="E10" s="632"/>
      <c r="F10" s="419">
        <f>SUM(F11:F11)</f>
        <v>48225016</v>
      </c>
    </row>
    <row r="11" spans="1:8" ht="60" customHeight="1" thickBot="1">
      <c r="A11" s="435" t="s">
        <v>488</v>
      </c>
      <c r="B11" s="436">
        <v>1</v>
      </c>
      <c r="C11" s="437">
        <v>1</v>
      </c>
      <c r="D11" s="438">
        <v>7</v>
      </c>
      <c r="E11" s="439">
        <f>+Interventoría!F11</f>
        <v>6889288</v>
      </c>
      <c r="F11" s="440">
        <f>C11*E11*B11*D11</f>
        <v>48225016</v>
      </c>
      <c r="G11" s="150">
        <f>+E11/6</f>
        <v>1148214.6666666667</v>
      </c>
      <c r="H11" s="150">
        <f>+F11/7</f>
        <v>6889288</v>
      </c>
    </row>
    <row r="12" spans="1:8" s="151" customFormat="1" ht="14.25" customHeight="1" thickBot="1">
      <c r="A12" s="613" t="s">
        <v>487</v>
      </c>
      <c r="B12" s="614"/>
      <c r="C12" s="614"/>
      <c r="D12" s="614"/>
      <c r="E12" s="614"/>
      <c r="F12" s="269">
        <f>+F10</f>
        <v>48225016</v>
      </c>
    </row>
    <row r="13" spans="1:8" s="151" customFormat="1" ht="14.25" customHeight="1">
      <c r="A13" s="625" t="s">
        <v>489</v>
      </c>
      <c r="B13" s="625"/>
      <c r="C13" s="625"/>
      <c r="D13" s="625"/>
      <c r="E13" s="625"/>
      <c r="F13" s="625"/>
    </row>
    <row r="14" spans="1:8" s="151" customFormat="1" ht="27" customHeight="1">
      <c r="A14" s="624" t="s">
        <v>500</v>
      </c>
      <c r="B14" s="624"/>
      <c r="C14" s="624"/>
      <c r="D14" s="624"/>
      <c r="E14" s="624"/>
      <c r="F14" s="624"/>
      <c r="G14" s="434"/>
    </row>
    <row r="15" spans="1:8" s="151" customFormat="1" ht="14.25" customHeight="1">
      <c r="B15" s="150"/>
      <c r="C15" s="150"/>
      <c r="D15" s="150"/>
      <c r="E15" s="150"/>
      <c r="F15" s="150"/>
      <c r="G15" s="150"/>
    </row>
    <row r="16" spans="1:8" s="151" customFormat="1" ht="14.25" customHeight="1">
      <c r="B16" s="150"/>
      <c r="C16" s="150"/>
      <c r="D16" s="150"/>
      <c r="E16" s="150"/>
      <c r="F16" s="150"/>
      <c r="G16" s="150"/>
    </row>
    <row r="17" spans="1:8" s="151" customFormat="1" ht="14.25" customHeight="1">
      <c r="B17" s="150"/>
      <c r="C17" s="150"/>
      <c r="D17" s="150"/>
      <c r="E17" s="150"/>
      <c r="F17" s="150"/>
      <c r="G17" s="150"/>
    </row>
    <row r="18" spans="1:8" s="151" customFormat="1" ht="14.25" customHeight="1">
      <c r="B18" s="150"/>
      <c r="C18" s="150"/>
      <c r="D18" s="150"/>
      <c r="E18" s="150"/>
      <c r="F18" s="150"/>
      <c r="G18" s="150"/>
    </row>
    <row r="19" spans="1:8" s="151" customFormat="1" ht="14.25" customHeight="1">
      <c r="B19" s="150"/>
      <c r="C19" s="150"/>
      <c r="D19" s="150"/>
      <c r="E19" s="150"/>
      <c r="F19" s="150"/>
      <c r="G19" s="150"/>
    </row>
    <row r="20" spans="1:8" s="151" customFormat="1" ht="14.25" customHeight="1">
      <c r="B20" s="150"/>
      <c r="C20" s="150"/>
      <c r="D20" s="150"/>
      <c r="E20" s="150"/>
      <c r="F20" s="150"/>
      <c r="G20" s="150"/>
    </row>
    <row r="21" spans="1:8" s="151" customFormat="1" ht="14.25" customHeight="1">
      <c r="A21" s="549" t="s">
        <v>409</v>
      </c>
      <c r="B21" s="549"/>
      <c r="C21" s="344"/>
      <c r="D21" s="345" t="s">
        <v>411</v>
      </c>
      <c r="E21" s="345"/>
      <c r="F21" s="345"/>
      <c r="G21" s="347"/>
      <c r="H21" s="347"/>
    </row>
    <row r="22" spans="1:8" s="151" customFormat="1" ht="14.25" customHeight="1">
      <c r="A22" s="548" t="s">
        <v>410</v>
      </c>
      <c r="B22" s="548"/>
      <c r="C22" s="344"/>
      <c r="D22" s="548" t="s">
        <v>412</v>
      </c>
      <c r="E22" s="548"/>
      <c r="F22" s="548"/>
      <c r="G22" s="548"/>
      <c r="H22" s="548"/>
    </row>
    <row r="23" spans="1:8" s="151" customFormat="1" ht="14.25" customHeight="1">
      <c r="A23" s="548"/>
      <c r="B23" s="548"/>
      <c r="C23" s="344"/>
      <c r="D23" s="348" t="s">
        <v>413</v>
      </c>
      <c r="E23" s="348"/>
      <c r="F23" s="348"/>
      <c r="G23" s="347"/>
      <c r="H23" s="347"/>
    </row>
    <row r="24" spans="1:8" s="151" customFormat="1" ht="14.25" customHeight="1">
      <c r="B24" s="150"/>
      <c r="C24" s="150"/>
      <c r="D24" s="150"/>
      <c r="E24" s="150"/>
      <c r="F24" s="150"/>
    </row>
    <row r="25" spans="1:8" s="151" customFormat="1" ht="14.25" customHeight="1">
      <c r="B25" s="150"/>
      <c r="C25" s="150"/>
      <c r="D25" s="150"/>
      <c r="E25" s="150"/>
      <c r="F25" s="150"/>
    </row>
    <row r="26" spans="1:8" s="151" customFormat="1" ht="14.25" customHeight="1">
      <c r="B26" s="150"/>
      <c r="C26" s="150"/>
      <c r="D26" s="150"/>
      <c r="E26" s="150"/>
      <c r="F26" s="150"/>
    </row>
    <row r="27" spans="1:8" s="151" customFormat="1" ht="14.25" customHeight="1">
      <c r="B27" s="150"/>
      <c r="C27" s="150"/>
      <c r="D27" s="150"/>
      <c r="E27" s="150"/>
      <c r="F27" s="150"/>
    </row>
    <row r="28" spans="1:8" s="151" customFormat="1" ht="14.25" customHeight="1">
      <c r="B28" s="150"/>
      <c r="C28" s="150"/>
      <c r="D28" s="150"/>
      <c r="E28" s="150"/>
      <c r="F28" s="150"/>
    </row>
    <row r="29" spans="1:8" s="151" customFormat="1" ht="14.25" customHeight="1">
      <c r="B29" s="150"/>
      <c r="C29" s="150"/>
      <c r="D29" s="150"/>
      <c r="E29" s="150"/>
      <c r="F29" s="150"/>
    </row>
    <row r="30" spans="1:8" s="151" customFormat="1" ht="14.25" customHeight="1">
      <c r="B30" s="150"/>
      <c r="C30" s="150"/>
      <c r="D30" s="150"/>
      <c r="E30" s="150"/>
      <c r="F30" s="150"/>
    </row>
    <row r="31" spans="1:8" s="151" customFormat="1" ht="14.25" customHeight="1">
      <c r="B31" s="150"/>
      <c r="C31" s="150"/>
      <c r="D31" s="150"/>
      <c r="E31" s="150"/>
      <c r="F31" s="150"/>
    </row>
    <row r="32" spans="1:8" s="151" customFormat="1" ht="14.25" customHeight="1">
      <c r="B32" s="150"/>
      <c r="C32" s="150"/>
      <c r="D32" s="150"/>
      <c r="E32" s="150"/>
      <c r="F32" s="150"/>
    </row>
    <row r="33" spans="2:6" s="151" customFormat="1" ht="14.25" customHeight="1">
      <c r="B33" s="150"/>
      <c r="C33" s="150"/>
      <c r="D33" s="150"/>
      <c r="E33" s="150"/>
      <c r="F33" s="150"/>
    </row>
    <row r="34" spans="2:6" s="151" customFormat="1" ht="14.25" customHeight="1">
      <c r="B34" s="150"/>
      <c r="C34" s="150"/>
      <c r="D34" s="150"/>
      <c r="E34" s="150"/>
      <c r="F34" s="150"/>
    </row>
    <row r="35" spans="2:6" s="151" customFormat="1" ht="14.25" customHeight="1">
      <c r="B35" s="150"/>
      <c r="C35" s="150"/>
      <c r="D35" s="150"/>
      <c r="E35" s="150"/>
      <c r="F35" s="150"/>
    </row>
    <row r="36" spans="2:6" s="151" customFormat="1" ht="14.25" customHeight="1">
      <c r="B36" s="150"/>
      <c r="C36" s="150"/>
      <c r="D36" s="150"/>
      <c r="E36" s="150"/>
      <c r="F36" s="150"/>
    </row>
    <row r="37" spans="2:6" s="151" customFormat="1" ht="14.25" customHeight="1">
      <c r="B37" s="150"/>
      <c r="C37" s="150"/>
      <c r="D37" s="150"/>
      <c r="E37" s="150"/>
      <c r="F37" s="150"/>
    </row>
    <row r="38" spans="2:6" s="151" customFormat="1" ht="14.25" customHeight="1">
      <c r="B38" s="150"/>
      <c r="C38" s="150"/>
      <c r="D38" s="150"/>
      <c r="E38" s="150"/>
      <c r="F38" s="150"/>
    </row>
    <row r="39" spans="2:6" s="151" customFormat="1" ht="14.25" customHeight="1">
      <c r="B39" s="150"/>
      <c r="C39" s="150"/>
      <c r="D39" s="150"/>
      <c r="E39" s="150"/>
      <c r="F39" s="150"/>
    </row>
    <row r="40" spans="2:6" s="151" customFormat="1" ht="14.25" customHeight="1">
      <c r="B40" s="150"/>
      <c r="C40" s="150"/>
      <c r="D40" s="150"/>
      <c r="E40" s="150"/>
      <c r="F40" s="150"/>
    </row>
    <row r="41" spans="2:6" s="151" customFormat="1" ht="14.25" customHeight="1">
      <c r="B41" s="150"/>
      <c r="C41" s="150"/>
      <c r="D41" s="150"/>
      <c r="E41" s="150"/>
      <c r="F41" s="150"/>
    </row>
    <row r="42" spans="2:6" s="151" customFormat="1" ht="14.25" customHeight="1">
      <c r="B42" s="150"/>
      <c r="C42" s="150"/>
      <c r="D42" s="150"/>
      <c r="E42" s="150"/>
      <c r="F42" s="150"/>
    </row>
    <row r="43" spans="2:6" s="151" customFormat="1" ht="14.25" customHeight="1">
      <c r="B43" s="150"/>
      <c r="C43" s="150"/>
      <c r="D43" s="150"/>
      <c r="E43" s="150"/>
      <c r="F43" s="150"/>
    </row>
    <row r="44" spans="2:6" s="151" customFormat="1" ht="14.25" customHeight="1">
      <c r="B44" s="150"/>
      <c r="C44" s="150"/>
      <c r="D44" s="150"/>
      <c r="E44" s="150"/>
      <c r="F44" s="150"/>
    </row>
    <row r="45" spans="2:6" s="151" customFormat="1" ht="14.25" customHeight="1">
      <c r="B45" s="150"/>
      <c r="C45" s="150"/>
      <c r="D45" s="150"/>
      <c r="E45" s="150"/>
      <c r="F45" s="150"/>
    </row>
    <row r="46" spans="2:6" s="151" customFormat="1" ht="14.25" customHeight="1">
      <c r="B46" s="150"/>
      <c r="C46" s="150"/>
      <c r="D46" s="150"/>
      <c r="E46" s="150"/>
      <c r="F46" s="150"/>
    </row>
    <row r="47" spans="2:6" s="151" customFormat="1" ht="14.25" customHeight="1">
      <c r="B47" s="150"/>
      <c r="C47" s="150"/>
      <c r="D47" s="150"/>
      <c r="E47" s="150"/>
      <c r="F47" s="150"/>
    </row>
    <row r="48" spans="2:6" s="151" customFormat="1" ht="14.25" customHeight="1">
      <c r="B48" s="150"/>
      <c r="C48" s="150"/>
      <c r="D48" s="150"/>
      <c r="E48" s="150"/>
      <c r="F48" s="150"/>
    </row>
    <row r="49" spans="2:6" s="151" customFormat="1" ht="14.25" customHeight="1">
      <c r="B49" s="150"/>
      <c r="C49" s="150"/>
      <c r="D49" s="150"/>
      <c r="E49" s="150"/>
      <c r="F49" s="150"/>
    </row>
    <row r="50" spans="2:6" s="151" customFormat="1" ht="14.25" customHeight="1">
      <c r="B50" s="150"/>
      <c r="C50" s="150"/>
      <c r="D50" s="150"/>
      <c r="E50" s="150"/>
      <c r="F50" s="150"/>
    </row>
    <row r="51" spans="2:6" s="151" customFormat="1" ht="14.25" customHeight="1">
      <c r="B51" s="150"/>
      <c r="C51" s="150"/>
      <c r="D51" s="150"/>
      <c r="E51" s="150"/>
      <c r="F51" s="150"/>
    </row>
    <row r="52" spans="2:6" s="151" customFormat="1" ht="14.25" customHeight="1">
      <c r="B52" s="150"/>
      <c r="C52" s="150"/>
      <c r="D52" s="150"/>
      <c r="E52" s="150"/>
      <c r="F52" s="150"/>
    </row>
    <row r="53" spans="2:6" s="151" customFormat="1" ht="14.25" customHeight="1">
      <c r="B53" s="150"/>
      <c r="C53" s="150"/>
      <c r="D53" s="150"/>
      <c r="E53" s="150"/>
      <c r="F53" s="150"/>
    </row>
    <row r="54" spans="2:6" s="151" customFormat="1" ht="14.25" customHeight="1">
      <c r="B54" s="150"/>
      <c r="C54" s="150"/>
      <c r="D54" s="150"/>
      <c r="E54" s="150"/>
      <c r="F54" s="150"/>
    </row>
    <row r="55" spans="2:6" s="151" customFormat="1" ht="14.25" customHeight="1">
      <c r="B55" s="150"/>
      <c r="C55" s="150"/>
      <c r="D55" s="150"/>
      <c r="E55" s="150"/>
      <c r="F55" s="150"/>
    </row>
    <row r="56" spans="2:6" s="151" customFormat="1" ht="14.25" customHeight="1">
      <c r="B56" s="150"/>
      <c r="C56" s="150"/>
      <c r="D56" s="150"/>
      <c r="E56" s="150"/>
      <c r="F56" s="150"/>
    </row>
    <row r="57" spans="2:6" s="151" customFormat="1" ht="14.25" customHeight="1">
      <c r="B57" s="150"/>
      <c r="C57" s="150"/>
      <c r="D57" s="150"/>
      <c r="E57" s="150"/>
      <c r="F57" s="150"/>
    </row>
    <row r="58" spans="2:6" s="151" customFormat="1" ht="14.25" customHeight="1">
      <c r="B58" s="150"/>
      <c r="C58" s="150"/>
      <c r="D58" s="150"/>
      <c r="E58" s="150"/>
      <c r="F58" s="150"/>
    </row>
    <row r="59" spans="2:6" s="151" customFormat="1" ht="14.25" customHeight="1">
      <c r="B59" s="150"/>
      <c r="C59" s="150"/>
      <c r="D59" s="150"/>
      <c r="E59" s="150"/>
      <c r="F59" s="150"/>
    </row>
    <row r="60" spans="2:6" s="151" customFormat="1" ht="14.25" customHeight="1">
      <c r="B60" s="150"/>
      <c r="C60" s="150"/>
      <c r="D60" s="150"/>
      <c r="E60" s="150"/>
      <c r="F60" s="150"/>
    </row>
    <row r="61" spans="2:6" s="151" customFormat="1" ht="14.25" customHeight="1">
      <c r="B61" s="150"/>
      <c r="C61" s="150"/>
      <c r="D61" s="150"/>
      <c r="E61" s="150"/>
      <c r="F61" s="150"/>
    </row>
    <row r="62" spans="2:6" s="151" customFormat="1" ht="14.25" customHeight="1">
      <c r="B62" s="150"/>
      <c r="C62" s="150"/>
      <c r="D62" s="150"/>
      <c r="E62" s="150"/>
      <c r="F62" s="150"/>
    </row>
    <row r="63" spans="2:6" s="151" customFormat="1" ht="14.25" customHeight="1">
      <c r="B63" s="150"/>
      <c r="C63" s="150"/>
      <c r="D63" s="150"/>
      <c r="E63" s="150"/>
      <c r="F63" s="150"/>
    </row>
    <row r="64" spans="2:6" s="151" customFormat="1" ht="14.25" customHeight="1">
      <c r="B64" s="150"/>
      <c r="C64" s="150"/>
      <c r="D64" s="150"/>
      <c r="E64" s="150"/>
      <c r="F64" s="150"/>
    </row>
    <row r="65" spans="2:6" s="151" customFormat="1" ht="14.25" customHeight="1">
      <c r="B65" s="150"/>
      <c r="C65" s="150"/>
      <c r="D65" s="150"/>
      <c r="E65" s="150"/>
      <c r="F65" s="150"/>
    </row>
    <row r="66" spans="2:6" s="151" customFormat="1" ht="14.25" customHeight="1">
      <c r="B66" s="150"/>
      <c r="C66" s="150"/>
      <c r="D66" s="150"/>
      <c r="E66" s="150"/>
      <c r="F66" s="150"/>
    </row>
    <row r="67" spans="2:6" s="151" customFormat="1" ht="14.25" customHeight="1">
      <c r="B67" s="150"/>
      <c r="C67" s="150"/>
      <c r="D67" s="150"/>
      <c r="E67" s="150"/>
      <c r="F67" s="150"/>
    </row>
    <row r="68" spans="2:6" s="151" customFormat="1" ht="14.25" customHeight="1">
      <c r="B68" s="150"/>
      <c r="C68" s="150"/>
      <c r="D68" s="150"/>
      <c r="E68" s="150"/>
      <c r="F68" s="150"/>
    </row>
    <row r="69" spans="2:6" s="151" customFormat="1" ht="14.25" customHeight="1">
      <c r="B69" s="150"/>
      <c r="C69" s="150"/>
      <c r="D69" s="150"/>
      <c r="E69" s="150"/>
      <c r="F69" s="150"/>
    </row>
    <row r="70" spans="2:6" s="151" customFormat="1" ht="14.25" customHeight="1">
      <c r="B70" s="150"/>
      <c r="C70" s="150"/>
      <c r="D70" s="150"/>
      <c r="E70" s="150"/>
      <c r="F70" s="150"/>
    </row>
    <row r="71" spans="2:6" s="151" customFormat="1" ht="14.25" customHeight="1">
      <c r="B71" s="150"/>
      <c r="C71" s="150"/>
      <c r="D71" s="150"/>
      <c r="E71" s="150"/>
      <c r="F71" s="150"/>
    </row>
    <row r="72" spans="2:6" s="151" customFormat="1" ht="14.25" customHeight="1">
      <c r="B72" s="150"/>
      <c r="C72" s="150"/>
      <c r="D72" s="150"/>
      <c r="E72" s="150"/>
      <c r="F72" s="150"/>
    </row>
    <row r="73" spans="2:6" s="151" customFormat="1" ht="14.25" customHeight="1">
      <c r="B73" s="150"/>
      <c r="C73" s="150"/>
      <c r="D73" s="150"/>
      <c r="E73" s="150"/>
      <c r="F73" s="150"/>
    </row>
    <row r="74" spans="2:6" s="151" customFormat="1" ht="14.25" customHeight="1">
      <c r="B74" s="150"/>
      <c r="C74" s="150"/>
      <c r="D74" s="150"/>
      <c r="E74" s="150"/>
      <c r="F74" s="150"/>
    </row>
    <row r="75" spans="2:6" s="151" customFormat="1" ht="14.25" customHeight="1">
      <c r="B75" s="150"/>
      <c r="C75" s="150"/>
      <c r="D75" s="150"/>
      <c r="E75" s="150"/>
      <c r="F75" s="150"/>
    </row>
    <row r="76" spans="2:6" s="151" customFormat="1" ht="14.25" customHeight="1">
      <c r="B76" s="150"/>
      <c r="C76" s="150"/>
      <c r="D76" s="150"/>
      <c r="E76" s="150"/>
      <c r="F76" s="150"/>
    </row>
    <row r="77" spans="2:6" s="151" customFormat="1" ht="14.25" customHeight="1">
      <c r="B77" s="150"/>
      <c r="C77" s="150"/>
      <c r="D77" s="150"/>
      <c r="E77" s="150"/>
      <c r="F77" s="150"/>
    </row>
    <row r="78" spans="2:6" s="151" customFormat="1" ht="14.25" customHeight="1">
      <c r="B78" s="150"/>
      <c r="C78" s="150"/>
      <c r="D78" s="150"/>
      <c r="E78" s="150"/>
      <c r="F78" s="150"/>
    </row>
    <row r="79" spans="2:6" s="151" customFormat="1" ht="14.25" customHeight="1">
      <c r="B79" s="150"/>
      <c r="C79" s="150"/>
      <c r="D79" s="150"/>
      <c r="E79" s="150"/>
      <c r="F79" s="150"/>
    </row>
    <row r="80" spans="2:6" s="151" customFormat="1" ht="14.25" customHeight="1">
      <c r="B80" s="150"/>
      <c r="C80" s="150"/>
      <c r="D80" s="150"/>
      <c r="E80" s="150"/>
      <c r="F80" s="150"/>
    </row>
    <row r="81" spans="2:6" s="151" customFormat="1" ht="14.25" customHeight="1">
      <c r="B81" s="150"/>
      <c r="C81" s="150"/>
      <c r="D81" s="150"/>
      <c r="E81" s="150"/>
      <c r="F81" s="150"/>
    </row>
    <row r="82" spans="2:6" s="151" customFormat="1" ht="14.25" customHeight="1">
      <c r="B82" s="150"/>
      <c r="C82" s="150"/>
      <c r="D82" s="150"/>
      <c r="E82" s="150"/>
      <c r="F82" s="150"/>
    </row>
    <row r="83" spans="2:6" s="151" customFormat="1" ht="14.25" customHeight="1">
      <c r="B83" s="150"/>
      <c r="C83" s="150"/>
      <c r="D83" s="150"/>
      <c r="E83" s="150"/>
      <c r="F83" s="150"/>
    </row>
    <row r="84" spans="2:6" s="151" customFormat="1" ht="14.25" customHeight="1">
      <c r="B84" s="150"/>
      <c r="C84" s="150"/>
      <c r="D84" s="150"/>
      <c r="E84" s="150"/>
      <c r="F84" s="150"/>
    </row>
    <row r="85" spans="2:6" s="151" customFormat="1" ht="14.25" customHeight="1">
      <c r="B85" s="150"/>
      <c r="C85" s="150"/>
      <c r="D85" s="150"/>
      <c r="E85" s="150"/>
      <c r="F85" s="150"/>
    </row>
    <row r="86" spans="2:6" s="151" customFormat="1" ht="14.25" customHeight="1">
      <c r="B86" s="150"/>
      <c r="C86" s="150"/>
      <c r="D86" s="150"/>
      <c r="E86" s="150"/>
      <c r="F86" s="150"/>
    </row>
    <row r="87" spans="2:6" s="151" customFormat="1" ht="14.25" customHeight="1">
      <c r="B87" s="150"/>
      <c r="C87" s="150"/>
      <c r="D87" s="150"/>
      <c r="E87" s="150"/>
      <c r="F87" s="150"/>
    </row>
    <row r="88" spans="2:6" s="151" customFormat="1" ht="14.25" customHeight="1">
      <c r="B88" s="150"/>
      <c r="C88" s="150"/>
      <c r="D88" s="150"/>
      <c r="E88" s="150"/>
      <c r="F88" s="150"/>
    </row>
    <row r="89" spans="2:6" s="151" customFormat="1" ht="14.25" customHeight="1">
      <c r="B89" s="150"/>
      <c r="C89" s="150"/>
      <c r="D89" s="150"/>
      <c r="E89" s="150"/>
      <c r="F89" s="150"/>
    </row>
    <row r="90" spans="2:6" s="151" customFormat="1" ht="14.25" customHeight="1">
      <c r="B90" s="150"/>
      <c r="C90" s="150"/>
      <c r="D90" s="150"/>
      <c r="E90" s="150"/>
      <c r="F90" s="150"/>
    </row>
    <row r="91" spans="2:6" s="151" customFormat="1" ht="14.25" customHeight="1">
      <c r="B91" s="150"/>
      <c r="C91" s="150"/>
      <c r="D91" s="150"/>
      <c r="E91" s="150"/>
      <c r="F91" s="150"/>
    </row>
    <row r="92" spans="2:6" s="151" customFormat="1" ht="14.25" customHeight="1">
      <c r="B92" s="150"/>
      <c r="C92" s="150"/>
      <c r="D92" s="150"/>
      <c r="E92" s="150"/>
      <c r="F92" s="150"/>
    </row>
    <row r="93" spans="2:6" s="151" customFormat="1" ht="14.25" customHeight="1">
      <c r="B93" s="150"/>
      <c r="C93" s="150"/>
      <c r="D93" s="150"/>
      <c r="E93" s="150"/>
      <c r="F93" s="150"/>
    </row>
    <row r="94" spans="2:6" s="151" customFormat="1" ht="14.25" customHeight="1">
      <c r="B94" s="150"/>
      <c r="C94" s="150"/>
      <c r="D94" s="150"/>
      <c r="E94" s="150"/>
      <c r="F94" s="150"/>
    </row>
    <row r="95" spans="2:6" s="151" customFormat="1" ht="14.25" customHeight="1">
      <c r="B95" s="150"/>
      <c r="C95" s="150"/>
      <c r="D95" s="150"/>
      <c r="E95" s="150"/>
      <c r="F95" s="150"/>
    </row>
    <row r="96" spans="2:6" s="151" customFormat="1" ht="14.25" customHeight="1">
      <c r="B96" s="150"/>
      <c r="C96" s="150"/>
      <c r="D96" s="150"/>
      <c r="E96" s="150"/>
      <c r="F96" s="150"/>
    </row>
    <row r="97" spans="2:6" s="151" customFormat="1" ht="14.25" customHeight="1">
      <c r="B97" s="150"/>
      <c r="C97" s="150"/>
      <c r="D97" s="150"/>
      <c r="E97" s="150"/>
      <c r="F97" s="150"/>
    </row>
    <row r="98" spans="2:6" s="151" customFormat="1" ht="14.25" customHeight="1">
      <c r="B98" s="150"/>
      <c r="C98" s="150"/>
      <c r="D98" s="150"/>
      <c r="E98" s="150"/>
      <c r="F98" s="150"/>
    </row>
    <row r="99" spans="2:6" s="151" customFormat="1" ht="14.25" customHeight="1">
      <c r="B99" s="150"/>
      <c r="C99" s="150"/>
      <c r="D99" s="150"/>
      <c r="E99" s="150"/>
      <c r="F99" s="150"/>
    </row>
    <row r="100" spans="2:6" s="151" customFormat="1" ht="14.25" customHeight="1">
      <c r="B100" s="150"/>
      <c r="C100" s="150"/>
      <c r="D100" s="150"/>
      <c r="E100" s="150"/>
      <c r="F100" s="150"/>
    </row>
    <row r="101" spans="2:6" s="151" customFormat="1" ht="14.25" customHeight="1">
      <c r="B101" s="150"/>
      <c r="C101" s="150"/>
      <c r="D101" s="150"/>
      <c r="E101" s="150"/>
      <c r="F101" s="150"/>
    </row>
    <row r="102" spans="2:6" s="151" customFormat="1" ht="14.25" customHeight="1">
      <c r="B102" s="150"/>
      <c r="C102" s="150"/>
      <c r="D102" s="150"/>
      <c r="E102" s="150"/>
      <c r="F102" s="150"/>
    </row>
    <row r="103" spans="2:6" s="151" customFormat="1" ht="14.25" customHeight="1">
      <c r="B103" s="150"/>
      <c r="C103" s="150"/>
      <c r="D103" s="150"/>
      <c r="E103" s="150"/>
      <c r="F103" s="150"/>
    </row>
    <row r="104" spans="2:6" s="151" customFormat="1" ht="14.25" customHeight="1">
      <c r="B104" s="150"/>
      <c r="C104" s="150"/>
      <c r="D104" s="150"/>
      <c r="E104" s="150"/>
      <c r="F104" s="150"/>
    </row>
    <row r="105" spans="2:6" s="151" customFormat="1" ht="14.25" customHeight="1">
      <c r="B105" s="150"/>
      <c r="C105" s="150"/>
      <c r="D105" s="150"/>
      <c r="E105" s="150"/>
      <c r="F105" s="150"/>
    </row>
    <row r="106" spans="2:6" s="151" customFormat="1" ht="14.25" customHeight="1">
      <c r="B106" s="150"/>
      <c r="C106" s="150"/>
      <c r="D106" s="150"/>
      <c r="E106" s="150"/>
      <c r="F106" s="150"/>
    </row>
    <row r="107" spans="2:6" s="151" customFormat="1" ht="14.25" customHeight="1">
      <c r="B107" s="150"/>
      <c r="C107" s="150"/>
      <c r="D107" s="150"/>
      <c r="E107" s="150"/>
      <c r="F107" s="150"/>
    </row>
    <row r="108" spans="2:6" s="151" customFormat="1" ht="14.25" customHeight="1">
      <c r="B108" s="150"/>
      <c r="C108" s="150"/>
      <c r="D108" s="150"/>
      <c r="E108" s="150"/>
      <c r="F108" s="150"/>
    </row>
    <row r="109" spans="2:6" s="151" customFormat="1" ht="14.25" customHeight="1">
      <c r="B109" s="150"/>
      <c r="C109" s="150"/>
      <c r="D109" s="150"/>
      <c r="E109" s="150"/>
      <c r="F109" s="150"/>
    </row>
    <row r="110" spans="2:6" s="151" customFormat="1" ht="14.25" customHeight="1">
      <c r="B110" s="150"/>
      <c r="C110" s="150"/>
      <c r="D110" s="150"/>
      <c r="E110" s="150"/>
      <c r="F110" s="150"/>
    </row>
    <row r="111" spans="2:6" s="151" customFormat="1" ht="14.25" customHeight="1">
      <c r="B111" s="150"/>
      <c r="C111" s="150"/>
      <c r="D111" s="150"/>
      <c r="E111" s="150"/>
      <c r="F111" s="150"/>
    </row>
    <row r="112" spans="2:6" s="151" customFormat="1" ht="14.25" customHeight="1">
      <c r="B112" s="150"/>
      <c r="C112" s="150"/>
      <c r="D112" s="150"/>
      <c r="E112" s="150"/>
      <c r="F112" s="150"/>
    </row>
    <row r="113" spans="2:6" s="151" customFormat="1" ht="14.25" customHeight="1">
      <c r="B113" s="150"/>
      <c r="C113" s="150"/>
      <c r="D113" s="150"/>
      <c r="E113" s="150"/>
      <c r="F113" s="150"/>
    </row>
    <row r="114" spans="2:6" s="151" customFormat="1" ht="14.25" customHeight="1">
      <c r="B114" s="150"/>
      <c r="C114" s="150"/>
      <c r="D114" s="150"/>
      <c r="E114" s="150"/>
      <c r="F114" s="150"/>
    </row>
    <row r="115" spans="2:6" s="151" customFormat="1" ht="14.25" customHeight="1">
      <c r="B115" s="150"/>
      <c r="C115" s="150"/>
      <c r="D115" s="150"/>
      <c r="E115" s="150"/>
      <c r="F115" s="150"/>
    </row>
    <row r="116" spans="2:6" s="151" customFormat="1" ht="14.25" customHeight="1">
      <c r="B116" s="150"/>
      <c r="C116" s="150"/>
      <c r="D116" s="150"/>
      <c r="E116" s="150"/>
      <c r="F116" s="150"/>
    </row>
    <row r="117" spans="2:6" s="151" customFormat="1" ht="14.25" customHeight="1">
      <c r="B117" s="150"/>
      <c r="C117" s="150"/>
      <c r="D117" s="150"/>
      <c r="E117" s="150"/>
      <c r="F117" s="150"/>
    </row>
    <row r="118" spans="2:6" s="151" customFormat="1" ht="14.25" customHeight="1">
      <c r="B118" s="150"/>
      <c r="C118" s="150"/>
      <c r="D118" s="150"/>
      <c r="E118" s="150"/>
      <c r="F118" s="150"/>
    </row>
    <row r="119" spans="2:6" s="151" customFormat="1" ht="14.25" customHeight="1">
      <c r="B119" s="150"/>
      <c r="C119" s="150"/>
      <c r="D119" s="150"/>
      <c r="E119" s="150"/>
      <c r="F119" s="150"/>
    </row>
    <row r="120" spans="2:6" s="151" customFormat="1" ht="14.25" customHeight="1">
      <c r="B120" s="150"/>
      <c r="C120" s="150"/>
      <c r="D120" s="150"/>
      <c r="E120" s="150"/>
      <c r="F120" s="150"/>
    </row>
    <row r="121" spans="2:6" s="151" customFormat="1" ht="14.25" customHeight="1">
      <c r="B121" s="150"/>
      <c r="C121" s="150"/>
      <c r="D121" s="150"/>
      <c r="E121" s="150"/>
      <c r="F121" s="150"/>
    </row>
    <row r="122" spans="2:6" s="151" customFormat="1" ht="14.25" customHeight="1">
      <c r="B122" s="150"/>
      <c r="C122" s="150"/>
      <c r="D122" s="150"/>
      <c r="E122" s="150"/>
      <c r="F122" s="150"/>
    </row>
    <row r="123" spans="2:6" s="151" customFormat="1" ht="14.25" customHeight="1">
      <c r="B123" s="150"/>
      <c r="C123" s="150"/>
      <c r="D123" s="150"/>
      <c r="E123" s="150"/>
      <c r="F123" s="150"/>
    </row>
    <row r="124" spans="2:6" s="151" customFormat="1" ht="14.25" customHeight="1">
      <c r="B124" s="150"/>
      <c r="C124" s="150"/>
      <c r="D124" s="150"/>
      <c r="E124" s="150"/>
      <c r="F124" s="150"/>
    </row>
    <row r="125" spans="2:6" s="151" customFormat="1" ht="14.25" customHeight="1">
      <c r="B125" s="150"/>
      <c r="C125" s="150"/>
      <c r="D125" s="150"/>
      <c r="E125" s="150"/>
      <c r="F125" s="150"/>
    </row>
    <row r="126" spans="2:6" s="151" customFormat="1" ht="14.25" customHeight="1">
      <c r="B126" s="150"/>
      <c r="C126" s="150"/>
      <c r="D126" s="150"/>
      <c r="E126" s="150"/>
      <c r="F126" s="150"/>
    </row>
    <row r="127" spans="2:6" s="151" customFormat="1" ht="14.25" customHeight="1">
      <c r="B127" s="150"/>
      <c r="C127" s="150"/>
      <c r="D127" s="150"/>
      <c r="E127" s="150"/>
      <c r="F127" s="150"/>
    </row>
    <row r="128" spans="2:6" s="151" customFormat="1" ht="14.25" customHeight="1">
      <c r="B128" s="150"/>
      <c r="C128" s="150"/>
      <c r="D128" s="150"/>
      <c r="E128" s="150"/>
      <c r="F128" s="150"/>
    </row>
    <row r="129" spans="2:6" s="151" customFormat="1" ht="14.25" customHeight="1">
      <c r="B129" s="150"/>
      <c r="C129" s="150"/>
      <c r="D129" s="150"/>
      <c r="E129" s="150"/>
      <c r="F129" s="150"/>
    </row>
    <row r="130" spans="2:6" s="151" customFormat="1" ht="14.25" customHeight="1">
      <c r="B130" s="150"/>
      <c r="C130" s="150"/>
      <c r="D130" s="150"/>
      <c r="E130" s="150"/>
      <c r="F130" s="150"/>
    </row>
    <row r="131" spans="2:6" s="151" customFormat="1" ht="14.25" customHeight="1">
      <c r="B131" s="150"/>
      <c r="C131" s="150"/>
      <c r="D131" s="150"/>
      <c r="E131" s="150"/>
      <c r="F131" s="150"/>
    </row>
    <row r="132" spans="2:6" s="151" customFormat="1" ht="14.25" customHeight="1">
      <c r="B132" s="150"/>
      <c r="C132" s="150"/>
      <c r="D132" s="150"/>
      <c r="E132" s="150"/>
      <c r="F132" s="150"/>
    </row>
    <row r="133" spans="2:6" s="151" customFormat="1" ht="14.25" customHeight="1">
      <c r="B133" s="150"/>
      <c r="C133" s="150"/>
      <c r="D133" s="150"/>
      <c r="E133" s="150"/>
      <c r="F133" s="150"/>
    </row>
    <row r="134" spans="2:6" s="151" customFormat="1" ht="14.25" customHeight="1">
      <c r="B134" s="150"/>
      <c r="C134" s="150"/>
      <c r="D134" s="150"/>
      <c r="E134" s="150"/>
      <c r="F134" s="150"/>
    </row>
    <row r="135" spans="2:6" s="151" customFormat="1" ht="14.25" customHeight="1">
      <c r="B135" s="150"/>
      <c r="C135" s="150"/>
      <c r="D135" s="150"/>
      <c r="E135" s="150"/>
      <c r="F135" s="150"/>
    </row>
    <row r="136" spans="2:6" s="151" customFormat="1" ht="14.25" customHeight="1">
      <c r="B136" s="150"/>
      <c r="C136" s="150"/>
      <c r="D136" s="150"/>
      <c r="E136" s="150"/>
      <c r="F136" s="150"/>
    </row>
    <row r="137" spans="2:6" s="151" customFormat="1" ht="14.25" customHeight="1">
      <c r="B137" s="150"/>
      <c r="C137" s="150"/>
      <c r="D137" s="150"/>
      <c r="E137" s="150"/>
      <c r="F137" s="150"/>
    </row>
    <row r="138" spans="2:6" s="151" customFormat="1" ht="14.25" customHeight="1">
      <c r="B138" s="150"/>
      <c r="C138" s="150"/>
      <c r="D138" s="150"/>
      <c r="E138" s="150"/>
      <c r="F138" s="150"/>
    </row>
    <row r="139" spans="2:6" s="151" customFormat="1" ht="14.25" customHeight="1">
      <c r="B139" s="150"/>
      <c r="C139" s="150"/>
      <c r="D139" s="150"/>
      <c r="E139" s="150"/>
      <c r="F139" s="150"/>
    </row>
    <row r="140" spans="2:6" s="151" customFormat="1" ht="14.25" customHeight="1">
      <c r="B140" s="150"/>
      <c r="C140" s="150"/>
      <c r="D140" s="150"/>
      <c r="E140" s="150"/>
      <c r="F140" s="150"/>
    </row>
    <row r="141" spans="2:6" s="151" customFormat="1" ht="14.25" customHeight="1">
      <c r="B141" s="150"/>
      <c r="C141" s="150"/>
      <c r="D141" s="150"/>
      <c r="E141" s="150"/>
      <c r="F141" s="150"/>
    </row>
    <row r="142" spans="2:6" s="151" customFormat="1" ht="14.25" customHeight="1">
      <c r="B142" s="150"/>
      <c r="C142" s="150"/>
      <c r="D142" s="150"/>
      <c r="E142" s="150"/>
      <c r="F142" s="150"/>
    </row>
    <row r="143" spans="2:6" s="151" customFormat="1" ht="14.25" customHeight="1">
      <c r="B143" s="150"/>
      <c r="C143" s="150"/>
      <c r="D143" s="150"/>
      <c r="E143" s="150"/>
      <c r="F143" s="150"/>
    </row>
    <row r="144" spans="2:6" s="151" customFormat="1" ht="14.25" customHeight="1">
      <c r="B144" s="150"/>
      <c r="C144" s="150"/>
      <c r="D144" s="150"/>
      <c r="E144" s="150"/>
      <c r="F144" s="150"/>
    </row>
    <row r="145" spans="2:6" s="151" customFormat="1" ht="14.25" customHeight="1">
      <c r="B145" s="150"/>
      <c r="C145" s="150"/>
      <c r="D145" s="150"/>
      <c r="E145" s="150"/>
      <c r="F145" s="150"/>
    </row>
    <row r="146" spans="2:6" s="151" customFormat="1" ht="14.25" customHeight="1">
      <c r="B146" s="150"/>
      <c r="C146" s="150"/>
      <c r="D146" s="150"/>
      <c r="E146" s="150"/>
      <c r="F146" s="150"/>
    </row>
    <row r="147" spans="2:6" s="151" customFormat="1" ht="14.25" customHeight="1">
      <c r="B147" s="150"/>
      <c r="C147" s="150"/>
      <c r="D147" s="150"/>
      <c r="E147" s="150"/>
      <c r="F147" s="150"/>
    </row>
    <row r="148" spans="2:6" s="151" customFormat="1" ht="14.25" customHeight="1">
      <c r="B148" s="150"/>
      <c r="C148" s="150"/>
      <c r="D148" s="150"/>
      <c r="E148" s="150"/>
      <c r="F148" s="150"/>
    </row>
    <row r="149" spans="2:6" s="151" customFormat="1" ht="14.25" customHeight="1">
      <c r="B149" s="150"/>
      <c r="C149" s="150"/>
      <c r="D149" s="150"/>
      <c r="E149" s="150"/>
      <c r="F149" s="150"/>
    </row>
    <row r="150" spans="2:6" s="151" customFormat="1" ht="14.25" customHeight="1">
      <c r="B150" s="150"/>
      <c r="C150" s="150"/>
      <c r="D150" s="150"/>
      <c r="E150" s="150"/>
      <c r="F150" s="150"/>
    </row>
    <row r="151" spans="2:6" s="151" customFormat="1" ht="14.25" customHeight="1">
      <c r="B151" s="150"/>
      <c r="C151" s="150"/>
      <c r="D151" s="150"/>
      <c r="E151" s="150"/>
      <c r="F151" s="150"/>
    </row>
    <row r="152" spans="2:6" s="151" customFormat="1" ht="14.25" customHeight="1">
      <c r="B152" s="150"/>
      <c r="C152" s="150"/>
      <c r="D152" s="150"/>
      <c r="E152" s="150"/>
      <c r="F152" s="150"/>
    </row>
    <row r="153" spans="2:6" s="151" customFormat="1" ht="14.25" customHeight="1">
      <c r="B153" s="150"/>
      <c r="C153" s="150"/>
      <c r="D153" s="150"/>
      <c r="E153" s="150"/>
      <c r="F153" s="150"/>
    </row>
    <row r="154" spans="2:6" s="151" customFormat="1" ht="14.25" customHeight="1">
      <c r="B154" s="150"/>
      <c r="C154" s="150"/>
      <c r="D154" s="150"/>
      <c r="E154" s="150"/>
      <c r="F154" s="150"/>
    </row>
    <row r="155" spans="2:6" s="151" customFormat="1" ht="14.25" customHeight="1">
      <c r="B155" s="150"/>
      <c r="C155" s="150"/>
      <c r="D155" s="150"/>
      <c r="E155" s="150"/>
      <c r="F155" s="150"/>
    </row>
    <row r="156" spans="2:6" s="151" customFormat="1" ht="14.25" customHeight="1">
      <c r="B156" s="150"/>
      <c r="C156" s="150"/>
      <c r="D156" s="150"/>
      <c r="E156" s="150"/>
      <c r="F156" s="150"/>
    </row>
    <row r="157" spans="2:6" s="151" customFormat="1" ht="14.25" customHeight="1">
      <c r="B157" s="150"/>
      <c r="C157" s="150"/>
      <c r="D157" s="150"/>
      <c r="E157" s="150"/>
      <c r="F157" s="150"/>
    </row>
    <row r="158" spans="2:6" s="151" customFormat="1" ht="14.25" customHeight="1">
      <c r="B158" s="150"/>
      <c r="C158" s="150"/>
      <c r="D158" s="150"/>
      <c r="E158" s="150"/>
      <c r="F158" s="150"/>
    </row>
    <row r="159" spans="2:6" s="151" customFormat="1" ht="14.25" customHeight="1">
      <c r="B159" s="150"/>
      <c r="C159" s="150"/>
      <c r="D159" s="150"/>
      <c r="E159" s="150"/>
      <c r="F159" s="150"/>
    </row>
    <row r="160" spans="2:6" s="151" customFormat="1" ht="14.25" customHeight="1">
      <c r="B160" s="150"/>
      <c r="C160" s="150"/>
      <c r="D160" s="150"/>
      <c r="E160" s="150"/>
      <c r="F160" s="150"/>
    </row>
    <row r="161" spans="2:6" s="151" customFormat="1" ht="14.25" customHeight="1">
      <c r="B161" s="150"/>
      <c r="C161" s="150"/>
      <c r="D161" s="150"/>
      <c r="E161" s="150"/>
      <c r="F161" s="150"/>
    </row>
    <row r="162" spans="2:6" s="151" customFormat="1" ht="14.25" customHeight="1">
      <c r="B162" s="150"/>
      <c r="C162" s="150"/>
      <c r="D162" s="150"/>
      <c r="E162" s="150"/>
      <c r="F162" s="150"/>
    </row>
    <row r="163" spans="2:6" s="151" customFormat="1" ht="14.25" customHeight="1">
      <c r="B163" s="150"/>
      <c r="C163" s="150"/>
      <c r="D163" s="150"/>
      <c r="E163" s="150"/>
      <c r="F163" s="150"/>
    </row>
    <row r="164" spans="2:6" s="151" customFormat="1" ht="14.25" customHeight="1">
      <c r="B164" s="150"/>
      <c r="C164" s="150"/>
      <c r="D164" s="150"/>
      <c r="E164" s="150"/>
      <c r="F164" s="150"/>
    </row>
    <row r="165" spans="2:6" s="151" customFormat="1" ht="14.25" customHeight="1">
      <c r="B165" s="150"/>
      <c r="C165" s="150"/>
      <c r="D165" s="150"/>
      <c r="E165" s="150"/>
      <c r="F165" s="150"/>
    </row>
    <row r="166" spans="2:6" s="151" customFormat="1" ht="14.25" customHeight="1">
      <c r="B166" s="150"/>
      <c r="C166" s="150"/>
      <c r="D166" s="150"/>
      <c r="E166" s="150"/>
      <c r="F166" s="150"/>
    </row>
    <row r="167" spans="2:6" s="151" customFormat="1" ht="14.25" customHeight="1">
      <c r="B167" s="150"/>
      <c r="C167" s="150"/>
      <c r="D167" s="150"/>
      <c r="E167" s="150"/>
      <c r="F167" s="150"/>
    </row>
    <row r="168" spans="2:6" s="151" customFormat="1" ht="14.25" customHeight="1">
      <c r="B168" s="150"/>
      <c r="C168" s="150"/>
      <c r="D168" s="150"/>
      <c r="E168" s="150"/>
      <c r="F168" s="150"/>
    </row>
    <row r="169" spans="2:6" s="151" customFormat="1" ht="14.25" customHeight="1">
      <c r="B169" s="150"/>
      <c r="C169" s="150"/>
      <c r="D169" s="150"/>
      <c r="E169" s="150"/>
      <c r="F169" s="150"/>
    </row>
    <row r="170" spans="2:6" s="151" customFormat="1" ht="14.25" customHeight="1">
      <c r="B170" s="150"/>
      <c r="C170" s="150"/>
      <c r="D170" s="150"/>
      <c r="E170" s="150"/>
      <c r="F170" s="150"/>
    </row>
    <row r="171" spans="2:6" s="151" customFormat="1" ht="14.25" customHeight="1">
      <c r="B171" s="150"/>
      <c r="C171" s="150"/>
      <c r="D171" s="150"/>
      <c r="E171" s="150"/>
      <c r="F171" s="150"/>
    </row>
    <row r="172" spans="2:6" s="151" customFormat="1" ht="14.25" customHeight="1">
      <c r="B172" s="150"/>
      <c r="C172" s="150"/>
      <c r="D172" s="150"/>
      <c r="E172" s="150"/>
      <c r="F172" s="150"/>
    </row>
    <row r="173" spans="2:6" s="151" customFormat="1" ht="14.25" customHeight="1">
      <c r="B173" s="150"/>
      <c r="C173" s="150"/>
      <c r="D173" s="150"/>
      <c r="E173" s="150"/>
      <c r="F173" s="150"/>
    </row>
    <row r="174" spans="2:6" s="151" customFormat="1" ht="14.25" customHeight="1">
      <c r="B174" s="150"/>
      <c r="C174" s="150"/>
      <c r="D174" s="150"/>
      <c r="E174" s="150"/>
      <c r="F174" s="150"/>
    </row>
    <row r="175" spans="2:6" s="151" customFormat="1" ht="14.25" customHeight="1">
      <c r="B175" s="150"/>
      <c r="C175" s="150"/>
      <c r="D175" s="150"/>
      <c r="E175" s="150"/>
      <c r="F175" s="150"/>
    </row>
    <row r="176" spans="2:6" s="151" customFormat="1" ht="14.25" customHeight="1">
      <c r="B176" s="150"/>
      <c r="C176" s="150"/>
      <c r="D176" s="150"/>
      <c r="E176" s="150"/>
      <c r="F176" s="150"/>
    </row>
    <row r="177" spans="2:6" s="151" customFormat="1" ht="14.25" customHeight="1">
      <c r="B177" s="150"/>
      <c r="C177" s="150"/>
      <c r="D177" s="150"/>
      <c r="E177" s="150"/>
      <c r="F177" s="150"/>
    </row>
    <row r="178" spans="2:6" s="151" customFormat="1" ht="14.25" customHeight="1">
      <c r="B178" s="150"/>
      <c r="C178" s="150"/>
      <c r="D178" s="150"/>
      <c r="E178" s="150"/>
      <c r="F178" s="150"/>
    </row>
    <row r="179" spans="2:6" s="151" customFormat="1" ht="14.25" customHeight="1">
      <c r="B179" s="150"/>
      <c r="C179" s="150"/>
      <c r="D179" s="150"/>
      <c r="E179" s="150"/>
      <c r="F179" s="150"/>
    </row>
    <row r="180" spans="2:6" s="151" customFormat="1" ht="14.25" customHeight="1">
      <c r="B180" s="150"/>
      <c r="C180" s="150"/>
      <c r="D180" s="150"/>
      <c r="E180" s="150"/>
      <c r="F180" s="150"/>
    </row>
    <row r="181" spans="2:6" s="151" customFormat="1" ht="14.25" customHeight="1">
      <c r="B181" s="150"/>
      <c r="C181" s="150"/>
      <c r="D181" s="150"/>
      <c r="E181" s="150"/>
      <c r="F181" s="150"/>
    </row>
    <row r="182" spans="2:6" s="151" customFormat="1" ht="14.25" customHeight="1">
      <c r="B182" s="150"/>
      <c r="C182" s="150"/>
      <c r="D182" s="150"/>
      <c r="E182" s="150"/>
      <c r="F182" s="150"/>
    </row>
    <row r="183" spans="2:6" s="151" customFormat="1" ht="14.25" customHeight="1">
      <c r="B183" s="150"/>
      <c r="C183" s="150"/>
      <c r="D183" s="150"/>
      <c r="E183" s="150"/>
      <c r="F183" s="150"/>
    </row>
    <row r="184" spans="2:6" s="151" customFormat="1" ht="14.25" customHeight="1">
      <c r="B184" s="150"/>
      <c r="C184" s="150"/>
      <c r="D184" s="150"/>
      <c r="E184" s="150"/>
      <c r="F184" s="150"/>
    </row>
    <row r="185" spans="2:6" s="151" customFormat="1" ht="14.25" customHeight="1">
      <c r="B185" s="150"/>
      <c r="C185" s="150"/>
      <c r="D185" s="150"/>
      <c r="E185" s="150"/>
      <c r="F185" s="150"/>
    </row>
    <row r="186" spans="2:6" s="151" customFormat="1" ht="14.25" customHeight="1">
      <c r="B186" s="150"/>
      <c r="C186" s="150"/>
      <c r="D186" s="150"/>
      <c r="E186" s="150"/>
      <c r="F186" s="150"/>
    </row>
    <row r="187" spans="2:6" s="151" customFormat="1" ht="14.25" customHeight="1">
      <c r="B187" s="150"/>
      <c r="C187" s="150"/>
      <c r="D187" s="150"/>
      <c r="E187" s="150"/>
      <c r="F187" s="150"/>
    </row>
    <row r="188" spans="2:6" s="151" customFormat="1" ht="14.25" customHeight="1">
      <c r="B188" s="150"/>
      <c r="C188" s="150"/>
      <c r="D188" s="150"/>
      <c r="E188" s="150"/>
      <c r="F188" s="150"/>
    </row>
    <row r="189" spans="2:6" s="151" customFormat="1" ht="14.25" customHeight="1">
      <c r="B189" s="150"/>
      <c r="C189" s="150"/>
      <c r="D189" s="150"/>
      <c r="E189" s="150"/>
      <c r="F189" s="150"/>
    </row>
    <row r="190" spans="2:6" s="151" customFormat="1" ht="14.25" customHeight="1">
      <c r="B190" s="150"/>
      <c r="C190" s="150"/>
      <c r="D190" s="150"/>
      <c r="E190" s="150"/>
      <c r="F190" s="150"/>
    </row>
    <row r="191" spans="2:6" s="151" customFormat="1" ht="14.25" customHeight="1">
      <c r="B191" s="150"/>
      <c r="C191" s="150"/>
      <c r="D191" s="150"/>
      <c r="E191" s="150"/>
      <c r="F191" s="150"/>
    </row>
    <row r="192" spans="2:6" s="151" customFormat="1" ht="14.25" customHeight="1">
      <c r="B192" s="150"/>
      <c r="C192" s="150"/>
      <c r="D192" s="150"/>
      <c r="E192" s="150"/>
      <c r="F192" s="150"/>
    </row>
    <row r="193" spans="2:6" s="151" customFormat="1" ht="14.25" customHeight="1">
      <c r="B193" s="150"/>
      <c r="C193" s="150"/>
      <c r="D193" s="150"/>
      <c r="E193" s="150"/>
      <c r="F193" s="150"/>
    </row>
    <row r="194" spans="2:6" s="151" customFormat="1" ht="14.25" customHeight="1">
      <c r="B194" s="150"/>
      <c r="C194" s="150"/>
      <c r="D194" s="150"/>
      <c r="E194" s="150"/>
      <c r="F194" s="150"/>
    </row>
    <row r="195" spans="2:6" s="151" customFormat="1" ht="14.25" customHeight="1">
      <c r="B195" s="150"/>
      <c r="C195" s="150"/>
      <c r="D195" s="150"/>
      <c r="E195" s="150"/>
      <c r="F195" s="150"/>
    </row>
    <row r="196" spans="2:6" s="151" customFormat="1" ht="14.25" customHeight="1">
      <c r="B196" s="150"/>
      <c r="C196" s="150"/>
      <c r="D196" s="150"/>
      <c r="E196" s="150"/>
      <c r="F196" s="150"/>
    </row>
    <row r="197" spans="2:6" s="151" customFormat="1" ht="14.25" customHeight="1">
      <c r="B197" s="150"/>
      <c r="C197" s="150"/>
      <c r="D197" s="150"/>
      <c r="E197" s="150"/>
      <c r="F197" s="150"/>
    </row>
    <row r="198" spans="2:6" s="151" customFormat="1" ht="14.25" customHeight="1">
      <c r="B198" s="150"/>
      <c r="C198" s="150"/>
      <c r="D198" s="150"/>
      <c r="E198" s="150"/>
      <c r="F198" s="150"/>
    </row>
    <row r="199" spans="2:6" s="151" customFormat="1" ht="14.25" customHeight="1">
      <c r="B199" s="150"/>
      <c r="C199" s="150"/>
      <c r="D199" s="150"/>
      <c r="E199" s="150"/>
      <c r="F199" s="150"/>
    </row>
    <row r="200" spans="2:6" s="151" customFormat="1" ht="14.25" customHeight="1">
      <c r="B200" s="150"/>
      <c r="C200" s="150"/>
      <c r="D200" s="150"/>
      <c r="E200" s="150"/>
      <c r="F200" s="150"/>
    </row>
    <row r="201" spans="2:6" s="151" customFormat="1" ht="14.25" customHeight="1">
      <c r="B201" s="150"/>
      <c r="C201" s="150"/>
      <c r="D201" s="150"/>
      <c r="E201" s="150"/>
      <c r="F201" s="150"/>
    </row>
    <row r="202" spans="2:6" s="151" customFormat="1" ht="14.25" customHeight="1">
      <c r="B202" s="150"/>
      <c r="C202" s="150"/>
      <c r="D202" s="150"/>
      <c r="E202" s="150"/>
      <c r="F202" s="150"/>
    </row>
    <row r="203" spans="2:6" s="151" customFormat="1" ht="14.25" customHeight="1">
      <c r="B203" s="150"/>
      <c r="C203" s="150"/>
      <c r="D203" s="150"/>
      <c r="E203" s="150"/>
      <c r="F203" s="150"/>
    </row>
    <row r="204" spans="2:6" s="151" customFormat="1" ht="14.25" customHeight="1">
      <c r="B204" s="150"/>
      <c r="C204" s="150"/>
      <c r="D204" s="150"/>
      <c r="E204" s="150"/>
      <c r="F204" s="150"/>
    </row>
    <row r="205" spans="2:6" s="151" customFormat="1" ht="14.25" customHeight="1">
      <c r="B205" s="150"/>
      <c r="C205" s="150"/>
      <c r="D205" s="150"/>
      <c r="E205" s="150"/>
      <c r="F205" s="150"/>
    </row>
    <row r="206" spans="2:6" s="151" customFormat="1" ht="14.25" customHeight="1">
      <c r="B206" s="150"/>
      <c r="C206" s="150"/>
      <c r="D206" s="150"/>
      <c r="E206" s="150"/>
      <c r="F206" s="150"/>
    </row>
    <row r="207" spans="2:6" s="151" customFormat="1" ht="14.25" customHeight="1">
      <c r="B207" s="150"/>
      <c r="C207" s="150"/>
      <c r="D207" s="150"/>
      <c r="E207" s="150"/>
      <c r="F207" s="150"/>
    </row>
    <row r="208" spans="2:6" s="151" customFormat="1" ht="14.25" customHeight="1">
      <c r="B208" s="150"/>
      <c r="C208" s="150"/>
      <c r="D208" s="150"/>
      <c r="E208" s="150"/>
      <c r="F208" s="150"/>
    </row>
    <row r="209" spans="2:6" s="151" customFormat="1" ht="14.25" customHeight="1">
      <c r="B209" s="150"/>
      <c r="C209" s="150"/>
      <c r="D209" s="150"/>
      <c r="E209" s="150"/>
      <c r="F209" s="150"/>
    </row>
    <row r="210" spans="2:6" s="151" customFormat="1" ht="14.25" customHeight="1">
      <c r="B210" s="150"/>
      <c r="C210" s="150"/>
      <c r="D210" s="150"/>
      <c r="E210" s="150"/>
      <c r="F210" s="150"/>
    </row>
    <row r="211" spans="2:6" s="151" customFormat="1" ht="14.25" customHeight="1">
      <c r="B211" s="150"/>
      <c r="C211" s="150"/>
      <c r="D211" s="150"/>
      <c r="E211" s="150"/>
      <c r="F211" s="150"/>
    </row>
    <row r="212" spans="2:6" s="151" customFormat="1" ht="14.25" customHeight="1">
      <c r="B212" s="150"/>
      <c r="C212" s="150"/>
      <c r="D212" s="150"/>
      <c r="E212" s="150"/>
      <c r="F212" s="150"/>
    </row>
    <row r="213" spans="2:6" s="151" customFormat="1" ht="14.25" customHeight="1">
      <c r="B213" s="150"/>
      <c r="C213" s="150"/>
      <c r="D213" s="150"/>
      <c r="E213" s="150"/>
      <c r="F213" s="150"/>
    </row>
    <row r="214" spans="2:6" s="151" customFormat="1" ht="14.25" customHeight="1">
      <c r="B214" s="150"/>
      <c r="C214" s="150"/>
      <c r="D214" s="150"/>
      <c r="E214" s="150"/>
      <c r="F214" s="150"/>
    </row>
    <row r="215" spans="2:6" s="151" customFormat="1" ht="14.25" customHeight="1">
      <c r="B215" s="150"/>
      <c r="C215" s="150"/>
      <c r="D215" s="150"/>
      <c r="E215" s="150"/>
      <c r="F215" s="150"/>
    </row>
    <row r="216" spans="2:6" s="151" customFormat="1" ht="14.25" customHeight="1">
      <c r="B216" s="150"/>
      <c r="C216" s="150"/>
      <c r="D216" s="150"/>
      <c r="E216" s="150"/>
      <c r="F216" s="150"/>
    </row>
    <row r="217" spans="2:6" s="151" customFormat="1" ht="14.25" customHeight="1">
      <c r="B217" s="150"/>
      <c r="C217" s="150"/>
      <c r="D217" s="150"/>
      <c r="E217" s="150"/>
      <c r="F217" s="150"/>
    </row>
    <row r="218" spans="2:6" s="151" customFormat="1" ht="14.25" customHeight="1">
      <c r="B218" s="150"/>
      <c r="C218" s="150"/>
      <c r="D218" s="150"/>
      <c r="E218" s="150"/>
      <c r="F218" s="150"/>
    </row>
    <row r="219" spans="2:6" s="151" customFormat="1" ht="14.25" customHeight="1">
      <c r="B219" s="150"/>
      <c r="C219" s="150"/>
      <c r="D219" s="150"/>
      <c r="E219" s="150"/>
      <c r="F219" s="150"/>
    </row>
    <row r="220" spans="2:6" s="151" customFormat="1" ht="14.25" customHeight="1">
      <c r="B220" s="150"/>
      <c r="C220" s="150"/>
      <c r="D220" s="150"/>
      <c r="E220" s="150"/>
      <c r="F220" s="150"/>
    </row>
    <row r="221" spans="2:6" s="151" customFormat="1" ht="14.25" customHeight="1">
      <c r="B221" s="150"/>
      <c r="C221" s="150"/>
      <c r="D221" s="150"/>
      <c r="E221" s="150"/>
      <c r="F221" s="150"/>
    </row>
    <row r="222" spans="2:6" s="151" customFormat="1" ht="14.25" customHeight="1">
      <c r="B222" s="150"/>
      <c r="C222" s="150"/>
      <c r="D222" s="150"/>
      <c r="E222" s="150"/>
      <c r="F222" s="150"/>
    </row>
    <row r="223" spans="2:6" s="151" customFormat="1" ht="14.25" customHeight="1">
      <c r="B223" s="150"/>
      <c r="C223" s="150"/>
      <c r="D223" s="150"/>
      <c r="E223" s="150"/>
      <c r="F223" s="150"/>
    </row>
    <row r="224" spans="2:6" s="151" customFormat="1" ht="14.25" customHeight="1">
      <c r="B224" s="150"/>
      <c r="C224" s="150"/>
      <c r="D224" s="150"/>
      <c r="E224" s="150"/>
      <c r="F224" s="150"/>
    </row>
    <row r="225" spans="2:6" s="151" customFormat="1" ht="14.25" customHeight="1">
      <c r="B225" s="150"/>
      <c r="C225" s="150"/>
      <c r="D225" s="150"/>
      <c r="E225" s="150"/>
      <c r="F225" s="150"/>
    </row>
    <row r="226" spans="2:6" s="151" customFormat="1" ht="14.25" customHeight="1">
      <c r="B226" s="150"/>
      <c r="C226" s="150"/>
      <c r="D226" s="150"/>
      <c r="E226" s="150"/>
      <c r="F226" s="150"/>
    </row>
    <row r="227" spans="2:6" s="151" customFormat="1" ht="14.25" customHeight="1">
      <c r="B227" s="150"/>
      <c r="C227" s="150"/>
      <c r="D227" s="150"/>
      <c r="E227" s="150"/>
      <c r="F227" s="150"/>
    </row>
    <row r="228" spans="2:6" s="151" customFormat="1" ht="14.25" customHeight="1">
      <c r="B228" s="150"/>
      <c r="C228" s="150"/>
      <c r="D228" s="150"/>
      <c r="E228" s="150"/>
      <c r="F228" s="150"/>
    </row>
    <row r="229" spans="2:6" s="151" customFormat="1" ht="14.25" customHeight="1">
      <c r="B229" s="150"/>
      <c r="C229" s="150"/>
      <c r="D229" s="150"/>
      <c r="E229" s="150"/>
      <c r="F229" s="150"/>
    </row>
    <row r="230" spans="2:6" s="151" customFormat="1" ht="14.25" customHeight="1">
      <c r="B230" s="150"/>
      <c r="C230" s="150"/>
      <c r="D230" s="150"/>
      <c r="E230" s="150"/>
      <c r="F230" s="150"/>
    </row>
    <row r="231" spans="2:6" s="151" customFormat="1" ht="14.25" customHeight="1">
      <c r="B231" s="150"/>
      <c r="C231" s="150"/>
      <c r="D231" s="150"/>
      <c r="E231" s="150"/>
      <c r="F231" s="150"/>
    </row>
    <row r="232" spans="2:6" s="151" customFormat="1" ht="14.25" customHeight="1">
      <c r="B232" s="150"/>
      <c r="C232" s="150"/>
      <c r="D232" s="150"/>
      <c r="E232" s="150"/>
      <c r="F232" s="150"/>
    </row>
    <row r="233" spans="2:6" s="151" customFormat="1" ht="14.25" customHeight="1">
      <c r="B233" s="150"/>
      <c r="C233" s="150"/>
      <c r="D233" s="150"/>
      <c r="E233" s="150"/>
      <c r="F233" s="150"/>
    </row>
    <row r="234" spans="2:6" s="151" customFormat="1" ht="14.25" customHeight="1">
      <c r="B234" s="150"/>
      <c r="C234" s="150"/>
      <c r="D234" s="150"/>
      <c r="E234" s="150"/>
      <c r="F234" s="150"/>
    </row>
    <row r="235" spans="2:6" s="151" customFormat="1" ht="14.25" customHeight="1">
      <c r="B235" s="150"/>
      <c r="C235" s="150"/>
      <c r="D235" s="150"/>
      <c r="E235" s="150"/>
      <c r="F235" s="150"/>
    </row>
    <row r="236" spans="2:6" s="151" customFormat="1" ht="14.25" customHeight="1">
      <c r="B236" s="150"/>
      <c r="C236" s="150"/>
      <c r="D236" s="150"/>
      <c r="E236" s="150"/>
      <c r="F236" s="150"/>
    </row>
    <row r="237" spans="2:6" s="151" customFormat="1" ht="14.25" customHeight="1">
      <c r="B237" s="150"/>
      <c r="C237" s="150"/>
      <c r="D237" s="150"/>
      <c r="E237" s="150"/>
      <c r="F237" s="150"/>
    </row>
    <row r="238" spans="2:6" s="151" customFormat="1" ht="14.25" customHeight="1">
      <c r="B238" s="150"/>
      <c r="C238" s="150"/>
      <c r="D238" s="150"/>
      <c r="E238" s="150"/>
      <c r="F238" s="150"/>
    </row>
    <row r="239" spans="2:6" s="151" customFormat="1" ht="14.25" customHeight="1">
      <c r="B239" s="150"/>
      <c r="C239" s="150"/>
      <c r="D239" s="150"/>
      <c r="E239" s="150"/>
      <c r="F239" s="150"/>
    </row>
    <row r="240" spans="2:6" s="151" customFormat="1" ht="14.25" customHeight="1">
      <c r="B240" s="150"/>
      <c r="C240" s="150"/>
      <c r="D240" s="150"/>
      <c r="E240" s="150"/>
      <c r="F240" s="150"/>
    </row>
    <row r="241" spans="2:6" s="151" customFormat="1" ht="14.25" customHeight="1">
      <c r="B241" s="150"/>
      <c r="C241" s="150"/>
      <c r="D241" s="150"/>
      <c r="E241" s="150"/>
      <c r="F241" s="150"/>
    </row>
    <row r="242" spans="2:6" s="151" customFormat="1" ht="14.25" customHeight="1">
      <c r="B242" s="150"/>
      <c r="C242" s="150"/>
      <c r="D242" s="150"/>
      <c r="E242" s="150"/>
      <c r="F242" s="150"/>
    </row>
    <row r="243" spans="2:6" s="151" customFormat="1" ht="14.25" customHeight="1">
      <c r="B243" s="150"/>
      <c r="C243" s="150"/>
      <c r="D243" s="150"/>
      <c r="E243" s="150"/>
      <c r="F243" s="150"/>
    </row>
    <row r="244" spans="2:6" s="151" customFormat="1" ht="14.25" customHeight="1">
      <c r="B244" s="150"/>
      <c r="C244" s="150"/>
      <c r="D244" s="150"/>
      <c r="E244" s="150"/>
      <c r="F244" s="150"/>
    </row>
    <row r="245" spans="2:6" s="151" customFormat="1" ht="14.25" customHeight="1">
      <c r="B245" s="150"/>
      <c r="C245" s="150"/>
      <c r="D245" s="150"/>
      <c r="E245" s="150"/>
      <c r="F245" s="150"/>
    </row>
    <row r="246" spans="2:6" s="151" customFormat="1" ht="14.25" customHeight="1">
      <c r="B246" s="150"/>
      <c r="C246" s="150"/>
      <c r="D246" s="150"/>
      <c r="E246" s="150"/>
      <c r="F246" s="150"/>
    </row>
    <row r="247" spans="2:6" s="151" customFormat="1" ht="14.25" customHeight="1">
      <c r="B247" s="150"/>
      <c r="C247" s="150"/>
      <c r="D247" s="150"/>
      <c r="E247" s="150"/>
      <c r="F247" s="150"/>
    </row>
    <row r="248" spans="2:6" s="151" customFormat="1" ht="14.25" customHeight="1">
      <c r="B248" s="150"/>
      <c r="C248" s="150"/>
      <c r="D248" s="150"/>
      <c r="E248" s="150"/>
      <c r="F248" s="150"/>
    </row>
    <row r="249" spans="2:6" s="151" customFormat="1" ht="14.25" customHeight="1">
      <c r="B249" s="150"/>
      <c r="C249" s="150"/>
      <c r="D249" s="150"/>
      <c r="E249" s="150"/>
      <c r="F249" s="150"/>
    </row>
    <row r="250" spans="2:6" s="151" customFormat="1" ht="14.25" customHeight="1">
      <c r="B250" s="150"/>
      <c r="C250" s="150"/>
      <c r="D250" s="150"/>
      <c r="E250" s="150"/>
      <c r="F250" s="150"/>
    </row>
    <row r="251" spans="2:6" s="151" customFormat="1" ht="14.25" customHeight="1">
      <c r="B251" s="150"/>
      <c r="C251" s="150"/>
      <c r="D251" s="150"/>
      <c r="E251" s="150"/>
      <c r="F251" s="150"/>
    </row>
    <row r="252" spans="2:6" s="151" customFormat="1" ht="14.25" customHeight="1">
      <c r="B252" s="150"/>
      <c r="C252" s="150"/>
      <c r="D252" s="150"/>
      <c r="E252" s="150"/>
      <c r="F252" s="150"/>
    </row>
    <row r="253" spans="2:6" s="151" customFormat="1" ht="14.25" customHeight="1">
      <c r="B253" s="150"/>
      <c r="C253" s="150"/>
      <c r="D253" s="150"/>
      <c r="E253" s="150"/>
      <c r="F253" s="150"/>
    </row>
    <row r="254" spans="2:6" s="151" customFormat="1" ht="14.25" customHeight="1">
      <c r="B254" s="150"/>
      <c r="C254" s="150"/>
      <c r="D254" s="150"/>
      <c r="E254" s="150"/>
      <c r="F254" s="150"/>
    </row>
    <row r="255" spans="2:6" s="151" customFormat="1" ht="14.25" customHeight="1">
      <c r="B255" s="150"/>
      <c r="C255" s="150"/>
      <c r="D255" s="150"/>
      <c r="E255" s="150"/>
      <c r="F255" s="150"/>
    </row>
    <row r="256" spans="2:6" s="151" customFormat="1" ht="14.25" customHeight="1">
      <c r="B256" s="150"/>
      <c r="C256" s="150"/>
      <c r="D256" s="150"/>
      <c r="E256" s="150"/>
      <c r="F256" s="150"/>
    </row>
    <row r="257" spans="2:6" s="151" customFormat="1" ht="14.25" customHeight="1">
      <c r="B257" s="150"/>
      <c r="C257" s="150"/>
      <c r="D257" s="150"/>
      <c r="E257" s="150"/>
      <c r="F257" s="150"/>
    </row>
    <row r="258" spans="2:6" s="151" customFormat="1" ht="14.25" customHeight="1">
      <c r="B258" s="150"/>
      <c r="C258" s="150"/>
      <c r="D258" s="150"/>
      <c r="E258" s="150"/>
      <c r="F258" s="150"/>
    </row>
    <row r="259" spans="2:6" s="151" customFormat="1" ht="14.25" customHeight="1">
      <c r="B259" s="150"/>
      <c r="C259" s="150"/>
      <c r="D259" s="150"/>
      <c r="E259" s="150"/>
      <c r="F259" s="150"/>
    </row>
    <row r="260" spans="2:6" s="151" customFormat="1" ht="14.25" customHeight="1">
      <c r="B260" s="150"/>
      <c r="C260" s="150"/>
      <c r="D260" s="150"/>
      <c r="E260" s="150"/>
      <c r="F260" s="150"/>
    </row>
    <row r="261" spans="2:6" s="151" customFormat="1" ht="14.25" customHeight="1">
      <c r="B261" s="150"/>
      <c r="C261" s="150"/>
      <c r="D261" s="150"/>
      <c r="E261" s="150"/>
      <c r="F261" s="150"/>
    </row>
    <row r="262" spans="2:6" s="151" customFormat="1" ht="14.25" customHeight="1">
      <c r="B262" s="150"/>
      <c r="C262" s="150"/>
      <c r="D262" s="150"/>
      <c r="E262" s="150"/>
      <c r="F262" s="150"/>
    </row>
    <row r="263" spans="2:6" s="151" customFormat="1" ht="14.25" customHeight="1">
      <c r="B263" s="150"/>
      <c r="C263" s="150"/>
      <c r="D263" s="150"/>
      <c r="E263" s="150"/>
      <c r="F263" s="150"/>
    </row>
    <row r="264" spans="2:6" s="151" customFormat="1" ht="14.25" customHeight="1">
      <c r="B264" s="150"/>
      <c r="C264" s="150"/>
      <c r="D264" s="150"/>
      <c r="E264" s="150"/>
      <c r="F264" s="150"/>
    </row>
    <row r="265" spans="2:6" s="151" customFormat="1" ht="14.25" customHeight="1">
      <c r="B265" s="150"/>
      <c r="C265" s="150"/>
      <c r="D265" s="150"/>
      <c r="E265" s="150"/>
      <c r="F265" s="150"/>
    </row>
    <row r="266" spans="2:6" s="151" customFormat="1" ht="14.25" customHeight="1">
      <c r="B266" s="150"/>
      <c r="C266" s="150"/>
      <c r="D266" s="150"/>
      <c r="E266" s="150"/>
      <c r="F266" s="150"/>
    </row>
    <row r="267" spans="2:6" s="151" customFormat="1" ht="14.25" customHeight="1">
      <c r="B267" s="150"/>
      <c r="C267" s="150"/>
      <c r="D267" s="150"/>
      <c r="E267" s="150"/>
      <c r="F267" s="150"/>
    </row>
    <row r="268" spans="2:6" s="151" customFormat="1" ht="14.25" customHeight="1">
      <c r="B268" s="150"/>
      <c r="C268" s="150"/>
      <c r="D268" s="150"/>
      <c r="E268" s="150"/>
      <c r="F268" s="150"/>
    </row>
    <row r="269" spans="2:6" s="151" customFormat="1" ht="14.25" customHeight="1">
      <c r="B269" s="150"/>
      <c r="C269" s="150"/>
      <c r="D269" s="150"/>
      <c r="E269" s="150"/>
      <c r="F269" s="150"/>
    </row>
    <row r="270" spans="2:6" s="151" customFormat="1" ht="14.25" customHeight="1">
      <c r="B270" s="150"/>
      <c r="C270" s="150"/>
      <c r="D270" s="150"/>
      <c r="E270" s="150"/>
      <c r="F270" s="150"/>
    </row>
    <row r="271" spans="2:6" s="151" customFormat="1" ht="14.25" customHeight="1">
      <c r="B271" s="150"/>
      <c r="C271" s="150"/>
      <c r="D271" s="150"/>
      <c r="E271" s="150"/>
      <c r="F271" s="150"/>
    </row>
    <row r="272" spans="2:6" s="151" customFormat="1" ht="14.25" customHeight="1">
      <c r="B272" s="150"/>
      <c r="C272" s="150"/>
      <c r="D272" s="150"/>
      <c r="E272" s="150"/>
      <c r="F272" s="150"/>
    </row>
    <row r="273" spans="2:6" s="151" customFormat="1" ht="14.25" customHeight="1">
      <c r="B273" s="150"/>
      <c r="C273" s="150"/>
      <c r="D273" s="150"/>
      <c r="E273" s="150"/>
      <c r="F273" s="150"/>
    </row>
    <row r="274" spans="2:6" s="151" customFormat="1" ht="14.25" customHeight="1">
      <c r="B274" s="150"/>
      <c r="C274" s="150"/>
      <c r="D274" s="150"/>
      <c r="E274" s="150"/>
      <c r="F274" s="150"/>
    </row>
    <row r="275" spans="2:6" s="151" customFormat="1" ht="14.25" customHeight="1">
      <c r="B275" s="150"/>
      <c r="C275" s="150"/>
      <c r="D275" s="150"/>
      <c r="E275" s="150"/>
      <c r="F275" s="150"/>
    </row>
    <row r="276" spans="2:6" s="151" customFormat="1" ht="14.25" customHeight="1">
      <c r="B276" s="150"/>
      <c r="C276" s="150"/>
      <c r="D276" s="150"/>
      <c r="E276" s="150"/>
      <c r="F276" s="150"/>
    </row>
    <row r="277" spans="2:6" s="151" customFormat="1" ht="14.25" customHeight="1">
      <c r="B277" s="150"/>
      <c r="C277" s="150"/>
      <c r="D277" s="150"/>
      <c r="E277" s="150"/>
      <c r="F277" s="150"/>
    </row>
    <row r="278" spans="2:6" s="151" customFormat="1" ht="14.25" customHeight="1">
      <c r="B278" s="150"/>
      <c r="C278" s="150"/>
      <c r="D278" s="150"/>
      <c r="E278" s="150"/>
      <c r="F278" s="150"/>
    </row>
    <row r="279" spans="2:6" s="151" customFormat="1" ht="14.25" customHeight="1">
      <c r="B279" s="150"/>
      <c r="C279" s="150"/>
      <c r="D279" s="150"/>
      <c r="E279" s="150"/>
      <c r="F279" s="150"/>
    </row>
    <row r="280" spans="2:6" s="151" customFormat="1" ht="14.25" customHeight="1">
      <c r="B280" s="150"/>
      <c r="C280" s="150"/>
      <c r="D280" s="150"/>
      <c r="E280" s="150"/>
      <c r="F280" s="150"/>
    </row>
    <row r="281" spans="2:6" s="151" customFormat="1" ht="14.25" customHeight="1">
      <c r="B281" s="150"/>
      <c r="C281" s="150"/>
      <c r="D281" s="150"/>
      <c r="E281" s="150"/>
      <c r="F281" s="150"/>
    </row>
    <row r="282" spans="2:6" s="151" customFormat="1" ht="14.25" customHeight="1">
      <c r="B282" s="150"/>
      <c r="C282" s="150"/>
      <c r="D282" s="150"/>
      <c r="E282" s="150"/>
      <c r="F282" s="150"/>
    </row>
    <row r="283" spans="2:6" s="151" customFormat="1" ht="14.25" customHeight="1">
      <c r="B283" s="150"/>
      <c r="C283" s="150"/>
      <c r="D283" s="150"/>
      <c r="E283" s="150"/>
      <c r="F283" s="150"/>
    </row>
    <row r="284" spans="2:6" s="151" customFormat="1" ht="14.25" customHeight="1">
      <c r="B284" s="150"/>
      <c r="C284" s="150"/>
      <c r="D284" s="150"/>
      <c r="E284" s="150"/>
      <c r="F284" s="150"/>
    </row>
    <row r="285" spans="2:6" s="151" customFormat="1" ht="14.25" customHeight="1">
      <c r="B285" s="150"/>
      <c r="C285" s="150"/>
      <c r="D285" s="150"/>
      <c r="E285" s="150"/>
      <c r="F285" s="150"/>
    </row>
    <row r="286" spans="2:6" s="151" customFormat="1" ht="14.25" customHeight="1">
      <c r="B286" s="150"/>
      <c r="C286" s="150"/>
      <c r="D286" s="150"/>
      <c r="E286" s="150"/>
      <c r="F286" s="150"/>
    </row>
    <row r="287" spans="2:6" s="151" customFormat="1" ht="14.25" customHeight="1">
      <c r="B287" s="150"/>
      <c r="C287" s="150"/>
      <c r="D287" s="150"/>
      <c r="E287" s="150"/>
      <c r="F287" s="150"/>
    </row>
    <row r="288" spans="2:6" s="151" customFormat="1" ht="14.25" customHeight="1">
      <c r="B288" s="150"/>
      <c r="C288" s="150"/>
      <c r="D288" s="150"/>
      <c r="E288" s="150"/>
      <c r="F288" s="150"/>
    </row>
    <row r="289" spans="2:6" s="151" customFormat="1" ht="14.25" customHeight="1">
      <c r="B289" s="150"/>
      <c r="C289" s="150"/>
      <c r="D289" s="150"/>
      <c r="E289" s="150"/>
      <c r="F289" s="150"/>
    </row>
    <row r="290" spans="2:6" s="151" customFormat="1" ht="14.25" customHeight="1">
      <c r="B290" s="150"/>
      <c r="C290" s="150"/>
      <c r="D290" s="150"/>
      <c r="E290" s="150"/>
      <c r="F290" s="150"/>
    </row>
    <row r="291" spans="2:6" s="151" customFormat="1" ht="14.25" customHeight="1">
      <c r="B291" s="150"/>
      <c r="C291" s="150"/>
      <c r="D291" s="150"/>
      <c r="E291" s="150"/>
      <c r="F291" s="150"/>
    </row>
    <row r="292" spans="2:6" s="151" customFormat="1" ht="14.25" customHeight="1">
      <c r="B292" s="150"/>
      <c r="C292" s="150"/>
      <c r="D292" s="150"/>
      <c r="E292" s="150"/>
      <c r="F292" s="150"/>
    </row>
    <row r="293" spans="2:6" s="151" customFormat="1" ht="14.25" customHeight="1">
      <c r="B293" s="150"/>
      <c r="C293" s="150"/>
      <c r="D293" s="150"/>
      <c r="E293" s="150"/>
      <c r="F293" s="150"/>
    </row>
    <row r="294" spans="2:6" s="151" customFormat="1" ht="14.25" customHeight="1">
      <c r="B294" s="150"/>
      <c r="C294" s="150"/>
      <c r="D294" s="150"/>
      <c r="E294" s="150"/>
      <c r="F294" s="150"/>
    </row>
    <row r="295" spans="2:6" s="151" customFormat="1" ht="14.25" customHeight="1">
      <c r="B295" s="150"/>
      <c r="C295" s="150"/>
      <c r="D295" s="150"/>
      <c r="E295" s="150"/>
      <c r="F295" s="150"/>
    </row>
    <row r="296" spans="2:6" s="151" customFormat="1" ht="14.25" customHeight="1">
      <c r="B296" s="150"/>
      <c r="C296" s="150"/>
      <c r="D296" s="150"/>
      <c r="E296" s="150"/>
      <c r="F296" s="150"/>
    </row>
    <row r="297" spans="2:6" s="151" customFormat="1" ht="14.25" customHeight="1">
      <c r="B297" s="150"/>
      <c r="C297" s="150"/>
      <c r="D297" s="150"/>
      <c r="E297" s="150"/>
      <c r="F297" s="150"/>
    </row>
    <row r="298" spans="2:6" s="151" customFormat="1" ht="14.25" customHeight="1">
      <c r="B298" s="150"/>
      <c r="C298" s="150"/>
      <c r="D298" s="150"/>
      <c r="E298" s="150"/>
      <c r="F298" s="150"/>
    </row>
    <row r="299" spans="2:6" s="151" customFormat="1" ht="14.25" customHeight="1">
      <c r="B299" s="150"/>
      <c r="C299" s="150"/>
      <c r="D299" s="150"/>
      <c r="E299" s="150"/>
      <c r="F299" s="150"/>
    </row>
    <row r="300" spans="2:6" s="151" customFormat="1" ht="14.25" customHeight="1">
      <c r="B300" s="150"/>
      <c r="C300" s="150"/>
      <c r="D300" s="150"/>
      <c r="E300" s="150"/>
      <c r="F300" s="150"/>
    </row>
    <row r="301" spans="2:6" s="151" customFormat="1" ht="14.25" customHeight="1">
      <c r="B301" s="150"/>
      <c r="C301" s="150"/>
      <c r="D301" s="150"/>
      <c r="E301" s="150"/>
      <c r="F301" s="150"/>
    </row>
    <row r="302" spans="2:6" s="151" customFormat="1" ht="14.25" customHeight="1">
      <c r="B302" s="150"/>
      <c r="C302" s="150"/>
      <c r="D302" s="150"/>
      <c r="E302" s="150"/>
      <c r="F302" s="150"/>
    </row>
    <row r="303" spans="2:6" s="151" customFormat="1" ht="14.25" customHeight="1">
      <c r="B303" s="150"/>
      <c r="C303" s="150"/>
      <c r="D303" s="150"/>
      <c r="E303" s="150"/>
      <c r="F303" s="150"/>
    </row>
    <row r="304" spans="2:6" s="151" customFormat="1" ht="14.25" customHeight="1">
      <c r="B304" s="150"/>
      <c r="C304" s="150"/>
      <c r="D304" s="150"/>
      <c r="E304" s="150"/>
      <c r="F304" s="150"/>
    </row>
    <row r="305" spans="2:6" s="151" customFormat="1" ht="14.25" customHeight="1">
      <c r="B305" s="150"/>
      <c r="C305" s="150"/>
      <c r="D305" s="150"/>
      <c r="E305" s="150"/>
      <c r="F305" s="150"/>
    </row>
    <row r="306" spans="2:6" s="151" customFormat="1" ht="14.25" customHeight="1">
      <c r="B306" s="150"/>
      <c r="C306" s="150"/>
      <c r="D306" s="150"/>
      <c r="E306" s="150"/>
      <c r="F306" s="150"/>
    </row>
    <row r="307" spans="2:6" s="151" customFormat="1" ht="14.25" customHeight="1">
      <c r="B307" s="150"/>
      <c r="C307" s="150"/>
      <c r="D307" s="150"/>
      <c r="E307" s="150"/>
      <c r="F307" s="150"/>
    </row>
    <row r="308" spans="2:6" s="151" customFormat="1" ht="14.25" customHeight="1">
      <c r="B308" s="150"/>
      <c r="C308" s="150"/>
      <c r="D308" s="150"/>
      <c r="E308" s="150"/>
      <c r="F308" s="150"/>
    </row>
    <row r="309" spans="2:6" s="151" customFormat="1" ht="14.25" customHeight="1">
      <c r="B309" s="150"/>
      <c r="C309" s="150"/>
      <c r="D309" s="150"/>
      <c r="E309" s="150"/>
      <c r="F309" s="150"/>
    </row>
    <row r="310" spans="2:6" s="151" customFormat="1" ht="14.25" customHeight="1">
      <c r="B310" s="150"/>
      <c r="C310" s="150"/>
      <c r="D310" s="150"/>
      <c r="E310" s="150"/>
      <c r="F310" s="150"/>
    </row>
    <row r="311" spans="2:6" s="151" customFormat="1" ht="14.25" customHeight="1">
      <c r="B311" s="150"/>
      <c r="C311" s="150"/>
      <c r="D311" s="150"/>
      <c r="E311" s="150"/>
      <c r="F311" s="150"/>
    </row>
    <row r="312" spans="2:6" s="151" customFormat="1" ht="14.25" customHeight="1">
      <c r="B312" s="150"/>
      <c r="C312" s="150"/>
      <c r="D312" s="150"/>
      <c r="E312" s="150"/>
      <c r="F312" s="150"/>
    </row>
    <row r="313" spans="2:6" s="151" customFormat="1" ht="14.25" customHeight="1">
      <c r="B313" s="150"/>
      <c r="C313" s="150"/>
      <c r="D313" s="150"/>
      <c r="E313" s="150"/>
      <c r="F313" s="150"/>
    </row>
    <row r="314" spans="2:6" s="151" customFormat="1" ht="14.25" customHeight="1">
      <c r="B314" s="150"/>
      <c r="C314" s="150"/>
      <c r="D314" s="150"/>
      <c r="E314" s="150"/>
      <c r="F314" s="150"/>
    </row>
    <row r="315" spans="2:6" s="151" customFormat="1" ht="14.25" customHeight="1">
      <c r="B315" s="150"/>
      <c r="C315" s="150"/>
      <c r="D315" s="150"/>
      <c r="E315" s="150"/>
      <c r="F315" s="150"/>
    </row>
    <row r="316" spans="2:6" s="151" customFormat="1" ht="14.25" customHeight="1">
      <c r="B316" s="150"/>
      <c r="C316" s="150"/>
      <c r="D316" s="150"/>
      <c r="E316" s="150"/>
      <c r="F316" s="150"/>
    </row>
    <row r="317" spans="2:6" s="151" customFormat="1" ht="14.25" customHeight="1">
      <c r="B317" s="150"/>
      <c r="C317" s="150"/>
      <c r="D317" s="150"/>
      <c r="E317" s="150"/>
      <c r="F317" s="150"/>
    </row>
    <row r="318" spans="2:6" s="151" customFormat="1" ht="14.25" customHeight="1">
      <c r="B318" s="150"/>
      <c r="C318" s="150"/>
      <c r="D318" s="150"/>
      <c r="E318" s="150"/>
      <c r="F318" s="150"/>
    </row>
    <row r="319" spans="2:6" s="151" customFormat="1" ht="14.25" customHeight="1">
      <c r="B319" s="150"/>
      <c r="C319" s="150"/>
      <c r="D319" s="150"/>
      <c r="E319" s="150"/>
      <c r="F319" s="150"/>
    </row>
    <row r="320" spans="2:6" s="151" customFormat="1" ht="14.25" customHeight="1">
      <c r="B320" s="150"/>
      <c r="C320" s="150"/>
      <c r="D320" s="150"/>
      <c r="E320" s="150"/>
      <c r="F320" s="150"/>
    </row>
    <row r="321" spans="2:6" s="151" customFormat="1" ht="14.25" customHeight="1">
      <c r="B321" s="150"/>
      <c r="C321" s="150"/>
      <c r="D321" s="150"/>
      <c r="E321" s="150"/>
      <c r="F321" s="150"/>
    </row>
    <row r="322" spans="2:6" s="151" customFormat="1" ht="14.25" customHeight="1">
      <c r="B322" s="150"/>
      <c r="C322" s="150"/>
      <c r="D322" s="150"/>
      <c r="E322" s="150"/>
      <c r="F322" s="150"/>
    </row>
    <row r="323" spans="2:6" s="151" customFormat="1" ht="14.25" customHeight="1">
      <c r="B323" s="150"/>
      <c r="C323" s="150"/>
      <c r="D323" s="150"/>
      <c r="E323" s="150"/>
      <c r="F323" s="150"/>
    </row>
    <row r="324" spans="2:6" s="151" customFormat="1" ht="14.25" customHeight="1">
      <c r="B324" s="150"/>
      <c r="C324" s="150"/>
      <c r="D324" s="150"/>
      <c r="E324" s="150"/>
      <c r="F324" s="150"/>
    </row>
    <row r="325" spans="2:6" s="151" customFormat="1" ht="14.25" customHeight="1">
      <c r="B325" s="150"/>
      <c r="C325" s="150"/>
      <c r="D325" s="150"/>
      <c r="E325" s="150"/>
      <c r="F325" s="150"/>
    </row>
    <row r="326" spans="2:6" s="151" customFormat="1" ht="14.25" customHeight="1">
      <c r="B326" s="150"/>
      <c r="C326" s="150"/>
      <c r="D326" s="150"/>
      <c r="E326" s="150"/>
      <c r="F326" s="150"/>
    </row>
    <row r="327" spans="2:6" s="151" customFormat="1" ht="14.25" customHeight="1">
      <c r="B327" s="150"/>
      <c r="C327" s="150"/>
      <c r="D327" s="150"/>
      <c r="E327" s="150"/>
      <c r="F327" s="150"/>
    </row>
    <row r="328" spans="2:6" s="151" customFormat="1" ht="14.25" customHeight="1">
      <c r="B328" s="150"/>
      <c r="C328" s="150"/>
      <c r="D328" s="150"/>
      <c r="E328" s="150"/>
      <c r="F328" s="150"/>
    </row>
    <row r="329" spans="2:6" s="151" customFormat="1" ht="14.25" customHeight="1">
      <c r="B329" s="150"/>
      <c r="C329" s="150"/>
      <c r="D329" s="150"/>
      <c r="E329" s="150"/>
      <c r="F329" s="150"/>
    </row>
    <row r="330" spans="2:6" s="151" customFormat="1" ht="14.25" customHeight="1">
      <c r="B330" s="150"/>
      <c r="C330" s="150"/>
      <c r="D330" s="150"/>
      <c r="E330" s="150"/>
      <c r="F330" s="150"/>
    </row>
    <row r="331" spans="2:6" s="151" customFormat="1" ht="14.25" customHeight="1">
      <c r="B331" s="150"/>
      <c r="C331" s="150"/>
      <c r="D331" s="150"/>
      <c r="E331" s="150"/>
      <c r="F331" s="150"/>
    </row>
    <row r="332" spans="2:6" s="151" customFormat="1" ht="14.25" customHeight="1">
      <c r="B332" s="150"/>
      <c r="C332" s="150"/>
      <c r="D332" s="150"/>
      <c r="E332" s="150"/>
      <c r="F332" s="150"/>
    </row>
    <row r="333" spans="2:6" s="151" customFormat="1" ht="14.25" customHeight="1">
      <c r="B333" s="150"/>
      <c r="C333" s="150"/>
      <c r="D333" s="150"/>
      <c r="E333" s="150"/>
      <c r="F333" s="150"/>
    </row>
    <row r="334" spans="2:6" s="151" customFormat="1" ht="14.25" customHeight="1">
      <c r="B334" s="150"/>
      <c r="C334" s="150"/>
      <c r="D334" s="150"/>
      <c r="E334" s="150"/>
      <c r="F334" s="150"/>
    </row>
    <row r="335" spans="2:6" s="151" customFormat="1" ht="14.25" customHeight="1">
      <c r="B335" s="150"/>
      <c r="C335" s="150"/>
      <c r="D335" s="150"/>
      <c r="E335" s="150"/>
      <c r="F335" s="150"/>
    </row>
    <row r="336" spans="2:6" s="151" customFormat="1" ht="14.25" customHeight="1">
      <c r="B336" s="150"/>
      <c r="C336" s="150"/>
      <c r="D336" s="150"/>
      <c r="E336" s="150"/>
      <c r="F336" s="150"/>
    </row>
    <row r="337" spans="2:6" s="151" customFormat="1" ht="14.25" customHeight="1">
      <c r="B337" s="150"/>
      <c r="C337" s="150"/>
      <c r="D337" s="150"/>
      <c r="E337" s="150"/>
      <c r="F337" s="150"/>
    </row>
    <row r="338" spans="2:6" s="151" customFormat="1" ht="14.25" customHeight="1">
      <c r="B338" s="150"/>
      <c r="C338" s="150"/>
      <c r="D338" s="150"/>
      <c r="E338" s="150"/>
      <c r="F338" s="150"/>
    </row>
    <row r="339" spans="2:6" s="151" customFormat="1" ht="14.25" customHeight="1">
      <c r="B339" s="150"/>
      <c r="C339" s="150"/>
      <c r="D339" s="150"/>
      <c r="E339" s="150"/>
      <c r="F339" s="150"/>
    </row>
    <row r="340" spans="2:6" s="151" customFormat="1" ht="14.25" customHeight="1">
      <c r="B340" s="150"/>
      <c r="C340" s="150"/>
      <c r="D340" s="150"/>
      <c r="E340" s="150"/>
      <c r="F340" s="150"/>
    </row>
    <row r="341" spans="2:6" s="151" customFormat="1" ht="14.25" customHeight="1">
      <c r="B341" s="150"/>
      <c r="C341" s="150"/>
      <c r="D341" s="150"/>
      <c r="E341" s="150"/>
      <c r="F341" s="150"/>
    </row>
    <row r="342" spans="2:6" s="151" customFormat="1" ht="14.25" customHeight="1">
      <c r="B342" s="150"/>
      <c r="C342" s="150"/>
      <c r="D342" s="150"/>
      <c r="E342" s="150"/>
      <c r="F342" s="150"/>
    </row>
    <row r="343" spans="2:6" s="151" customFormat="1" ht="14.25" customHeight="1">
      <c r="B343" s="150"/>
      <c r="C343" s="150"/>
      <c r="D343" s="150"/>
      <c r="E343" s="150"/>
      <c r="F343" s="150"/>
    </row>
    <row r="344" spans="2:6" s="151" customFormat="1" ht="14.25" customHeight="1">
      <c r="B344" s="150"/>
      <c r="C344" s="150"/>
      <c r="D344" s="150"/>
      <c r="E344" s="150"/>
      <c r="F344" s="150"/>
    </row>
    <row r="345" spans="2:6" s="151" customFormat="1" ht="14.25" customHeight="1">
      <c r="B345" s="150"/>
      <c r="C345" s="150"/>
      <c r="D345" s="150"/>
      <c r="E345" s="150"/>
      <c r="F345" s="150"/>
    </row>
    <row r="346" spans="2:6" s="151" customFormat="1" ht="14.25" customHeight="1">
      <c r="B346" s="150"/>
      <c r="C346" s="150"/>
      <c r="D346" s="150"/>
      <c r="E346" s="150"/>
      <c r="F346" s="150"/>
    </row>
    <row r="347" spans="2:6" s="151" customFormat="1" ht="14.25" customHeight="1">
      <c r="B347" s="150"/>
      <c r="C347" s="150"/>
      <c r="D347" s="150"/>
      <c r="E347" s="150"/>
      <c r="F347" s="150"/>
    </row>
    <row r="348" spans="2:6" s="151" customFormat="1" ht="14.25" customHeight="1">
      <c r="B348" s="150"/>
      <c r="C348" s="150"/>
      <c r="D348" s="150"/>
      <c r="E348" s="150"/>
      <c r="F348" s="150"/>
    </row>
    <row r="349" spans="2:6" s="151" customFormat="1" ht="14.25" customHeight="1">
      <c r="B349" s="150"/>
      <c r="C349" s="150"/>
      <c r="D349" s="150"/>
      <c r="E349" s="150"/>
      <c r="F349" s="150"/>
    </row>
    <row r="350" spans="2:6" s="151" customFormat="1" ht="14.25" customHeight="1">
      <c r="B350" s="150"/>
      <c r="C350" s="150"/>
      <c r="D350" s="150"/>
      <c r="E350" s="150"/>
      <c r="F350" s="150"/>
    </row>
    <row r="351" spans="2:6" s="151" customFormat="1" ht="14.25" customHeight="1">
      <c r="B351" s="150"/>
      <c r="C351" s="150"/>
      <c r="D351" s="150"/>
      <c r="E351" s="150"/>
      <c r="F351" s="150"/>
    </row>
    <row r="352" spans="2:6" s="151" customFormat="1" ht="14.25" customHeight="1">
      <c r="B352" s="150"/>
      <c r="C352" s="150"/>
      <c r="D352" s="150"/>
      <c r="E352" s="150"/>
      <c r="F352" s="150"/>
    </row>
    <row r="353" spans="2:6" s="151" customFormat="1" ht="14.25" customHeight="1">
      <c r="B353" s="150"/>
      <c r="C353" s="150"/>
      <c r="D353" s="150"/>
      <c r="E353" s="150"/>
      <c r="F353" s="150"/>
    </row>
    <row r="354" spans="2:6" s="151" customFormat="1" ht="14.25" customHeight="1">
      <c r="B354" s="150"/>
      <c r="C354" s="150"/>
      <c r="D354" s="150"/>
      <c r="E354" s="150"/>
      <c r="F354" s="150"/>
    </row>
    <row r="355" spans="2:6" s="151" customFormat="1" ht="14.25" customHeight="1">
      <c r="B355" s="150"/>
      <c r="C355" s="150"/>
      <c r="D355" s="150"/>
      <c r="E355" s="150"/>
      <c r="F355" s="150"/>
    </row>
    <row r="356" spans="2:6" s="151" customFormat="1" ht="14.25" customHeight="1">
      <c r="B356" s="150"/>
      <c r="C356" s="150"/>
      <c r="D356" s="150"/>
      <c r="E356" s="150"/>
      <c r="F356" s="150"/>
    </row>
    <row r="357" spans="2:6" s="151" customFormat="1" ht="14.25" customHeight="1">
      <c r="B357" s="150"/>
      <c r="C357" s="150"/>
      <c r="D357" s="150"/>
      <c r="E357" s="150"/>
      <c r="F357" s="150"/>
    </row>
    <row r="358" spans="2:6" s="151" customFormat="1" ht="14.25" customHeight="1">
      <c r="B358" s="150"/>
      <c r="C358" s="150"/>
      <c r="D358" s="150"/>
      <c r="E358" s="150"/>
      <c r="F358" s="150"/>
    </row>
    <row r="359" spans="2:6" s="151" customFormat="1" ht="14.25" customHeight="1">
      <c r="B359" s="150"/>
      <c r="C359" s="150"/>
      <c r="D359" s="150"/>
      <c r="E359" s="150"/>
      <c r="F359" s="150"/>
    </row>
    <row r="360" spans="2:6" s="151" customFormat="1" ht="14.25" customHeight="1">
      <c r="B360" s="150"/>
      <c r="C360" s="150"/>
      <c r="D360" s="150"/>
      <c r="E360" s="150"/>
      <c r="F360" s="150"/>
    </row>
    <row r="361" spans="2:6" s="151" customFormat="1" ht="14.25" customHeight="1">
      <c r="B361" s="150"/>
      <c r="C361" s="150"/>
      <c r="D361" s="150"/>
      <c r="E361" s="150"/>
      <c r="F361" s="150"/>
    </row>
    <row r="362" spans="2:6" s="151" customFormat="1" ht="14.25" customHeight="1">
      <c r="B362" s="150"/>
      <c r="C362" s="150"/>
      <c r="D362" s="150"/>
      <c r="E362" s="150"/>
      <c r="F362" s="150"/>
    </row>
    <row r="363" spans="2:6" s="151" customFormat="1" ht="14.25" customHeight="1">
      <c r="B363" s="150"/>
      <c r="C363" s="150"/>
      <c r="D363" s="150"/>
      <c r="E363" s="150"/>
      <c r="F363" s="150"/>
    </row>
    <row r="364" spans="2:6" s="151" customFormat="1" ht="14.25" customHeight="1">
      <c r="B364" s="150"/>
      <c r="C364" s="150"/>
      <c r="D364" s="150"/>
      <c r="E364" s="150"/>
      <c r="F364" s="150"/>
    </row>
    <row r="365" spans="2:6" s="151" customFormat="1" ht="14.25" customHeight="1">
      <c r="B365" s="150"/>
      <c r="C365" s="150"/>
      <c r="D365" s="150"/>
      <c r="E365" s="150"/>
      <c r="F365" s="150"/>
    </row>
    <row r="366" spans="2:6" s="151" customFormat="1" ht="14.25" customHeight="1">
      <c r="B366" s="150"/>
      <c r="C366" s="150"/>
      <c r="D366" s="150"/>
      <c r="E366" s="150"/>
      <c r="F366" s="150"/>
    </row>
    <row r="367" spans="2:6" s="151" customFormat="1" ht="14.25" customHeight="1">
      <c r="B367" s="150"/>
      <c r="C367" s="150"/>
      <c r="D367" s="150"/>
      <c r="E367" s="150"/>
      <c r="F367" s="150"/>
    </row>
    <row r="368" spans="2:6" s="151" customFormat="1" ht="14.25" customHeight="1">
      <c r="B368" s="150"/>
      <c r="C368" s="150"/>
      <c r="D368" s="150"/>
      <c r="E368" s="150"/>
      <c r="F368" s="150"/>
    </row>
    <row r="369" spans="2:6" s="151" customFormat="1" ht="14.25" customHeight="1">
      <c r="B369" s="150"/>
      <c r="C369" s="150"/>
      <c r="D369" s="150"/>
      <c r="E369" s="150"/>
      <c r="F369" s="150"/>
    </row>
    <row r="370" spans="2:6" s="151" customFormat="1" ht="14.25" customHeight="1">
      <c r="B370" s="150"/>
      <c r="C370" s="150"/>
      <c r="D370" s="150"/>
      <c r="E370" s="150"/>
      <c r="F370" s="150"/>
    </row>
    <row r="371" spans="2:6" s="151" customFormat="1" ht="14.25" customHeight="1">
      <c r="B371" s="150"/>
      <c r="C371" s="150"/>
      <c r="D371" s="150"/>
      <c r="E371" s="150"/>
      <c r="F371" s="150"/>
    </row>
    <row r="372" spans="2:6" s="151" customFormat="1" ht="14.25" customHeight="1">
      <c r="B372" s="150"/>
      <c r="C372" s="150"/>
      <c r="D372" s="150"/>
      <c r="E372" s="150"/>
      <c r="F372" s="150"/>
    </row>
    <row r="373" spans="2:6" s="151" customFormat="1" ht="14.25" customHeight="1">
      <c r="B373" s="150"/>
      <c r="C373" s="150"/>
      <c r="D373" s="150"/>
      <c r="E373" s="150"/>
      <c r="F373" s="150"/>
    </row>
    <row r="374" spans="2:6" s="151" customFormat="1" ht="14.25" customHeight="1">
      <c r="B374" s="150"/>
      <c r="C374" s="150"/>
      <c r="D374" s="150"/>
      <c r="E374" s="150"/>
      <c r="F374" s="150"/>
    </row>
    <row r="375" spans="2:6" s="151" customFormat="1" ht="14.25" customHeight="1">
      <c r="B375" s="150"/>
      <c r="C375" s="150"/>
      <c r="D375" s="150"/>
      <c r="E375" s="150"/>
      <c r="F375" s="150"/>
    </row>
    <row r="376" spans="2:6" s="151" customFormat="1" ht="14.25" customHeight="1">
      <c r="B376" s="150"/>
      <c r="C376" s="150"/>
      <c r="D376" s="150"/>
      <c r="E376" s="150"/>
      <c r="F376" s="150"/>
    </row>
    <row r="377" spans="2:6" s="151" customFormat="1" ht="14.25" customHeight="1">
      <c r="B377" s="150"/>
      <c r="C377" s="150"/>
      <c r="D377" s="150"/>
      <c r="E377" s="150"/>
      <c r="F377" s="150"/>
    </row>
    <row r="378" spans="2:6" s="151" customFormat="1" ht="14.25" customHeight="1">
      <c r="B378" s="150"/>
      <c r="C378" s="150"/>
      <c r="D378" s="150"/>
      <c r="E378" s="150"/>
      <c r="F378" s="150"/>
    </row>
    <row r="379" spans="2:6" s="151" customFormat="1" ht="14.25" customHeight="1">
      <c r="B379" s="150"/>
      <c r="C379" s="150"/>
      <c r="D379" s="150"/>
      <c r="E379" s="150"/>
      <c r="F379" s="150"/>
    </row>
    <row r="380" spans="2:6" s="151" customFormat="1" ht="14.25" customHeight="1">
      <c r="B380" s="150"/>
      <c r="C380" s="150"/>
      <c r="D380" s="150"/>
      <c r="E380" s="150"/>
      <c r="F380" s="150"/>
    </row>
    <row r="381" spans="2:6" s="151" customFormat="1" ht="14.25" customHeight="1">
      <c r="B381" s="150"/>
      <c r="C381" s="150"/>
      <c r="D381" s="150"/>
      <c r="E381" s="150"/>
      <c r="F381" s="150"/>
    </row>
    <row r="382" spans="2:6" s="151" customFormat="1" ht="14.25" customHeight="1">
      <c r="B382" s="150"/>
      <c r="C382" s="150"/>
      <c r="D382" s="150"/>
      <c r="E382" s="150"/>
      <c r="F382" s="150"/>
    </row>
    <row r="383" spans="2:6" s="151" customFormat="1" ht="14.25" customHeight="1">
      <c r="B383" s="150"/>
      <c r="C383" s="150"/>
      <c r="D383" s="150"/>
      <c r="E383" s="150"/>
      <c r="F383" s="150"/>
    </row>
    <row r="384" spans="2:6" s="151" customFormat="1" ht="14.25" customHeight="1">
      <c r="B384" s="150"/>
      <c r="C384" s="150"/>
      <c r="D384" s="150"/>
      <c r="E384" s="150"/>
      <c r="F384" s="150"/>
    </row>
    <row r="385" spans="2:6" s="151" customFormat="1" ht="14.25" customHeight="1">
      <c r="B385" s="150"/>
      <c r="C385" s="150"/>
      <c r="D385" s="150"/>
      <c r="E385" s="150"/>
      <c r="F385" s="150"/>
    </row>
    <row r="386" spans="2:6" s="151" customFormat="1" ht="14.25" customHeight="1">
      <c r="B386" s="150"/>
      <c r="C386" s="150"/>
      <c r="D386" s="150"/>
      <c r="E386" s="150"/>
      <c r="F386" s="150"/>
    </row>
    <row r="387" spans="2:6" s="151" customFormat="1" ht="14.25" customHeight="1">
      <c r="B387" s="150"/>
      <c r="C387" s="150"/>
      <c r="D387" s="150"/>
      <c r="E387" s="150"/>
      <c r="F387" s="150"/>
    </row>
    <row r="388" spans="2:6" s="151" customFormat="1" ht="14.25" customHeight="1">
      <c r="B388" s="150"/>
      <c r="C388" s="150"/>
      <c r="D388" s="150"/>
      <c r="E388" s="150"/>
      <c r="F388" s="150"/>
    </row>
    <row r="389" spans="2:6" s="151" customFormat="1" ht="14.25" customHeight="1">
      <c r="B389" s="150"/>
      <c r="C389" s="150"/>
      <c r="D389" s="150"/>
      <c r="E389" s="150"/>
      <c r="F389" s="150"/>
    </row>
    <row r="390" spans="2:6" s="151" customFormat="1" ht="14.25" customHeight="1">
      <c r="B390" s="150"/>
      <c r="C390" s="150"/>
      <c r="D390" s="150"/>
      <c r="E390" s="150"/>
      <c r="F390" s="150"/>
    </row>
    <row r="391" spans="2:6" s="151" customFormat="1" ht="14.25" customHeight="1">
      <c r="B391" s="150"/>
      <c r="C391" s="150"/>
      <c r="D391" s="150"/>
      <c r="E391" s="150"/>
      <c r="F391" s="150"/>
    </row>
    <row r="392" spans="2:6" s="151" customFormat="1" ht="14.25" customHeight="1">
      <c r="B392" s="150"/>
      <c r="C392" s="150"/>
      <c r="D392" s="150"/>
      <c r="E392" s="150"/>
      <c r="F392" s="150"/>
    </row>
    <row r="393" spans="2:6" s="151" customFormat="1" ht="14.25" customHeight="1">
      <c r="B393" s="150"/>
      <c r="C393" s="150"/>
      <c r="D393" s="150"/>
      <c r="E393" s="150"/>
      <c r="F393" s="150"/>
    </row>
    <row r="394" spans="2:6" s="151" customFormat="1" ht="14.25" customHeight="1">
      <c r="B394" s="150"/>
      <c r="C394" s="150"/>
      <c r="D394" s="150"/>
      <c r="E394" s="150"/>
      <c r="F394" s="150"/>
    </row>
    <row r="395" spans="2:6" s="151" customFormat="1" ht="14.25" customHeight="1">
      <c r="B395" s="150"/>
      <c r="C395" s="150"/>
      <c r="D395" s="150"/>
      <c r="E395" s="150"/>
      <c r="F395" s="150"/>
    </row>
    <row r="396" spans="2:6" s="151" customFormat="1" ht="14.25" customHeight="1">
      <c r="B396" s="150"/>
      <c r="C396" s="150"/>
      <c r="D396" s="150"/>
      <c r="E396" s="150"/>
      <c r="F396" s="150"/>
    </row>
    <row r="397" spans="2:6" s="151" customFormat="1" ht="14.25" customHeight="1">
      <c r="B397" s="150"/>
      <c r="C397" s="150"/>
      <c r="D397" s="150"/>
      <c r="E397" s="150"/>
      <c r="F397" s="150"/>
    </row>
    <row r="398" spans="2:6" s="151" customFormat="1" ht="14.25" customHeight="1">
      <c r="B398" s="150"/>
      <c r="C398" s="150"/>
      <c r="D398" s="150"/>
      <c r="E398" s="150"/>
      <c r="F398" s="150"/>
    </row>
    <row r="399" spans="2:6" s="151" customFormat="1" ht="14.25" customHeight="1">
      <c r="B399" s="150"/>
      <c r="C399" s="150"/>
      <c r="D399" s="150"/>
      <c r="E399" s="150"/>
      <c r="F399" s="150"/>
    </row>
    <row r="400" spans="2:6" s="151" customFormat="1" ht="14.25" customHeight="1">
      <c r="B400" s="150"/>
      <c r="C400" s="150"/>
      <c r="D400" s="150"/>
      <c r="E400" s="150"/>
      <c r="F400" s="150"/>
    </row>
    <row r="401" spans="2:6" s="151" customFormat="1" ht="14.25" customHeight="1">
      <c r="B401" s="150"/>
      <c r="C401" s="150"/>
      <c r="D401" s="150"/>
      <c r="E401" s="150"/>
      <c r="F401" s="150"/>
    </row>
    <row r="402" spans="2:6" s="151" customFormat="1" ht="14.25" customHeight="1">
      <c r="B402" s="150"/>
      <c r="C402" s="150"/>
      <c r="D402" s="150"/>
      <c r="E402" s="150"/>
      <c r="F402" s="150"/>
    </row>
    <row r="403" spans="2:6" s="151" customFormat="1" ht="14.25" customHeight="1">
      <c r="B403" s="150"/>
      <c r="C403" s="150"/>
      <c r="D403" s="150"/>
      <c r="E403" s="150"/>
      <c r="F403" s="150"/>
    </row>
    <row r="404" spans="2:6" s="151" customFormat="1" ht="14.25" customHeight="1">
      <c r="B404" s="150"/>
      <c r="C404" s="150"/>
      <c r="D404" s="150"/>
      <c r="E404" s="150"/>
      <c r="F404" s="150"/>
    </row>
    <row r="405" spans="2:6" s="151" customFormat="1" ht="14.25" customHeight="1">
      <c r="B405" s="150"/>
      <c r="C405" s="150"/>
      <c r="D405" s="150"/>
      <c r="E405" s="150"/>
      <c r="F405" s="150"/>
    </row>
    <row r="406" spans="2:6" s="151" customFormat="1" ht="14.25" customHeight="1">
      <c r="B406" s="150"/>
      <c r="C406" s="150"/>
      <c r="D406" s="150"/>
      <c r="E406" s="150"/>
      <c r="F406" s="150"/>
    </row>
    <row r="407" spans="2:6" s="151" customFormat="1" ht="14.25" customHeight="1">
      <c r="B407" s="150"/>
      <c r="C407" s="150"/>
      <c r="D407" s="150"/>
      <c r="E407" s="150"/>
      <c r="F407" s="150"/>
    </row>
    <row r="408" spans="2:6" s="151" customFormat="1" ht="14.25" customHeight="1">
      <c r="B408" s="150"/>
      <c r="C408" s="150"/>
      <c r="D408" s="150"/>
      <c r="E408" s="150"/>
      <c r="F408" s="150"/>
    </row>
    <row r="409" spans="2:6" s="151" customFormat="1" ht="14.25" customHeight="1">
      <c r="B409" s="150"/>
      <c r="C409" s="150"/>
      <c r="D409" s="150"/>
      <c r="E409" s="150"/>
      <c r="F409" s="150"/>
    </row>
    <row r="410" spans="2:6" s="151" customFormat="1" ht="14.25" customHeight="1">
      <c r="B410" s="150"/>
      <c r="C410" s="150"/>
      <c r="D410" s="150"/>
      <c r="E410" s="150"/>
      <c r="F410" s="150"/>
    </row>
    <row r="411" spans="2:6" s="151" customFormat="1" ht="14.25" customHeight="1">
      <c r="B411" s="150"/>
      <c r="C411" s="150"/>
      <c r="D411" s="150"/>
      <c r="E411" s="150"/>
      <c r="F411" s="150"/>
    </row>
    <row r="412" spans="2:6" s="151" customFormat="1" ht="14.25" customHeight="1">
      <c r="B412" s="150"/>
      <c r="C412" s="150"/>
      <c r="D412" s="150"/>
      <c r="E412" s="150"/>
      <c r="F412" s="150"/>
    </row>
    <row r="413" spans="2:6" s="151" customFormat="1" ht="14.25" customHeight="1">
      <c r="B413" s="150"/>
      <c r="C413" s="150"/>
      <c r="D413" s="150"/>
      <c r="E413" s="150"/>
      <c r="F413" s="150"/>
    </row>
    <row r="414" spans="2:6" s="151" customFormat="1" ht="14.25" customHeight="1">
      <c r="B414" s="150"/>
      <c r="C414" s="150"/>
      <c r="D414" s="150"/>
      <c r="E414" s="150"/>
      <c r="F414" s="150"/>
    </row>
    <row r="415" spans="2:6" s="151" customFormat="1" ht="14.25" customHeight="1">
      <c r="B415" s="150"/>
      <c r="C415" s="150"/>
      <c r="D415" s="150"/>
      <c r="E415" s="150"/>
      <c r="F415" s="150"/>
    </row>
    <row r="416" spans="2:6" s="151" customFormat="1" ht="14.25" customHeight="1">
      <c r="B416" s="150"/>
      <c r="C416" s="150"/>
      <c r="D416" s="150"/>
      <c r="E416" s="150"/>
      <c r="F416" s="150"/>
    </row>
    <row r="417" spans="2:6" s="151" customFormat="1" ht="14.25" customHeight="1">
      <c r="B417" s="150"/>
      <c r="C417" s="150"/>
      <c r="D417" s="150"/>
      <c r="E417" s="150"/>
      <c r="F417" s="150"/>
    </row>
    <row r="418" spans="2:6" s="151" customFormat="1" ht="14.25" customHeight="1">
      <c r="B418" s="150"/>
      <c r="C418" s="150"/>
      <c r="D418" s="150"/>
      <c r="E418" s="150"/>
      <c r="F418" s="150"/>
    </row>
    <row r="419" spans="2:6" s="151" customFormat="1" ht="14.25" customHeight="1">
      <c r="B419" s="150"/>
      <c r="C419" s="150"/>
      <c r="D419" s="150"/>
      <c r="E419" s="150"/>
      <c r="F419" s="150"/>
    </row>
    <row r="420" spans="2:6" s="151" customFormat="1" ht="14.25" customHeight="1">
      <c r="B420" s="150"/>
      <c r="C420" s="150"/>
      <c r="D420" s="150"/>
      <c r="E420" s="150"/>
      <c r="F420" s="150"/>
    </row>
    <row r="421" spans="2:6" s="151" customFormat="1" ht="14.25" customHeight="1">
      <c r="B421" s="150"/>
      <c r="C421" s="150"/>
      <c r="D421" s="150"/>
      <c r="E421" s="150"/>
      <c r="F421" s="150"/>
    </row>
    <row r="422" spans="2:6" s="151" customFormat="1" ht="14.25" customHeight="1">
      <c r="B422" s="150"/>
      <c r="C422" s="150"/>
      <c r="D422" s="150"/>
      <c r="E422" s="150"/>
      <c r="F422" s="150"/>
    </row>
    <row r="423" spans="2:6" s="151" customFormat="1" ht="14.25" customHeight="1">
      <c r="B423" s="150"/>
      <c r="C423" s="150"/>
      <c r="D423" s="150"/>
      <c r="E423" s="150"/>
      <c r="F423" s="150"/>
    </row>
    <row r="424" spans="2:6" s="151" customFormat="1" ht="14.25" customHeight="1">
      <c r="B424" s="150"/>
      <c r="C424" s="150"/>
      <c r="D424" s="150"/>
      <c r="E424" s="150"/>
      <c r="F424" s="150"/>
    </row>
    <row r="425" spans="2:6" s="151" customFormat="1" ht="14.25" customHeight="1">
      <c r="B425" s="150"/>
      <c r="C425" s="150"/>
      <c r="D425" s="150"/>
      <c r="E425" s="150"/>
      <c r="F425" s="150"/>
    </row>
    <row r="426" spans="2:6" s="151" customFormat="1" ht="14.25" customHeight="1">
      <c r="B426" s="150"/>
      <c r="C426" s="150"/>
      <c r="D426" s="150"/>
      <c r="E426" s="150"/>
      <c r="F426" s="150"/>
    </row>
    <row r="427" spans="2:6" s="151" customFormat="1" ht="14.25" customHeight="1">
      <c r="B427" s="150"/>
      <c r="C427" s="150"/>
      <c r="D427" s="150"/>
      <c r="E427" s="150"/>
      <c r="F427" s="150"/>
    </row>
    <row r="428" spans="2:6" s="151" customFormat="1" ht="14.25" customHeight="1">
      <c r="B428" s="150"/>
      <c r="C428" s="150"/>
      <c r="D428" s="150"/>
      <c r="E428" s="150"/>
      <c r="F428" s="150"/>
    </row>
    <row r="429" spans="2:6" s="151" customFormat="1" ht="14.25" customHeight="1">
      <c r="B429" s="150"/>
      <c r="C429" s="150"/>
      <c r="D429" s="150"/>
      <c r="E429" s="150"/>
      <c r="F429" s="150"/>
    </row>
    <row r="430" spans="2:6" s="151" customFormat="1" ht="14.25" customHeight="1">
      <c r="B430" s="150"/>
      <c r="C430" s="150"/>
      <c r="D430" s="150"/>
      <c r="E430" s="150"/>
      <c r="F430" s="150"/>
    </row>
    <row r="431" spans="2:6" s="151" customFormat="1" ht="14.25" customHeight="1">
      <c r="B431" s="150"/>
      <c r="C431" s="150"/>
      <c r="D431" s="150"/>
      <c r="E431" s="150"/>
      <c r="F431" s="150"/>
    </row>
    <row r="432" spans="2:6" s="151" customFormat="1" ht="14.25" customHeight="1">
      <c r="B432" s="150"/>
      <c r="C432" s="150"/>
      <c r="D432" s="150"/>
      <c r="E432" s="150"/>
      <c r="F432" s="150"/>
    </row>
    <row r="433" spans="2:6" s="151" customFormat="1" ht="14.25" customHeight="1">
      <c r="B433" s="150"/>
      <c r="C433" s="150"/>
      <c r="D433" s="150"/>
      <c r="E433" s="150"/>
      <c r="F433" s="150"/>
    </row>
    <row r="434" spans="2:6" s="151" customFormat="1" ht="14.25" customHeight="1">
      <c r="B434" s="150"/>
      <c r="C434" s="150"/>
      <c r="D434" s="150"/>
      <c r="E434" s="150"/>
      <c r="F434" s="150"/>
    </row>
    <row r="435" spans="2:6" s="151" customFormat="1" ht="14.25" customHeight="1">
      <c r="B435" s="150"/>
      <c r="C435" s="150"/>
      <c r="D435" s="150"/>
      <c r="E435" s="150"/>
      <c r="F435" s="150"/>
    </row>
    <row r="436" spans="2:6" s="151" customFormat="1" ht="14.25" customHeight="1">
      <c r="B436" s="150"/>
      <c r="C436" s="150"/>
      <c r="D436" s="150"/>
      <c r="E436" s="150"/>
      <c r="F436" s="150"/>
    </row>
    <row r="437" spans="2:6" s="151" customFormat="1" ht="14.25" customHeight="1">
      <c r="B437" s="150"/>
      <c r="C437" s="150"/>
      <c r="D437" s="150"/>
      <c r="E437" s="150"/>
      <c r="F437" s="150"/>
    </row>
    <row r="438" spans="2:6" s="151" customFormat="1" ht="14.25" customHeight="1">
      <c r="B438" s="150"/>
      <c r="C438" s="150"/>
      <c r="D438" s="150"/>
      <c r="E438" s="150"/>
      <c r="F438" s="150"/>
    </row>
    <row r="439" spans="2:6" s="151" customFormat="1" ht="14.25" customHeight="1">
      <c r="B439" s="150"/>
      <c r="C439" s="150"/>
      <c r="D439" s="150"/>
      <c r="E439" s="150"/>
      <c r="F439" s="150"/>
    </row>
    <row r="440" spans="2:6" s="151" customFormat="1" ht="14.25" customHeight="1">
      <c r="B440" s="150"/>
      <c r="C440" s="150"/>
      <c r="D440" s="150"/>
      <c r="E440" s="150"/>
      <c r="F440" s="150"/>
    </row>
    <row r="441" spans="2:6" s="151" customFormat="1" ht="14.25" customHeight="1">
      <c r="B441" s="150"/>
      <c r="C441" s="150"/>
      <c r="D441" s="150"/>
      <c r="E441" s="150"/>
      <c r="F441" s="150"/>
    </row>
    <row r="442" spans="2:6" s="151" customFormat="1" ht="14.25" customHeight="1">
      <c r="B442" s="150"/>
      <c r="C442" s="150"/>
      <c r="D442" s="150"/>
      <c r="E442" s="150"/>
      <c r="F442" s="150"/>
    </row>
    <row r="443" spans="2:6" s="151" customFormat="1" ht="14.25" customHeight="1">
      <c r="B443" s="150"/>
      <c r="C443" s="150"/>
      <c r="D443" s="150"/>
      <c r="E443" s="150"/>
      <c r="F443" s="150"/>
    </row>
    <row r="444" spans="2:6" s="151" customFormat="1" ht="14.25" customHeight="1">
      <c r="B444" s="150"/>
      <c r="C444" s="150"/>
      <c r="D444" s="150"/>
      <c r="E444" s="150"/>
      <c r="F444" s="150"/>
    </row>
    <row r="445" spans="2:6" s="151" customFormat="1" ht="14.25" customHeight="1">
      <c r="B445" s="150"/>
      <c r="C445" s="150"/>
      <c r="D445" s="150"/>
      <c r="E445" s="150"/>
      <c r="F445" s="150"/>
    </row>
    <row r="446" spans="2:6" s="151" customFormat="1" ht="14.25" customHeight="1">
      <c r="B446" s="150"/>
      <c r="C446" s="150"/>
      <c r="D446" s="150"/>
      <c r="E446" s="150"/>
      <c r="F446" s="150"/>
    </row>
    <row r="447" spans="2:6" s="151" customFormat="1" ht="14.25" customHeight="1">
      <c r="B447" s="150"/>
      <c r="C447" s="150"/>
      <c r="D447" s="150"/>
      <c r="E447" s="150"/>
      <c r="F447" s="150"/>
    </row>
    <row r="448" spans="2:6" s="151" customFormat="1" ht="14.25" customHeight="1">
      <c r="B448" s="150"/>
      <c r="C448" s="150"/>
      <c r="D448" s="150"/>
      <c r="E448" s="150"/>
      <c r="F448" s="150"/>
    </row>
    <row r="449" spans="2:6" s="151" customFormat="1" ht="14.25" customHeight="1">
      <c r="B449" s="150"/>
      <c r="C449" s="150"/>
      <c r="D449" s="150"/>
      <c r="E449" s="150"/>
      <c r="F449" s="150"/>
    </row>
    <row r="450" spans="2:6" s="151" customFormat="1" ht="14.25" customHeight="1">
      <c r="B450" s="150"/>
      <c r="C450" s="150"/>
      <c r="D450" s="150"/>
      <c r="E450" s="150"/>
      <c r="F450" s="150"/>
    </row>
    <row r="451" spans="2:6" s="151" customFormat="1" ht="14.25" customHeight="1">
      <c r="B451" s="150"/>
      <c r="C451" s="150"/>
      <c r="D451" s="150"/>
      <c r="E451" s="150"/>
      <c r="F451" s="150"/>
    </row>
    <row r="452" spans="2:6" s="151" customFormat="1" ht="14.25" customHeight="1">
      <c r="B452" s="150"/>
      <c r="C452" s="150"/>
      <c r="D452" s="150"/>
      <c r="E452" s="150"/>
      <c r="F452" s="150"/>
    </row>
    <row r="453" spans="2:6" s="151" customFormat="1" ht="14.25" customHeight="1">
      <c r="B453" s="150"/>
      <c r="C453" s="150"/>
      <c r="D453" s="150"/>
      <c r="E453" s="150"/>
      <c r="F453" s="150"/>
    </row>
    <row r="454" spans="2:6" s="151" customFormat="1" ht="14.25" customHeight="1">
      <c r="B454" s="150"/>
      <c r="C454" s="150"/>
      <c r="D454" s="150"/>
      <c r="E454" s="150"/>
      <c r="F454" s="150"/>
    </row>
    <row r="455" spans="2:6" s="151" customFormat="1" ht="14.25" customHeight="1">
      <c r="B455" s="150"/>
      <c r="C455" s="150"/>
      <c r="D455" s="150"/>
      <c r="E455" s="150"/>
      <c r="F455" s="150"/>
    </row>
    <row r="456" spans="2:6" s="151" customFormat="1" ht="14.25" customHeight="1">
      <c r="B456" s="150"/>
      <c r="C456" s="150"/>
      <c r="D456" s="150"/>
      <c r="E456" s="150"/>
      <c r="F456" s="150"/>
    </row>
    <row r="457" spans="2:6" s="151" customFormat="1" ht="14.25" customHeight="1">
      <c r="B457" s="150"/>
      <c r="C457" s="150"/>
      <c r="D457" s="150"/>
      <c r="E457" s="150"/>
      <c r="F457" s="150"/>
    </row>
    <row r="458" spans="2:6" s="151" customFormat="1" ht="14.25" customHeight="1">
      <c r="B458" s="150"/>
      <c r="C458" s="150"/>
      <c r="D458" s="150"/>
      <c r="E458" s="150"/>
      <c r="F458" s="150"/>
    </row>
    <row r="459" spans="2:6" s="151" customFormat="1" ht="14.25" customHeight="1">
      <c r="B459" s="150"/>
      <c r="C459" s="150"/>
      <c r="D459" s="150"/>
      <c r="E459" s="150"/>
      <c r="F459" s="150"/>
    </row>
    <row r="460" spans="2:6" s="151" customFormat="1" ht="14.25" customHeight="1">
      <c r="B460" s="150"/>
      <c r="C460" s="150"/>
      <c r="D460" s="150"/>
      <c r="E460" s="150"/>
      <c r="F460" s="150"/>
    </row>
    <row r="461" spans="2:6" s="151" customFormat="1" ht="14.25" customHeight="1">
      <c r="B461" s="150"/>
      <c r="C461" s="150"/>
      <c r="D461" s="150"/>
      <c r="E461" s="150"/>
      <c r="F461" s="150"/>
    </row>
    <row r="462" spans="2:6" s="151" customFormat="1" ht="14.25" customHeight="1">
      <c r="B462" s="150"/>
      <c r="C462" s="150"/>
      <c r="D462" s="150"/>
      <c r="E462" s="150"/>
      <c r="F462" s="150"/>
    </row>
    <row r="463" spans="2:6" s="151" customFormat="1" ht="14.25" customHeight="1">
      <c r="B463" s="150"/>
      <c r="C463" s="150"/>
      <c r="D463" s="150"/>
      <c r="E463" s="150"/>
      <c r="F463" s="150"/>
    </row>
    <row r="464" spans="2:6" s="151" customFormat="1" ht="14.25" customHeight="1">
      <c r="B464" s="150"/>
      <c r="C464" s="150"/>
      <c r="D464" s="150"/>
      <c r="E464" s="150"/>
      <c r="F464" s="150"/>
    </row>
    <row r="465" spans="2:6" s="151" customFormat="1" ht="14.25" customHeight="1">
      <c r="B465" s="150"/>
      <c r="C465" s="150"/>
      <c r="D465" s="150"/>
      <c r="E465" s="150"/>
      <c r="F465" s="150"/>
    </row>
    <row r="466" spans="2:6" s="151" customFormat="1" ht="14.25" customHeight="1">
      <c r="B466" s="150"/>
      <c r="C466" s="150"/>
      <c r="D466" s="150"/>
      <c r="E466" s="150"/>
      <c r="F466" s="150"/>
    </row>
    <row r="467" spans="2:6" s="151" customFormat="1" ht="14.25" customHeight="1">
      <c r="B467" s="150"/>
      <c r="C467" s="150"/>
      <c r="D467" s="150"/>
      <c r="E467" s="150"/>
      <c r="F467" s="150"/>
    </row>
    <row r="468" spans="2:6" s="151" customFormat="1" ht="14.25" customHeight="1">
      <c r="B468" s="150"/>
      <c r="C468" s="150"/>
      <c r="D468" s="150"/>
      <c r="E468" s="150"/>
      <c r="F468" s="150"/>
    </row>
    <row r="469" spans="2:6" s="151" customFormat="1" ht="14.25" customHeight="1">
      <c r="B469" s="150"/>
      <c r="C469" s="150"/>
      <c r="D469" s="150"/>
      <c r="E469" s="150"/>
      <c r="F469" s="150"/>
    </row>
    <row r="470" spans="2:6" s="151" customFormat="1" ht="14.25" customHeight="1">
      <c r="B470" s="150"/>
      <c r="C470" s="150"/>
      <c r="D470" s="150"/>
      <c r="E470" s="150"/>
      <c r="F470" s="150"/>
    </row>
    <row r="471" spans="2:6" s="151" customFormat="1" ht="14.25" customHeight="1">
      <c r="B471" s="150"/>
      <c r="C471" s="150"/>
      <c r="D471" s="150"/>
      <c r="E471" s="150"/>
      <c r="F471" s="150"/>
    </row>
    <row r="472" spans="2:6" s="151" customFormat="1" ht="14.25" customHeight="1">
      <c r="B472" s="150"/>
      <c r="C472" s="150"/>
      <c r="D472" s="150"/>
      <c r="E472" s="150"/>
      <c r="F472" s="150"/>
    </row>
    <row r="473" spans="2:6" s="151" customFormat="1" ht="14.25" customHeight="1">
      <c r="B473" s="150"/>
      <c r="C473" s="150"/>
      <c r="D473" s="150"/>
      <c r="E473" s="150"/>
      <c r="F473" s="150"/>
    </row>
    <row r="474" spans="2:6" s="151" customFormat="1" ht="14.25" customHeight="1">
      <c r="B474" s="150"/>
      <c r="C474" s="150"/>
      <c r="D474" s="150"/>
      <c r="E474" s="150"/>
      <c r="F474" s="150"/>
    </row>
    <row r="475" spans="2:6" s="151" customFormat="1" ht="14.25" customHeight="1">
      <c r="B475" s="150"/>
      <c r="C475" s="150"/>
      <c r="D475" s="150"/>
      <c r="E475" s="150"/>
      <c r="F475" s="150"/>
    </row>
    <row r="476" spans="2:6" s="151" customFormat="1" ht="14.25" customHeight="1">
      <c r="B476" s="150"/>
      <c r="C476" s="150"/>
      <c r="D476" s="150"/>
      <c r="E476" s="150"/>
      <c r="F476" s="150"/>
    </row>
    <row r="477" spans="2:6" s="151" customFormat="1" ht="14.25" customHeight="1">
      <c r="B477" s="150"/>
      <c r="C477" s="150"/>
      <c r="D477" s="150"/>
      <c r="E477" s="150"/>
      <c r="F477" s="150"/>
    </row>
    <row r="478" spans="2:6" s="151" customFormat="1" ht="14.25" customHeight="1">
      <c r="B478" s="150"/>
      <c r="C478" s="150"/>
      <c r="D478" s="150"/>
      <c r="E478" s="150"/>
      <c r="F478" s="150"/>
    </row>
    <row r="479" spans="2:6" s="151" customFormat="1" ht="14.25" customHeight="1">
      <c r="B479" s="150"/>
      <c r="C479" s="150"/>
      <c r="D479" s="150"/>
      <c r="E479" s="150"/>
      <c r="F479" s="150"/>
    </row>
    <row r="480" spans="2:6" s="151" customFormat="1" ht="14.25" customHeight="1">
      <c r="B480" s="150"/>
      <c r="C480" s="150"/>
      <c r="D480" s="150"/>
      <c r="E480" s="150"/>
      <c r="F480" s="150"/>
    </row>
    <row r="481" spans="2:6" s="151" customFormat="1" ht="14.25" customHeight="1">
      <c r="B481" s="150"/>
      <c r="C481" s="150"/>
      <c r="D481" s="150"/>
      <c r="E481" s="150"/>
      <c r="F481" s="150"/>
    </row>
    <row r="482" spans="2:6" s="151" customFormat="1" ht="14.25" customHeight="1">
      <c r="B482" s="150"/>
      <c r="C482" s="150"/>
      <c r="D482" s="150"/>
      <c r="E482" s="150"/>
      <c r="F482" s="150"/>
    </row>
    <row r="483" spans="2:6" s="151" customFormat="1" ht="14.25" customHeight="1">
      <c r="B483" s="150"/>
      <c r="C483" s="150"/>
      <c r="D483" s="150"/>
      <c r="E483" s="150"/>
      <c r="F483" s="150"/>
    </row>
    <row r="484" spans="2:6" s="151" customFormat="1" ht="14.25" customHeight="1">
      <c r="B484" s="150"/>
      <c r="C484" s="150"/>
      <c r="D484" s="150"/>
      <c r="E484" s="150"/>
      <c r="F484" s="150"/>
    </row>
    <row r="485" spans="2:6" s="151" customFormat="1" ht="14.25" customHeight="1">
      <c r="B485" s="150"/>
      <c r="C485" s="150"/>
      <c r="D485" s="150"/>
      <c r="E485" s="150"/>
      <c r="F485" s="150"/>
    </row>
    <row r="486" spans="2:6" s="151" customFormat="1" ht="14.25" customHeight="1">
      <c r="B486" s="150"/>
      <c r="C486" s="150"/>
      <c r="D486" s="150"/>
      <c r="E486" s="150"/>
      <c r="F486" s="150"/>
    </row>
    <row r="487" spans="2:6" s="151" customFormat="1" ht="14.25" customHeight="1">
      <c r="B487" s="150"/>
      <c r="C487" s="150"/>
      <c r="D487" s="150"/>
      <c r="E487" s="150"/>
      <c r="F487" s="150"/>
    </row>
    <row r="488" spans="2:6" s="151" customFormat="1" ht="14.25" customHeight="1">
      <c r="B488" s="150"/>
      <c r="C488" s="150"/>
      <c r="D488" s="150"/>
      <c r="E488" s="150"/>
      <c r="F488" s="150"/>
    </row>
    <row r="489" spans="2:6" s="151" customFormat="1" ht="14.25" customHeight="1">
      <c r="B489" s="150"/>
      <c r="C489" s="150"/>
      <c r="D489" s="150"/>
      <c r="E489" s="150"/>
      <c r="F489" s="150"/>
    </row>
    <row r="490" spans="2:6" s="151" customFormat="1" ht="14.25" customHeight="1">
      <c r="B490" s="150"/>
      <c r="C490" s="150"/>
      <c r="D490" s="150"/>
      <c r="E490" s="150"/>
      <c r="F490" s="150"/>
    </row>
    <row r="491" spans="2:6" s="151" customFormat="1" ht="14.25" customHeight="1">
      <c r="B491" s="150"/>
      <c r="C491" s="150"/>
      <c r="D491" s="150"/>
      <c r="E491" s="150"/>
      <c r="F491" s="150"/>
    </row>
    <row r="492" spans="2:6" s="151" customFormat="1" ht="14.25" customHeight="1">
      <c r="B492" s="150"/>
      <c r="C492" s="150"/>
      <c r="D492" s="150"/>
      <c r="E492" s="150"/>
      <c r="F492" s="150"/>
    </row>
    <row r="493" spans="2:6" s="151" customFormat="1" ht="14.25" customHeight="1">
      <c r="B493" s="150"/>
      <c r="C493" s="150"/>
      <c r="D493" s="150"/>
      <c r="E493" s="150"/>
      <c r="F493" s="150"/>
    </row>
    <row r="494" spans="2:6" s="151" customFormat="1" ht="14.25" customHeight="1">
      <c r="B494" s="150"/>
      <c r="C494" s="150"/>
      <c r="D494" s="150"/>
      <c r="E494" s="150"/>
      <c r="F494" s="150"/>
    </row>
    <row r="495" spans="2:6" s="151" customFormat="1" ht="14.25" customHeight="1">
      <c r="B495" s="150"/>
      <c r="C495" s="150"/>
      <c r="D495" s="150"/>
      <c r="E495" s="150"/>
      <c r="F495" s="150"/>
    </row>
    <row r="496" spans="2:6" s="151" customFormat="1" ht="14.25" customHeight="1">
      <c r="B496" s="150"/>
      <c r="C496" s="150"/>
      <c r="D496" s="150"/>
      <c r="E496" s="150"/>
      <c r="F496" s="150"/>
    </row>
    <row r="497" spans="2:6" s="151" customFormat="1" ht="14.25" customHeight="1">
      <c r="B497" s="150"/>
      <c r="C497" s="150"/>
      <c r="D497" s="150"/>
      <c r="E497" s="150"/>
      <c r="F497" s="150"/>
    </row>
    <row r="498" spans="2:6" s="151" customFormat="1" ht="14.25" customHeight="1">
      <c r="B498" s="150"/>
      <c r="C498" s="150"/>
      <c r="D498" s="150"/>
      <c r="E498" s="150"/>
      <c r="F498" s="150"/>
    </row>
    <row r="499" spans="2:6" s="151" customFormat="1" ht="14.25" customHeight="1">
      <c r="B499" s="150"/>
      <c r="C499" s="150"/>
      <c r="D499" s="150"/>
      <c r="E499" s="150"/>
      <c r="F499" s="150"/>
    </row>
    <row r="500" spans="2:6" s="151" customFormat="1" ht="14.25" customHeight="1">
      <c r="B500" s="150"/>
      <c r="C500" s="150"/>
      <c r="D500" s="150"/>
      <c r="E500" s="150"/>
      <c r="F500" s="150"/>
    </row>
    <row r="501" spans="2:6" s="151" customFormat="1" ht="14.25" customHeight="1">
      <c r="B501" s="150"/>
      <c r="C501" s="150"/>
      <c r="D501" s="150"/>
      <c r="E501" s="150"/>
      <c r="F501" s="150"/>
    </row>
    <row r="502" spans="2:6" s="151" customFormat="1" ht="14.25" customHeight="1">
      <c r="B502" s="150"/>
      <c r="C502" s="150"/>
      <c r="D502" s="150"/>
      <c r="E502" s="150"/>
      <c r="F502" s="150"/>
    </row>
    <row r="503" spans="2:6" s="151" customFormat="1" ht="14.25" customHeight="1">
      <c r="B503" s="150"/>
      <c r="C503" s="150"/>
      <c r="D503" s="150"/>
      <c r="E503" s="150"/>
      <c r="F503" s="150"/>
    </row>
    <row r="504" spans="2:6" s="151" customFormat="1" ht="14.25" customHeight="1">
      <c r="B504" s="150"/>
      <c r="C504" s="150"/>
      <c r="D504" s="150"/>
      <c r="E504" s="150"/>
      <c r="F504" s="150"/>
    </row>
    <row r="505" spans="2:6" s="151" customFormat="1" ht="14.25" customHeight="1">
      <c r="B505" s="150"/>
      <c r="C505" s="150"/>
      <c r="D505" s="150"/>
      <c r="E505" s="150"/>
      <c r="F505" s="150"/>
    </row>
    <row r="506" spans="2:6" s="151" customFormat="1" ht="14.25" customHeight="1">
      <c r="B506" s="150"/>
      <c r="C506" s="150"/>
      <c r="D506" s="150"/>
      <c r="E506" s="150"/>
      <c r="F506" s="150"/>
    </row>
    <row r="507" spans="2:6" s="151" customFormat="1" ht="14.25" customHeight="1">
      <c r="B507" s="150"/>
      <c r="C507" s="150"/>
      <c r="D507" s="150"/>
      <c r="E507" s="150"/>
      <c r="F507" s="150"/>
    </row>
    <row r="508" spans="2:6" s="151" customFormat="1" ht="14.25" customHeight="1">
      <c r="B508" s="150"/>
      <c r="C508" s="150"/>
      <c r="D508" s="150"/>
      <c r="E508" s="150"/>
      <c r="F508" s="150"/>
    </row>
    <row r="509" spans="2:6" s="151" customFormat="1" ht="14.25" customHeight="1">
      <c r="B509" s="150"/>
      <c r="C509" s="150"/>
      <c r="D509" s="150"/>
      <c r="E509" s="150"/>
      <c r="F509" s="150"/>
    </row>
    <row r="510" spans="2:6" s="151" customFormat="1" ht="14.25" customHeight="1">
      <c r="B510" s="150"/>
      <c r="C510" s="150"/>
      <c r="D510" s="150"/>
      <c r="E510" s="150"/>
      <c r="F510" s="150"/>
    </row>
    <row r="511" spans="2:6" s="151" customFormat="1" ht="14.25" customHeight="1">
      <c r="B511" s="150"/>
      <c r="C511" s="150"/>
      <c r="D511" s="150"/>
      <c r="E511" s="150"/>
      <c r="F511" s="150"/>
    </row>
    <row r="512" spans="2:6" s="151" customFormat="1" ht="14.25" customHeight="1">
      <c r="B512" s="150"/>
      <c r="C512" s="150"/>
      <c r="D512" s="150"/>
      <c r="E512" s="150"/>
      <c r="F512" s="150"/>
    </row>
    <row r="513" spans="2:6" s="151" customFormat="1" ht="14.25" customHeight="1">
      <c r="B513" s="150"/>
      <c r="C513" s="150"/>
      <c r="D513" s="150"/>
      <c r="E513" s="150"/>
      <c r="F513" s="150"/>
    </row>
    <row r="514" spans="2:6" s="151" customFormat="1" ht="14.25" customHeight="1">
      <c r="B514" s="150"/>
      <c r="C514" s="150"/>
      <c r="D514" s="150"/>
      <c r="E514" s="150"/>
      <c r="F514" s="150"/>
    </row>
    <row r="515" spans="2:6" s="151" customFormat="1" ht="14.25" customHeight="1">
      <c r="B515" s="150"/>
      <c r="C515" s="150"/>
      <c r="D515" s="150"/>
      <c r="E515" s="150"/>
      <c r="F515" s="150"/>
    </row>
    <row r="516" spans="2:6" s="151" customFormat="1" ht="14.25" customHeight="1">
      <c r="B516" s="150"/>
      <c r="C516" s="150"/>
      <c r="D516" s="150"/>
      <c r="E516" s="150"/>
      <c r="F516" s="150"/>
    </row>
    <row r="517" spans="2:6" s="151" customFormat="1" ht="14.25" customHeight="1">
      <c r="B517" s="150"/>
      <c r="C517" s="150"/>
      <c r="D517" s="150"/>
      <c r="E517" s="150"/>
      <c r="F517" s="150"/>
    </row>
    <row r="518" spans="2:6" s="151" customFormat="1" ht="14.25" customHeight="1">
      <c r="B518" s="150"/>
      <c r="C518" s="150"/>
      <c r="D518" s="150"/>
      <c r="E518" s="150"/>
      <c r="F518" s="150"/>
    </row>
    <row r="519" spans="2:6" s="151" customFormat="1" ht="14.25" customHeight="1">
      <c r="B519" s="150"/>
      <c r="C519" s="150"/>
      <c r="D519" s="150"/>
      <c r="E519" s="150"/>
      <c r="F519" s="150"/>
    </row>
    <row r="520" spans="2:6" s="151" customFormat="1" ht="14.25" customHeight="1">
      <c r="B520" s="150"/>
      <c r="C520" s="150"/>
      <c r="D520" s="150"/>
      <c r="E520" s="150"/>
      <c r="F520" s="150"/>
    </row>
    <row r="521" spans="2:6" s="151" customFormat="1" ht="14.25" customHeight="1">
      <c r="B521" s="150"/>
      <c r="C521" s="150"/>
      <c r="D521" s="150"/>
      <c r="E521" s="150"/>
      <c r="F521" s="150"/>
    </row>
    <row r="522" spans="2:6" s="151" customFormat="1" ht="14.25" customHeight="1">
      <c r="B522" s="150"/>
      <c r="C522" s="150"/>
      <c r="D522" s="150"/>
      <c r="E522" s="150"/>
      <c r="F522" s="150"/>
    </row>
    <row r="523" spans="2:6" s="151" customFormat="1" ht="14.25" customHeight="1">
      <c r="B523" s="150"/>
      <c r="C523" s="150"/>
      <c r="D523" s="150"/>
      <c r="E523" s="150"/>
      <c r="F523" s="150"/>
    </row>
    <row r="524" spans="2:6" s="151" customFormat="1" ht="14.25" customHeight="1">
      <c r="B524" s="150"/>
      <c r="C524" s="150"/>
      <c r="D524" s="150"/>
      <c r="E524" s="150"/>
      <c r="F524" s="150"/>
    </row>
    <row r="525" spans="2:6" s="151" customFormat="1" ht="14.25" customHeight="1">
      <c r="B525" s="150"/>
      <c r="C525" s="150"/>
      <c r="D525" s="150"/>
      <c r="E525" s="150"/>
      <c r="F525" s="150"/>
    </row>
    <row r="526" spans="2:6" s="151" customFormat="1" ht="14.25" customHeight="1">
      <c r="B526" s="150"/>
      <c r="C526" s="150"/>
      <c r="D526" s="150"/>
      <c r="E526" s="150"/>
      <c r="F526" s="150"/>
    </row>
    <row r="527" spans="2:6" s="151" customFormat="1" ht="14.25" customHeight="1">
      <c r="B527" s="150"/>
      <c r="C527" s="150"/>
      <c r="D527" s="150"/>
      <c r="E527" s="150"/>
      <c r="F527" s="150"/>
    </row>
    <row r="528" spans="2:6" s="151" customFormat="1" ht="14.25" customHeight="1">
      <c r="B528" s="150"/>
      <c r="C528" s="150"/>
      <c r="D528" s="150"/>
      <c r="E528" s="150"/>
      <c r="F528" s="150"/>
    </row>
    <row r="529" spans="2:6" s="151" customFormat="1" ht="14.25" customHeight="1">
      <c r="B529" s="150"/>
      <c r="C529" s="150"/>
      <c r="D529" s="150"/>
      <c r="E529" s="150"/>
      <c r="F529" s="150"/>
    </row>
    <row r="530" spans="2:6" s="151" customFormat="1" ht="14.25" customHeight="1">
      <c r="B530" s="150"/>
      <c r="C530" s="150"/>
      <c r="D530" s="150"/>
      <c r="E530" s="150"/>
      <c r="F530" s="150"/>
    </row>
    <row r="531" spans="2:6" s="151" customFormat="1" ht="14.25" customHeight="1">
      <c r="B531" s="150"/>
      <c r="C531" s="150"/>
      <c r="D531" s="150"/>
      <c r="E531" s="150"/>
      <c r="F531" s="150"/>
    </row>
    <row r="532" spans="2:6" s="151" customFormat="1" ht="14.25" customHeight="1">
      <c r="B532" s="150"/>
      <c r="C532" s="150"/>
      <c r="D532" s="150"/>
      <c r="E532" s="150"/>
      <c r="F532" s="150"/>
    </row>
    <row r="533" spans="2:6" s="151" customFormat="1" ht="14.25" customHeight="1">
      <c r="B533" s="150"/>
      <c r="C533" s="150"/>
      <c r="D533" s="150"/>
      <c r="E533" s="150"/>
      <c r="F533" s="150"/>
    </row>
    <row r="534" spans="2:6" s="151" customFormat="1" ht="14.25" customHeight="1">
      <c r="B534" s="150"/>
      <c r="C534" s="150"/>
      <c r="D534" s="150"/>
      <c r="E534" s="150"/>
      <c r="F534" s="150"/>
    </row>
    <row r="535" spans="2:6" s="151" customFormat="1" ht="14.25" customHeight="1">
      <c r="B535" s="150"/>
      <c r="C535" s="150"/>
      <c r="D535" s="150"/>
      <c r="E535" s="150"/>
      <c r="F535" s="150"/>
    </row>
    <row r="536" spans="2:6" s="151" customFormat="1" ht="14.25" customHeight="1">
      <c r="B536" s="150"/>
      <c r="C536" s="150"/>
      <c r="D536" s="150"/>
      <c r="E536" s="150"/>
      <c r="F536" s="150"/>
    </row>
    <row r="537" spans="2:6" s="151" customFormat="1" ht="14.25" customHeight="1">
      <c r="B537" s="150"/>
      <c r="C537" s="150"/>
      <c r="D537" s="150"/>
      <c r="E537" s="150"/>
      <c r="F537" s="150"/>
    </row>
    <row r="538" spans="2:6" s="151" customFormat="1" ht="14.25" customHeight="1">
      <c r="B538" s="150"/>
      <c r="C538" s="150"/>
      <c r="D538" s="150"/>
      <c r="E538" s="150"/>
      <c r="F538" s="150"/>
    </row>
    <row r="539" spans="2:6" s="151" customFormat="1" ht="14.25" customHeight="1">
      <c r="B539" s="150"/>
      <c r="C539" s="150"/>
      <c r="D539" s="150"/>
      <c r="E539" s="150"/>
      <c r="F539" s="150"/>
    </row>
    <row r="540" spans="2:6" s="151" customFormat="1" ht="14.25" customHeight="1">
      <c r="B540" s="150"/>
      <c r="C540" s="150"/>
      <c r="D540" s="150"/>
      <c r="E540" s="150"/>
      <c r="F540" s="150"/>
    </row>
    <row r="541" spans="2:6" s="151" customFormat="1" ht="14.25" customHeight="1">
      <c r="B541" s="150"/>
      <c r="C541" s="150"/>
      <c r="D541" s="150"/>
      <c r="E541" s="150"/>
      <c r="F541" s="150"/>
    </row>
    <row r="542" spans="2:6" s="151" customFormat="1" ht="14.25" customHeight="1">
      <c r="B542" s="150"/>
      <c r="C542" s="150"/>
      <c r="D542" s="150"/>
      <c r="E542" s="150"/>
      <c r="F542" s="150"/>
    </row>
    <row r="543" spans="2:6" s="151" customFormat="1" ht="14.25" customHeight="1">
      <c r="B543" s="150"/>
      <c r="C543" s="150"/>
      <c r="D543" s="150"/>
      <c r="E543" s="150"/>
      <c r="F543" s="150"/>
    </row>
    <row r="544" spans="2:6" s="151" customFormat="1" ht="14.25" customHeight="1">
      <c r="B544" s="150"/>
      <c r="C544" s="150"/>
      <c r="D544" s="150"/>
      <c r="E544" s="150"/>
      <c r="F544" s="150"/>
    </row>
    <row r="545" spans="2:6" s="151" customFormat="1" ht="14.25" customHeight="1">
      <c r="B545" s="150"/>
      <c r="C545" s="150"/>
      <c r="D545" s="150"/>
      <c r="E545" s="150"/>
      <c r="F545" s="150"/>
    </row>
    <row r="546" spans="2:6" s="151" customFormat="1" ht="14.25" customHeight="1">
      <c r="B546" s="150"/>
      <c r="C546" s="150"/>
      <c r="D546" s="150"/>
      <c r="E546" s="150"/>
      <c r="F546" s="150"/>
    </row>
    <row r="547" spans="2:6" s="151" customFormat="1" ht="14.25" customHeight="1">
      <c r="B547" s="150"/>
      <c r="C547" s="150"/>
      <c r="D547" s="150"/>
      <c r="E547" s="150"/>
      <c r="F547" s="150"/>
    </row>
    <row r="548" spans="2:6" s="151" customFormat="1" ht="14.25" customHeight="1">
      <c r="B548" s="150"/>
      <c r="C548" s="150"/>
      <c r="D548" s="150"/>
      <c r="E548" s="150"/>
      <c r="F548" s="150"/>
    </row>
    <row r="549" spans="2:6" s="151" customFormat="1" ht="14.25" customHeight="1">
      <c r="B549" s="150"/>
      <c r="C549" s="150"/>
      <c r="D549" s="150"/>
      <c r="E549" s="150"/>
      <c r="F549" s="150"/>
    </row>
    <row r="550" spans="2:6" s="151" customFormat="1" ht="14.25" customHeight="1">
      <c r="B550" s="150"/>
      <c r="C550" s="150"/>
      <c r="D550" s="150"/>
      <c r="E550" s="150"/>
      <c r="F550" s="150"/>
    </row>
    <row r="551" spans="2:6" s="151" customFormat="1" ht="14.25" customHeight="1">
      <c r="B551" s="150"/>
      <c r="C551" s="150"/>
      <c r="D551" s="150"/>
      <c r="E551" s="150"/>
      <c r="F551" s="150"/>
    </row>
    <row r="552" spans="2:6" s="151" customFormat="1" ht="14.25" customHeight="1">
      <c r="B552" s="150"/>
      <c r="C552" s="150"/>
      <c r="D552" s="150"/>
      <c r="E552" s="150"/>
      <c r="F552" s="150"/>
    </row>
    <row r="553" spans="2:6" s="151" customFormat="1" ht="14.25" customHeight="1">
      <c r="B553" s="150"/>
      <c r="C553" s="150"/>
      <c r="D553" s="150"/>
      <c r="E553" s="150"/>
      <c r="F553" s="150"/>
    </row>
    <row r="554" spans="2:6" s="151" customFormat="1" ht="14.25" customHeight="1">
      <c r="B554" s="150"/>
      <c r="C554" s="150"/>
      <c r="D554" s="150"/>
      <c r="E554" s="150"/>
      <c r="F554" s="150"/>
    </row>
    <row r="555" spans="2:6" s="151" customFormat="1" ht="14.25" customHeight="1">
      <c r="B555" s="150"/>
      <c r="C555" s="150"/>
      <c r="D555" s="150"/>
      <c r="E555" s="150"/>
      <c r="F555" s="150"/>
    </row>
    <row r="556" spans="2:6" s="151" customFormat="1" ht="14.25" customHeight="1">
      <c r="B556" s="150"/>
      <c r="C556" s="150"/>
      <c r="D556" s="150"/>
      <c r="E556" s="150"/>
      <c r="F556" s="150"/>
    </row>
    <row r="557" spans="2:6" s="151" customFormat="1" ht="14.25" customHeight="1">
      <c r="B557" s="150"/>
      <c r="C557" s="150"/>
      <c r="D557" s="150"/>
      <c r="E557" s="150"/>
      <c r="F557" s="150"/>
    </row>
    <row r="558" spans="2:6" s="151" customFormat="1" ht="14.25" customHeight="1">
      <c r="B558" s="150"/>
      <c r="C558" s="150"/>
      <c r="D558" s="150"/>
      <c r="E558" s="150"/>
      <c r="F558" s="150"/>
    </row>
    <row r="559" spans="2:6" s="151" customFormat="1" ht="14.25" customHeight="1">
      <c r="B559" s="150"/>
      <c r="C559" s="150"/>
      <c r="D559" s="150"/>
      <c r="E559" s="150"/>
      <c r="F559" s="150"/>
    </row>
    <row r="560" spans="2:6" s="151" customFormat="1" ht="14.25" customHeight="1">
      <c r="B560" s="150"/>
      <c r="C560" s="150"/>
      <c r="D560" s="150"/>
      <c r="E560" s="150"/>
      <c r="F560" s="150"/>
    </row>
    <row r="561" spans="2:6" s="151" customFormat="1" ht="14.25" customHeight="1">
      <c r="B561" s="150"/>
      <c r="C561" s="150"/>
      <c r="D561" s="150"/>
      <c r="E561" s="150"/>
      <c r="F561" s="150"/>
    </row>
    <row r="562" spans="2:6" s="151" customFormat="1" ht="14.25" customHeight="1">
      <c r="B562" s="150"/>
      <c r="C562" s="150"/>
      <c r="D562" s="150"/>
      <c r="E562" s="150"/>
      <c r="F562" s="150"/>
    </row>
    <row r="563" spans="2:6" s="151" customFormat="1" ht="14.25" customHeight="1">
      <c r="B563" s="150"/>
      <c r="C563" s="150"/>
      <c r="D563" s="150"/>
      <c r="E563" s="150"/>
      <c r="F563" s="150"/>
    </row>
    <row r="564" spans="2:6" s="151" customFormat="1" ht="14.25" customHeight="1">
      <c r="B564" s="150"/>
      <c r="C564" s="150"/>
      <c r="D564" s="150"/>
      <c r="E564" s="150"/>
      <c r="F564" s="150"/>
    </row>
    <row r="565" spans="2:6" s="151" customFormat="1" ht="14.25" customHeight="1">
      <c r="B565" s="150"/>
      <c r="C565" s="150"/>
      <c r="D565" s="150"/>
      <c r="E565" s="150"/>
      <c r="F565" s="150"/>
    </row>
    <row r="566" spans="2:6" s="151" customFormat="1" ht="14.25" customHeight="1">
      <c r="B566" s="150"/>
      <c r="C566" s="150"/>
      <c r="D566" s="150"/>
      <c r="E566" s="150"/>
      <c r="F566" s="150"/>
    </row>
    <row r="567" spans="2:6" s="151" customFormat="1" ht="14.25" customHeight="1">
      <c r="B567" s="150"/>
      <c r="C567" s="150"/>
      <c r="D567" s="150"/>
      <c r="E567" s="150"/>
      <c r="F567" s="150"/>
    </row>
    <row r="568" spans="2:6" s="151" customFormat="1" ht="14.25" customHeight="1">
      <c r="B568" s="150"/>
      <c r="C568" s="150"/>
      <c r="D568" s="150"/>
      <c r="E568" s="150"/>
      <c r="F568" s="150"/>
    </row>
    <row r="569" spans="2:6" s="151" customFormat="1" ht="14.25" customHeight="1">
      <c r="B569" s="150"/>
      <c r="C569" s="150"/>
      <c r="D569" s="150"/>
      <c r="E569" s="150"/>
      <c r="F569" s="150"/>
    </row>
    <row r="570" spans="2:6" s="151" customFormat="1" ht="14.25" customHeight="1">
      <c r="B570" s="150"/>
      <c r="C570" s="150"/>
      <c r="D570" s="150"/>
      <c r="E570" s="150"/>
      <c r="F570" s="150"/>
    </row>
    <row r="571" spans="2:6" s="151" customFormat="1" ht="14.25" customHeight="1">
      <c r="B571" s="150"/>
      <c r="C571" s="150"/>
      <c r="D571" s="150"/>
      <c r="E571" s="150"/>
      <c r="F571" s="150"/>
    </row>
    <row r="572" spans="2:6" s="151" customFormat="1" ht="14.25" customHeight="1">
      <c r="B572" s="150"/>
      <c r="C572" s="150"/>
      <c r="D572" s="150"/>
      <c r="E572" s="150"/>
      <c r="F572" s="150"/>
    </row>
    <row r="573" spans="2:6" s="151" customFormat="1" ht="14.25" customHeight="1">
      <c r="B573" s="150"/>
      <c r="C573" s="150"/>
      <c r="D573" s="150"/>
      <c r="E573" s="150"/>
      <c r="F573" s="150"/>
    </row>
    <row r="574" spans="2:6" s="151" customFormat="1" ht="14.25" customHeight="1">
      <c r="B574" s="150"/>
      <c r="C574" s="150"/>
      <c r="D574" s="150"/>
      <c r="E574" s="150"/>
      <c r="F574" s="150"/>
    </row>
    <row r="575" spans="2:6" s="151" customFormat="1" ht="14.25" customHeight="1">
      <c r="B575" s="150"/>
      <c r="C575" s="150"/>
      <c r="D575" s="150"/>
      <c r="E575" s="150"/>
      <c r="F575" s="150"/>
    </row>
    <row r="576" spans="2:6" s="151" customFormat="1" ht="14.25" customHeight="1">
      <c r="B576" s="150"/>
      <c r="C576" s="150"/>
      <c r="D576" s="150"/>
      <c r="E576" s="150"/>
      <c r="F576" s="150"/>
    </row>
    <row r="577" spans="2:6" s="151" customFormat="1" ht="14.25" customHeight="1">
      <c r="B577" s="150"/>
      <c r="C577" s="150"/>
      <c r="D577" s="150"/>
      <c r="E577" s="150"/>
      <c r="F577" s="150"/>
    </row>
    <row r="578" spans="2:6" s="151" customFormat="1" ht="14.25" customHeight="1">
      <c r="B578" s="150"/>
      <c r="C578" s="150"/>
      <c r="D578" s="150"/>
      <c r="E578" s="150"/>
      <c r="F578" s="150"/>
    </row>
    <row r="579" spans="2:6" s="151" customFormat="1" ht="14.25" customHeight="1">
      <c r="B579" s="150"/>
      <c r="C579" s="150"/>
      <c r="D579" s="150"/>
      <c r="E579" s="150"/>
      <c r="F579" s="150"/>
    </row>
    <row r="580" spans="2:6" s="151" customFormat="1" ht="14.25" customHeight="1">
      <c r="B580" s="150"/>
      <c r="C580" s="150"/>
      <c r="D580" s="150"/>
      <c r="E580" s="150"/>
      <c r="F580" s="150"/>
    </row>
    <row r="581" spans="2:6" s="151" customFormat="1" ht="14.25" customHeight="1">
      <c r="B581" s="150"/>
      <c r="C581" s="150"/>
      <c r="D581" s="150"/>
      <c r="E581" s="150"/>
      <c r="F581" s="150"/>
    </row>
    <row r="582" spans="2:6" s="151" customFormat="1" ht="14.25" customHeight="1">
      <c r="B582" s="150"/>
      <c r="C582" s="150"/>
      <c r="D582" s="150"/>
      <c r="E582" s="150"/>
      <c r="F582" s="150"/>
    </row>
    <row r="583" spans="2:6" s="151" customFormat="1" ht="14.25" customHeight="1">
      <c r="B583" s="150"/>
      <c r="C583" s="150"/>
      <c r="D583" s="150"/>
      <c r="E583" s="150"/>
      <c r="F583" s="150"/>
    </row>
    <row r="584" spans="2:6" s="151" customFormat="1" ht="14.25" customHeight="1">
      <c r="B584" s="150"/>
      <c r="C584" s="150"/>
      <c r="D584" s="150"/>
      <c r="E584" s="150"/>
      <c r="F584" s="150"/>
    </row>
    <row r="585" spans="2:6" s="151" customFormat="1" ht="14.25" customHeight="1">
      <c r="B585" s="150"/>
      <c r="C585" s="150"/>
      <c r="D585" s="150"/>
      <c r="E585" s="150"/>
      <c r="F585" s="150"/>
    </row>
    <row r="586" spans="2:6" s="151" customFormat="1" ht="14.25" customHeight="1">
      <c r="B586" s="150"/>
      <c r="C586" s="150"/>
      <c r="D586" s="150"/>
      <c r="E586" s="150"/>
      <c r="F586" s="150"/>
    </row>
    <row r="587" spans="2:6" s="151" customFormat="1" ht="14.25" customHeight="1">
      <c r="B587" s="150"/>
      <c r="C587" s="150"/>
      <c r="D587" s="150"/>
      <c r="E587" s="150"/>
      <c r="F587" s="150"/>
    </row>
    <row r="588" spans="2:6" s="151" customFormat="1" ht="14.25" customHeight="1">
      <c r="B588" s="150"/>
      <c r="C588" s="150"/>
      <c r="D588" s="150"/>
      <c r="E588" s="150"/>
      <c r="F588" s="150"/>
    </row>
    <row r="589" spans="2:6" s="151" customFormat="1" ht="14.25" customHeight="1">
      <c r="B589" s="150"/>
      <c r="C589" s="150"/>
      <c r="D589" s="150"/>
      <c r="E589" s="150"/>
      <c r="F589" s="150"/>
    </row>
    <row r="590" spans="2:6" s="151" customFormat="1" ht="14.25" customHeight="1">
      <c r="B590" s="150"/>
      <c r="C590" s="150"/>
      <c r="D590" s="150"/>
      <c r="E590" s="150"/>
      <c r="F590" s="150"/>
    </row>
    <row r="591" spans="2:6" s="151" customFormat="1" ht="14.25" customHeight="1">
      <c r="B591" s="150"/>
      <c r="C591" s="150"/>
      <c r="D591" s="150"/>
      <c r="E591" s="150"/>
      <c r="F591" s="150"/>
    </row>
    <row r="592" spans="2:6" s="151" customFormat="1" ht="14.25" customHeight="1">
      <c r="B592" s="150"/>
      <c r="C592" s="150"/>
      <c r="D592" s="150"/>
      <c r="E592" s="150"/>
      <c r="F592" s="150"/>
    </row>
    <row r="593" spans="2:6" s="151" customFormat="1" ht="14.25" customHeight="1">
      <c r="B593" s="150"/>
      <c r="C593" s="150"/>
      <c r="D593" s="150"/>
      <c r="E593" s="150"/>
      <c r="F593" s="150"/>
    </row>
    <row r="594" spans="2:6" s="151" customFormat="1" ht="14.25" customHeight="1">
      <c r="B594" s="150"/>
      <c r="C594" s="150"/>
      <c r="D594" s="150"/>
      <c r="E594" s="150"/>
      <c r="F594" s="150"/>
    </row>
    <row r="595" spans="2:6" s="151" customFormat="1" ht="14.25" customHeight="1">
      <c r="B595" s="150"/>
      <c r="C595" s="150"/>
      <c r="D595" s="150"/>
      <c r="E595" s="150"/>
      <c r="F595" s="150"/>
    </row>
    <row r="596" spans="2:6" s="151" customFormat="1" ht="14.25" customHeight="1">
      <c r="B596" s="150"/>
      <c r="C596" s="150"/>
      <c r="D596" s="150"/>
      <c r="E596" s="150"/>
      <c r="F596" s="150"/>
    </row>
    <row r="597" spans="2:6" s="151" customFormat="1" ht="14.25" customHeight="1">
      <c r="B597" s="150"/>
      <c r="C597" s="150"/>
      <c r="D597" s="150"/>
      <c r="E597" s="150"/>
      <c r="F597" s="150"/>
    </row>
    <row r="598" spans="2:6" s="151" customFormat="1" ht="14.25" customHeight="1">
      <c r="B598" s="150"/>
      <c r="C598" s="150"/>
      <c r="D598" s="150"/>
      <c r="E598" s="150"/>
      <c r="F598" s="150"/>
    </row>
    <row r="599" spans="2:6" s="151" customFormat="1" ht="14.25" customHeight="1">
      <c r="B599" s="150"/>
      <c r="C599" s="150"/>
      <c r="D599" s="150"/>
      <c r="E599" s="150"/>
      <c r="F599" s="150"/>
    </row>
    <row r="600" spans="2:6" s="151" customFormat="1" ht="14.25" customHeight="1">
      <c r="B600" s="150"/>
      <c r="C600" s="150"/>
      <c r="D600" s="150"/>
      <c r="E600" s="150"/>
      <c r="F600" s="150"/>
    </row>
    <row r="601" spans="2:6" s="151" customFormat="1" ht="14.25" customHeight="1">
      <c r="B601" s="150"/>
      <c r="C601" s="150"/>
      <c r="D601" s="150"/>
      <c r="E601" s="150"/>
      <c r="F601" s="150"/>
    </row>
    <row r="602" spans="2:6" s="151" customFormat="1" ht="14.25" customHeight="1">
      <c r="B602" s="150"/>
      <c r="C602" s="150"/>
      <c r="D602" s="150"/>
      <c r="E602" s="150"/>
      <c r="F602" s="150"/>
    </row>
    <row r="603" spans="2:6" s="151" customFormat="1" ht="14.25" customHeight="1">
      <c r="B603" s="150"/>
      <c r="C603" s="150"/>
      <c r="D603" s="150"/>
      <c r="E603" s="150"/>
      <c r="F603" s="150"/>
    </row>
    <row r="604" spans="2:6" s="151" customFormat="1" ht="14.25" customHeight="1">
      <c r="B604" s="150"/>
      <c r="C604" s="150"/>
      <c r="D604" s="150"/>
      <c r="E604" s="150"/>
      <c r="F604" s="150"/>
    </row>
    <row r="605" spans="2:6" s="151" customFormat="1" ht="14.25" customHeight="1">
      <c r="B605" s="150"/>
      <c r="C605" s="150"/>
      <c r="D605" s="150"/>
      <c r="E605" s="150"/>
      <c r="F605" s="150"/>
    </row>
    <row r="606" spans="2:6" s="151" customFormat="1" ht="14.25" customHeight="1">
      <c r="B606" s="150"/>
      <c r="C606" s="150"/>
      <c r="D606" s="150"/>
      <c r="E606" s="150"/>
      <c r="F606" s="150"/>
    </row>
    <row r="607" spans="2:6" s="151" customFormat="1" ht="14.25" customHeight="1">
      <c r="B607" s="150"/>
      <c r="C607" s="150"/>
      <c r="D607" s="150"/>
      <c r="E607" s="150"/>
      <c r="F607" s="150"/>
    </row>
    <row r="608" spans="2:6" s="151" customFormat="1" ht="14.25" customHeight="1">
      <c r="B608" s="150"/>
      <c r="C608" s="150"/>
      <c r="D608" s="150"/>
      <c r="E608" s="150"/>
      <c r="F608" s="150"/>
    </row>
    <row r="609" spans="2:6" s="151" customFormat="1" ht="14.25" customHeight="1">
      <c r="B609" s="150"/>
      <c r="C609" s="150"/>
      <c r="D609" s="150"/>
      <c r="E609" s="150"/>
      <c r="F609" s="150"/>
    </row>
    <row r="610" spans="2:6" s="151" customFormat="1" ht="14.25" customHeight="1">
      <c r="B610" s="150"/>
      <c r="C610" s="150"/>
      <c r="D610" s="150"/>
      <c r="E610" s="150"/>
      <c r="F610" s="150"/>
    </row>
    <row r="611" spans="2:6" s="151" customFormat="1" ht="14.25" customHeight="1">
      <c r="B611" s="150"/>
      <c r="C611" s="150"/>
      <c r="D611" s="150"/>
      <c r="E611" s="150"/>
      <c r="F611" s="150"/>
    </row>
    <row r="612" spans="2:6" s="151" customFormat="1" ht="14.25" customHeight="1">
      <c r="B612" s="150"/>
      <c r="C612" s="150"/>
      <c r="D612" s="150"/>
      <c r="E612" s="150"/>
      <c r="F612" s="150"/>
    </row>
    <row r="613" spans="2:6" s="151" customFormat="1" ht="14.25" customHeight="1">
      <c r="B613" s="150"/>
      <c r="C613" s="150"/>
      <c r="D613" s="150"/>
      <c r="E613" s="150"/>
      <c r="F613" s="150"/>
    </row>
    <row r="614" spans="2:6" s="151" customFormat="1" ht="14.25" customHeight="1">
      <c r="B614" s="150"/>
      <c r="C614" s="150"/>
      <c r="D614" s="150"/>
      <c r="E614" s="150"/>
      <c r="F614" s="150"/>
    </row>
    <row r="615" spans="2:6" s="151" customFormat="1" ht="14.25" customHeight="1">
      <c r="B615" s="150"/>
      <c r="C615" s="150"/>
      <c r="D615" s="150"/>
      <c r="E615" s="150"/>
      <c r="F615" s="150"/>
    </row>
    <row r="616" spans="2:6" s="151" customFormat="1" ht="14.25" customHeight="1">
      <c r="B616" s="150"/>
      <c r="C616" s="150"/>
      <c r="D616" s="150"/>
      <c r="E616" s="150"/>
      <c r="F616" s="150"/>
    </row>
    <row r="617" spans="2:6" s="151" customFormat="1" ht="14.25" customHeight="1">
      <c r="B617" s="150"/>
      <c r="C617" s="150"/>
      <c r="D617" s="150"/>
      <c r="E617" s="150"/>
      <c r="F617" s="150"/>
    </row>
    <row r="618" spans="2:6" s="151" customFormat="1" ht="14.25" customHeight="1">
      <c r="B618" s="150"/>
      <c r="C618" s="150"/>
      <c r="D618" s="150"/>
      <c r="E618" s="150"/>
      <c r="F618" s="150"/>
    </row>
    <row r="619" spans="2:6" s="151" customFormat="1" ht="14.25" customHeight="1">
      <c r="B619" s="150"/>
      <c r="C619" s="150"/>
      <c r="D619" s="150"/>
      <c r="E619" s="150"/>
      <c r="F619" s="150"/>
    </row>
    <row r="620" spans="2:6" s="151" customFormat="1" ht="14.25" customHeight="1">
      <c r="B620" s="150"/>
      <c r="C620" s="150"/>
      <c r="D620" s="150"/>
      <c r="E620" s="150"/>
      <c r="F620" s="150"/>
    </row>
    <row r="621" spans="2:6" s="151" customFormat="1" ht="14.25" customHeight="1">
      <c r="B621" s="150"/>
      <c r="C621" s="150"/>
      <c r="D621" s="150"/>
      <c r="E621" s="150"/>
      <c r="F621" s="150"/>
    </row>
    <row r="622" spans="2:6" s="151" customFormat="1" ht="14.25" customHeight="1">
      <c r="B622" s="150"/>
      <c r="C622" s="150"/>
      <c r="D622" s="150"/>
      <c r="E622" s="150"/>
      <c r="F622" s="150"/>
    </row>
    <row r="623" spans="2:6" s="151" customFormat="1" ht="14.25" customHeight="1">
      <c r="B623" s="150"/>
      <c r="C623" s="150"/>
      <c r="D623" s="150"/>
      <c r="E623" s="150"/>
      <c r="F623" s="150"/>
    </row>
    <row r="624" spans="2:6" s="151" customFormat="1" ht="14.25" customHeight="1">
      <c r="B624" s="150"/>
      <c r="C624" s="150"/>
      <c r="D624" s="150"/>
      <c r="E624" s="150"/>
      <c r="F624" s="150"/>
    </row>
    <row r="625" spans="2:6" s="151" customFormat="1" ht="14.25" customHeight="1">
      <c r="B625" s="150"/>
      <c r="C625" s="150"/>
      <c r="D625" s="150"/>
      <c r="E625" s="150"/>
      <c r="F625" s="150"/>
    </row>
    <row r="626" spans="2:6" s="151" customFormat="1" ht="14.25" customHeight="1">
      <c r="B626" s="150"/>
      <c r="C626" s="150"/>
      <c r="D626" s="150"/>
      <c r="E626" s="150"/>
      <c r="F626" s="150"/>
    </row>
    <row r="627" spans="2:6" s="151" customFormat="1" ht="14.25" customHeight="1">
      <c r="B627" s="150"/>
      <c r="C627" s="150"/>
      <c r="D627" s="150"/>
      <c r="E627" s="150"/>
      <c r="F627" s="150"/>
    </row>
    <row r="628" spans="2:6" s="151" customFormat="1" ht="14.25" customHeight="1">
      <c r="B628" s="150"/>
      <c r="C628" s="150"/>
      <c r="D628" s="150"/>
      <c r="E628" s="150"/>
      <c r="F628" s="150"/>
    </row>
    <row r="629" spans="2:6" s="151" customFormat="1" ht="14.25" customHeight="1">
      <c r="B629" s="150"/>
      <c r="C629" s="150"/>
      <c r="D629" s="150"/>
      <c r="E629" s="150"/>
      <c r="F629" s="150"/>
    </row>
    <row r="630" spans="2:6" s="151" customFormat="1" ht="14.25" customHeight="1">
      <c r="B630" s="150"/>
      <c r="C630" s="150"/>
      <c r="D630" s="150"/>
      <c r="E630" s="150"/>
      <c r="F630" s="150"/>
    </row>
    <row r="631" spans="2:6" s="151" customFormat="1" ht="14.25" customHeight="1">
      <c r="B631" s="150"/>
      <c r="C631" s="150"/>
      <c r="D631" s="150"/>
      <c r="E631" s="150"/>
      <c r="F631" s="150"/>
    </row>
    <row r="632" spans="2:6" s="151" customFormat="1" ht="14.25" customHeight="1">
      <c r="B632" s="150"/>
      <c r="C632" s="150"/>
      <c r="D632" s="150"/>
      <c r="E632" s="150"/>
      <c r="F632" s="150"/>
    </row>
    <row r="633" spans="2:6" s="151" customFormat="1" ht="14.25" customHeight="1">
      <c r="B633" s="150"/>
      <c r="C633" s="150"/>
      <c r="D633" s="150"/>
      <c r="E633" s="150"/>
      <c r="F633" s="150"/>
    </row>
    <row r="634" spans="2:6" s="151" customFormat="1" ht="14.25" customHeight="1">
      <c r="B634" s="150"/>
      <c r="C634" s="150"/>
      <c r="D634" s="150"/>
      <c r="E634" s="150"/>
      <c r="F634" s="150"/>
    </row>
    <row r="635" spans="2:6" s="151" customFormat="1" ht="14.25" customHeight="1">
      <c r="B635" s="150"/>
      <c r="C635" s="150"/>
      <c r="D635" s="150"/>
      <c r="E635" s="150"/>
      <c r="F635" s="150"/>
    </row>
    <row r="636" spans="2:6" s="151" customFormat="1" ht="14.25" customHeight="1">
      <c r="B636" s="150"/>
      <c r="C636" s="150"/>
      <c r="D636" s="150"/>
      <c r="E636" s="150"/>
      <c r="F636" s="150"/>
    </row>
    <row r="637" spans="2:6" s="151" customFormat="1" ht="14.25" customHeight="1">
      <c r="B637" s="150"/>
      <c r="C637" s="150"/>
      <c r="D637" s="150"/>
      <c r="E637" s="150"/>
      <c r="F637" s="150"/>
    </row>
    <row r="638" spans="2:6" s="151" customFormat="1" ht="14.25" customHeight="1">
      <c r="B638" s="150"/>
      <c r="C638" s="150"/>
      <c r="D638" s="150"/>
      <c r="E638" s="150"/>
      <c r="F638" s="150"/>
    </row>
    <row r="639" spans="2:6" s="151" customFormat="1" ht="14.25" customHeight="1">
      <c r="B639" s="150"/>
      <c r="C639" s="150"/>
      <c r="D639" s="150"/>
      <c r="E639" s="150"/>
      <c r="F639" s="150"/>
    </row>
    <row r="640" spans="2:6" s="151" customFormat="1" ht="14.25" customHeight="1">
      <c r="B640" s="150"/>
      <c r="C640" s="150"/>
      <c r="D640" s="150"/>
      <c r="E640" s="150"/>
      <c r="F640" s="150"/>
    </row>
    <row r="641" spans="2:6" s="151" customFormat="1" ht="14.25" customHeight="1">
      <c r="B641" s="150"/>
      <c r="C641" s="150"/>
      <c r="D641" s="150"/>
      <c r="E641" s="150"/>
      <c r="F641" s="150"/>
    </row>
    <row r="642" spans="2:6" s="151" customFormat="1" ht="14.25" customHeight="1">
      <c r="B642" s="150"/>
      <c r="C642" s="150"/>
      <c r="D642" s="150"/>
      <c r="E642" s="150"/>
      <c r="F642" s="150"/>
    </row>
    <row r="643" spans="2:6" s="151" customFormat="1" ht="14.25" customHeight="1">
      <c r="B643" s="150"/>
      <c r="C643" s="150"/>
      <c r="D643" s="150"/>
      <c r="E643" s="150"/>
      <c r="F643" s="150"/>
    </row>
    <row r="644" spans="2:6" s="151" customFormat="1" ht="14.25" customHeight="1">
      <c r="B644" s="150"/>
      <c r="C644" s="150"/>
      <c r="D644" s="150"/>
      <c r="E644" s="150"/>
      <c r="F644" s="150"/>
    </row>
    <row r="645" spans="2:6" s="151" customFormat="1" ht="14.25" customHeight="1">
      <c r="B645" s="150"/>
      <c r="C645" s="150"/>
      <c r="D645" s="150"/>
      <c r="E645" s="150"/>
      <c r="F645" s="150"/>
    </row>
    <row r="646" spans="2:6" s="151" customFormat="1" ht="14.25" customHeight="1">
      <c r="B646" s="150"/>
      <c r="C646" s="150"/>
      <c r="D646" s="150"/>
      <c r="E646" s="150"/>
      <c r="F646" s="150"/>
    </row>
    <row r="647" spans="2:6" s="151" customFormat="1" ht="14.25" customHeight="1">
      <c r="B647" s="150"/>
      <c r="C647" s="150"/>
      <c r="D647" s="150"/>
      <c r="E647" s="150"/>
      <c r="F647" s="150"/>
    </row>
    <row r="648" spans="2:6" s="151" customFormat="1" ht="14.25" customHeight="1">
      <c r="B648" s="150"/>
      <c r="C648" s="150"/>
      <c r="D648" s="150"/>
      <c r="E648" s="150"/>
      <c r="F648" s="150"/>
    </row>
    <row r="649" spans="2:6" s="151" customFormat="1" ht="14.25" customHeight="1">
      <c r="B649" s="150"/>
      <c r="C649" s="150"/>
      <c r="D649" s="150"/>
      <c r="E649" s="150"/>
      <c r="F649" s="150"/>
    </row>
    <row r="650" spans="2:6" s="151" customFormat="1" ht="14.25" customHeight="1">
      <c r="B650" s="150"/>
      <c r="C650" s="150"/>
      <c r="D650" s="150"/>
      <c r="E650" s="150"/>
      <c r="F650" s="150"/>
    </row>
    <row r="651" spans="2:6" s="151" customFormat="1" ht="14.25" customHeight="1">
      <c r="B651" s="150"/>
      <c r="C651" s="150"/>
      <c r="D651" s="150"/>
      <c r="E651" s="150"/>
      <c r="F651" s="150"/>
    </row>
    <row r="652" spans="2:6" s="151" customFormat="1" ht="14.25" customHeight="1">
      <c r="B652" s="150"/>
      <c r="C652" s="150"/>
      <c r="D652" s="150"/>
      <c r="E652" s="150"/>
      <c r="F652" s="150"/>
    </row>
    <row r="653" spans="2:6" s="151" customFormat="1" ht="14.25" customHeight="1">
      <c r="B653" s="150"/>
      <c r="C653" s="150"/>
      <c r="D653" s="150"/>
      <c r="E653" s="150"/>
      <c r="F653" s="150"/>
    </row>
    <row r="654" spans="2:6" s="151" customFormat="1" ht="14.25" customHeight="1">
      <c r="B654" s="150"/>
      <c r="C654" s="150"/>
      <c r="D654" s="150"/>
      <c r="E654" s="150"/>
      <c r="F654" s="150"/>
    </row>
    <row r="655" spans="2:6" s="151" customFormat="1" ht="14.25" customHeight="1">
      <c r="B655" s="150"/>
      <c r="C655" s="150"/>
      <c r="D655" s="150"/>
      <c r="E655" s="150"/>
      <c r="F655" s="150"/>
    </row>
    <row r="656" spans="2:6" s="151" customFormat="1" ht="14.25" customHeight="1">
      <c r="B656" s="150"/>
      <c r="C656" s="150"/>
      <c r="D656" s="150"/>
      <c r="E656" s="150"/>
      <c r="F656" s="150"/>
    </row>
    <row r="657" spans="2:6" s="151" customFormat="1" ht="14.25" customHeight="1">
      <c r="B657" s="150"/>
      <c r="C657" s="150"/>
      <c r="D657" s="150"/>
      <c r="E657" s="150"/>
      <c r="F657" s="150"/>
    </row>
    <row r="658" spans="2:6" s="151" customFormat="1" ht="14.25" customHeight="1">
      <c r="B658" s="150"/>
      <c r="C658" s="150"/>
      <c r="D658" s="150"/>
      <c r="E658" s="150"/>
      <c r="F658" s="150"/>
    </row>
    <row r="659" spans="2:6" s="151" customFormat="1" ht="14.25" customHeight="1">
      <c r="B659" s="150"/>
      <c r="C659" s="150"/>
      <c r="D659" s="150"/>
      <c r="E659" s="150"/>
      <c r="F659" s="150"/>
    </row>
    <row r="660" spans="2:6" s="151" customFormat="1" ht="14.25" customHeight="1">
      <c r="B660" s="150"/>
      <c r="C660" s="150"/>
      <c r="D660" s="150"/>
      <c r="E660" s="150"/>
      <c r="F660" s="150"/>
    </row>
    <row r="661" spans="2:6" s="151" customFormat="1" ht="14.25" customHeight="1">
      <c r="B661" s="150"/>
      <c r="C661" s="150"/>
      <c r="D661" s="150"/>
      <c r="E661" s="150"/>
      <c r="F661" s="150"/>
    </row>
    <row r="662" spans="2:6" s="151" customFormat="1" ht="14.25" customHeight="1">
      <c r="B662" s="150"/>
      <c r="C662" s="150"/>
      <c r="D662" s="150"/>
      <c r="E662" s="150"/>
      <c r="F662" s="150"/>
    </row>
    <row r="663" spans="2:6" s="151" customFormat="1" ht="14.25" customHeight="1">
      <c r="B663" s="150"/>
      <c r="C663" s="150"/>
      <c r="D663" s="150"/>
      <c r="E663" s="150"/>
      <c r="F663" s="150"/>
    </row>
    <row r="664" spans="2:6" s="151" customFormat="1" ht="14.25" customHeight="1">
      <c r="B664" s="150"/>
      <c r="C664" s="150"/>
      <c r="D664" s="150"/>
      <c r="E664" s="150"/>
      <c r="F664" s="150"/>
    </row>
    <row r="665" spans="2:6" s="151" customFormat="1" ht="14.25" customHeight="1">
      <c r="B665" s="150"/>
      <c r="C665" s="150"/>
      <c r="D665" s="150"/>
      <c r="E665" s="150"/>
      <c r="F665" s="150"/>
    </row>
    <row r="666" spans="2:6" s="151" customFormat="1" ht="14.25" customHeight="1">
      <c r="B666" s="150"/>
      <c r="C666" s="150"/>
      <c r="D666" s="150"/>
      <c r="E666" s="150"/>
      <c r="F666" s="150"/>
    </row>
    <row r="667" spans="2:6" s="151" customFormat="1" ht="14.25" customHeight="1">
      <c r="B667" s="150"/>
      <c r="C667" s="150"/>
      <c r="D667" s="150"/>
      <c r="E667" s="150"/>
      <c r="F667" s="150"/>
    </row>
    <row r="668" spans="2:6" s="151" customFormat="1" ht="14.25" customHeight="1">
      <c r="B668" s="150"/>
      <c r="C668" s="150"/>
      <c r="D668" s="150"/>
      <c r="E668" s="150"/>
      <c r="F668" s="150"/>
    </row>
    <row r="669" spans="2:6" s="151" customFormat="1" ht="14.25" customHeight="1">
      <c r="B669" s="150"/>
      <c r="C669" s="150"/>
      <c r="D669" s="150"/>
      <c r="E669" s="150"/>
      <c r="F669" s="150"/>
    </row>
    <row r="670" spans="2:6" s="151" customFormat="1" ht="14.25" customHeight="1">
      <c r="B670" s="150"/>
      <c r="C670" s="150"/>
      <c r="D670" s="150"/>
      <c r="E670" s="150"/>
      <c r="F670" s="150"/>
    </row>
    <row r="671" spans="2:6" s="151" customFormat="1" ht="14.25" customHeight="1">
      <c r="B671" s="150"/>
      <c r="C671" s="150"/>
      <c r="D671" s="150"/>
      <c r="E671" s="150"/>
      <c r="F671" s="150"/>
    </row>
    <row r="672" spans="2:6" s="151" customFormat="1" ht="14.25" customHeight="1">
      <c r="B672" s="150"/>
      <c r="C672" s="150"/>
      <c r="D672" s="150"/>
      <c r="E672" s="150"/>
      <c r="F672" s="150"/>
    </row>
    <row r="673" spans="2:6" s="151" customFormat="1" ht="14.25" customHeight="1">
      <c r="B673" s="150"/>
      <c r="C673" s="150"/>
      <c r="D673" s="150"/>
      <c r="E673" s="150"/>
      <c r="F673" s="150"/>
    </row>
    <row r="674" spans="2:6" s="151" customFormat="1" ht="14.25" customHeight="1">
      <c r="B674" s="150"/>
      <c r="C674" s="150"/>
      <c r="D674" s="150"/>
      <c r="E674" s="150"/>
      <c r="F674" s="150"/>
    </row>
    <row r="675" spans="2:6" s="151" customFormat="1" ht="14.25" customHeight="1">
      <c r="B675" s="150"/>
      <c r="C675" s="150"/>
      <c r="D675" s="150"/>
      <c r="E675" s="150"/>
      <c r="F675" s="150"/>
    </row>
    <row r="676" spans="2:6" s="151" customFormat="1" ht="14.25" customHeight="1">
      <c r="B676" s="150"/>
      <c r="C676" s="150"/>
      <c r="D676" s="150"/>
      <c r="E676" s="150"/>
      <c r="F676" s="150"/>
    </row>
    <row r="677" spans="2:6" s="151" customFormat="1" ht="14.25" customHeight="1">
      <c r="B677" s="150"/>
      <c r="C677" s="150"/>
      <c r="D677" s="150"/>
      <c r="E677" s="150"/>
      <c r="F677" s="150"/>
    </row>
    <row r="678" spans="2:6" s="151" customFormat="1" ht="14.25" customHeight="1">
      <c r="B678" s="150"/>
      <c r="C678" s="150"/>
      <c r="D678" s="150"/>
      <c r="E678" s="150"/>
      <c r="F678" s="150"/>
    </row>
    <row r="679" spans="2:6" s="151" customFormat="1" ht="14.25" customHeight="1">
      <c r="B679" s="150"/>
      <c r="C679" s="150"/>
      <c r="D679" s="150"/>
      <c r="E679" s="150"/>
      <c r="F679" s="150"/>
    </row>
    <row r="680" spans="2:6" s="151" customFormat="1" ht="14.25" customHeight="1">
      <c r="B680" s="150"/>
      <c r="C680" s="150"/>
      <c r="D680" s="150"/>
      <c r="E680" s="150"/>
      <c r="F680" s="150"/>
    </row>
    <row r="681" spans="2:6" s="151" customFormat="1" ht="14.25" customHeight="1">
      <c r="B681" s="150"/>
      <c r="C681" s="150"/>
      <c r="D681" s="150"/>
      <c r="E681" s="150"/>
      <c r="F681" s="150"/>
    </row>
    <row r="682" spans="2:6" s="151" customFormat="1" ht="14.25" customHeight="1">
      <c r="B682" s="150"/>
      <c r="C682" s="150"/>
      <c r="D682" s="150"/>
      <c r="E682" s="150"/>
      <c r="F682" s="150"/>
    </row>
    <row r="683" spans="2:6" s="151" customFormat="1" ht="14.25" customHeight="1">
      <c r="B683" s="150"/>
      <c r="C683" s="150"/>
      <c r="D683" s="150"/>
      <c r="E683" s="150"/>
      <c r="F683" s="150"/>
    </row>
    <row r="684" spans="2:6" s="151" customFormat="1" ht="14.25" customHeight="1">
      <c r="B684" s="150"/>
      <c r="C684" s="150"/>
      <c r="D684" s="150"/>
      <c r="E684" s="150"/>
      <c r="F684" s="150"/>
    </row>
    <row r="685" spans="2:6" s="151" customFormat="1" ht="14.25" customHeight="1">
      <c r="B685" s="150"/>
      <c r="C685" s="150"/>
      <c r="D685" s="150"/>
      <c r="E685" s="150"/>
      <c r="F685" s="150"/>
    </row>
    <row r="686" spans="2:6" s="151" customFormat="1" ht="14.25" customHeight="1">
      <c r="B686" s="150"/>
      <c r="C686" s="150"/>
      <c r="D686" s="150"/>
      <c r="E686" s="150"/>
      <c r="F686" s="150"/>
    </row>
    <row r="687" spans="2:6" s="151" customFormat="1" ht="14.25" customHeight="1">
      <c r="B687" s="150"/>
      <c r="C687" s="150"/>
      <c r="D687" s="150"/>
      <c r="E687" s="150"/>
      <c r="F687" s="150"/>
    </row>
    <row r="688" spans="2:6" s="151" customFormat="1" ht="14.25" customHeight="1">
      <c r="B688" s="150"/>
      <c r="C688" s="150"/>
      <c r="D688" s="150"/>
      <c r="E688" s="150"/>
      <c r="F688" s="150"/>
    </row>
    <row r="689" spans="2:6" s="151" customFormat="1" ht="14.25" customHeight="1">
      <c r="B689" s="150"/>
      <c r="C689" s="150"/>
      <c r="D689" s="150"/>
      <c r="E689" s="150"/>
      <c r="F689" s="150"/>
    </row>
    <row r="690" spans="2:6" s="151" customFormat="1" ht="14.25" customHeight="1">
      <c r="B690" s="150"/>
      <c r="C690" s="150"/>
      <c r="D690" s="150"/>
      <c r="E690" s="150"/>
      <c r="F690" s="150"/>
    </row>
    <row r="691" spans="2:6" s="151" customFormat="1" ht="14.25" customHeight="1">
      <c r="B691" s="150"/>
      <c r="C691" s="150"/>
      <c r="D691" s="150"/>
      <c r="E691" s="150"/>
      <c r="F691" s="150"/>
    </row>
    <row r="692" spans="2:6" s="151" customFormat="1" ht="14.25" customHeight="1">
      <c r="B692" s="150"/>
      <c r="C692" s="150"/>
      <c r="D692" s="150"/>
      <c r="E692" s="150"/>
      <c r="F692" s="150"/>
    </row>
    <row r="693" spans="2:6" s="151" customFormat="1" ht="14.25" customHeight="1">
      <c r="B693" s="150"/>
      <c r="C693" s="150"/>
      <c r="D693" s="150"/>
      <c r="E693" s="150"/>
      <c r="F693" s="150"/>
    </row>
    <row r="694" spans="2:6" s="151" customFormat="1" ht="14.25" customHeight="1">
      <c r="B694" s="150"/>
      <c r="C694" s="150"/>
      <c r="D694" s="150"/>
      <c r="E694" s="150"/>
      <c r="F694" s="150"/>
    </row>
    <row r="695" spans="2:6" s="151" customFormat="1" ht="14.25" customHeight="1">
      <c r="B695" s="150"/>
      <c r="C695" s="150"/>
      <c r="D695" s="150"/>
      <c r="E695" s="150"/>
      <c r="F695" s="150"/>
    </row>
    <row r="696" spans="2:6" s="151" customFormat="1" ht="14.25" customHeight="1">
      <c r="B696" s="150"/>
      <c r="C696" s="150"/>
      <c r="D696" s="150"/>
      <c r="E696" s="150"/>
      <c r="F696" s="150"/>
    </row>
    <row r="697" spans="2:6" s="151" customFormat="1" ht="14.25" customHeight="1">
      <c r="B697" s="150"/>
      <c r="C697" s="150"/>
      <c r="D697" s="150"/>
      <c r="E697" s="150"/>
      <c r="F697" s="150"/>
    </row>
    <row r="698" spans="2:6" s="151" customFormat="1" ht="14.25" customHeight="1">
      <c r="B698" s="150"/>
      <c r="C698" s="150"/>
      <c r="D698" s="150"/>
      <c r="E698" s="150"/>
      <c r="F698" s="150"/>
    </row>
    <row r="699" spans="2:6" s="151" customFormat="1" ht="14.25" customHeight="1">
      <c r="B699" s="150"/>
      <c r="C699" s="150"/>
      <c r="D699" s="150"/>
      <c r="E699" s="150"/>
      <c r="F699" s="150"/>
    </row>
    <row r="700" spans="2:6" s="151" customFormat="1" ht="14.25" customHeight="1">
      <c r="B700" s="150"/>
      <c r="C700" s="150"/>
      <c r="D700" s="150"/>
      <c r="E700" s="150"/>
      <c r="F700" s="150"/>
    </row>
    <row r="701" spans="2:6" s="151" customFormat="1" ht="14.25" customHeight="1">
      <c r="B701" s="150"/>
      <c r="C701" s="150"/>
      <c r="D701" s="150"/>
      <c r="E701" s="150"/>
      <c r="F701" s="150"/>
    </row>
    <row r="702" spans="2:6" s="151" customFormat="1" ht="14.25" customHeight="1">
      <c r="B702" s="150"/>
      <c r="C702" s="150"/>
      <c r="D702" s="150"/>
      <c r="E702" s="150"/>
      <c r="F702" s="150"/>
    </row>
    <row r="703" spans="2:6" s="151" customFormat="1" ht="14.25" customHeight="1">
      <c r="B703" s="150"/>
      <c r="C703" s="150"/>
      <c r="D703" s="150"/>
      <c r="E703" s="150"/>
      <c r="F703" s="150"/>
    </row>
    <row r="704" spans="2:6" s="151" customFormat="1" ht="14.25" customHeight="1">
      <c r="B704" s="150"/>
      <c r="C704" s="150"/>
      <c r="D704" s="150"/>
      <c r="E704" s="150"/>
      <c r="F704" s="150"/>
    </row>
    <row r="705" spans="2:6" s="151" customFormat="1" ht="14.25" customHeight="1">
      <c r="B705" s="150"/>
      <c r="C705" s="150"/>
      <c r="D705" s="150"/>
      <c r="E705" s="150"/>
      <c r="F705" s="150"/>
    </row>
    <row r="706" spans="2:6" s="151" customFormat="1" ht="14.25" customHeight="1">
      <c r="B706" s="150"/>
      <c r="C706" s="150"/>
      <c r="D706" s="150"/>
      <c r="E706" s="150"/>
      <c r="F706" s="150"/>
    </row>
    <row r="707" spans="2:6" s="151" customFormat="1" ht="14.25" customHeight="1">
      <c r="B707" s="150"/>
      <c r="C707" s="150"/>
      <c r="D707" s="150"/>
      <c r="E707" s="150"/>
      <c r="F707" s="150"/>
    </row>
    <row r="708" spans="2:6" s="151" customFormat="1" ht="14.25" customHeight="1">
      <c r="B708" s="150"/>
      <c r="C708" s="150"/>
      <c r="D708" s="150"/>
      <c r="E708" s="150"/>
      <c r="F708" s="150"/>
    </row>
    <row r="709" spans="2:6" s="151" customFormat="1" ht="14.25" customHeight="1">
      <c r="B709" s="150"/>
      <c r="C709" s="150"/>
      <c r="D709" s="150"/>
      <c r="E709" s="150"/>
      <c r="F709" s="150"/>
    </row>
    <row r="710" spans="2:6" s="151" customFormat="1" ht="14.25" customHeight="1">
      <c r="B710" s="150"/>
      <c r="C710" s="150"/>
      <c r="D710" s="150"/>
      <c r="E710" s="150"/>
      <c r="F710" s="150"/>
    </row>
    <row r="711" spans="2:6" s="151" customFormat="1" ht="14.25" customHeight="1">
      <c r="B711" s="150"/>
      <c r="C711" s="150"/>
      <c r="D711" s="150"/>
      <c r="E711" s="150"/>
      <c r="F711" s="150"/>
    </row>
    <row r="712" spans="2:6" s="151" customFormat="1" ht="14.25" customHeight="1">
      <c r="B712" s="150"/>
      <c r="C712" s="150"/>
      <c r="D712" s="150"/>
      <c r="E712" s="150"/>
      <c r="F712" s="150"/>
    </row>
    <row r="713" spans="2:6" s="151" customFormat="1" ht="14.25" customHeight="1">
      <c r="B713" s="150"/>
      <c r="C713" s="150"/>
      <c r="D713" s="150"/>
      <c r="E713" s="150"/>
      <c r="F713" s="150"/>
    </row>
    <row r="714" spans="2:6" s="151" customFormat="1" ht="14.25" customHeight="1">
      <c r="B714" s="150"/>
      <c r="C714" s="150"/>
      <c r="D714" s="150"/>
      <c r="E714" s="150"/>
      <c r="F714" s="150"/>
    </row>
    <row r="715" spans="2:6" s="151" customFormat="1" ht="14.25" customHeight="1">
      <c r="B715" s="150"/>
      <c r="C715" s="150"/>
      <c r="D715" s="150"/>
      <c r="E715" s="150"/>
      <c r="F715" s="150"/>
    </row>
    <row r="716" spans="2:6" s="151" customFormat="1" ht="14.25" customHeight="1">
      <c r="B716" s="150"/>
      <c r="C716" s="150"/>
      <c r="D716" s="150"/>
      <c r="E716" s="150"/>
      <c r="F716" s="150"/>
    </row>
    <row r="717" spans="2:6" s="151" customFormat="1" ht="14.25" customHeight="1">
      <c r="B717" s="150"/>
      <c r="C717" s="150"/>
      <c r="D717" s="150"/>
      <c r="E717" s="150"/>
      <c r="F717" s="150"/>
    </row>
    <row r="718" spans="2:6" s="151" customFormat="1" ht="14.25" customHeight="1">
      <c r="B718" s="150"/>
      <c r="C718" s="150"/>
      <c r="D718" s="150"/>
      <c r="E718" s="150"/>
      <c r="F718" s="150"/>
    </row>
    <row r="719" spans="2:6" s="151" customFormat="1" ht="14.25" customHeight="1">
      <c r="B719" s="150"/>
      <c r="C719" s="150"/>
      <c r="D719" s="150"/>
      <c r="E719" s="150"/>
      <c r="F719" s="150"/>
    </row>
    <row r="720" spans="2:6" s="151" customFormat="1" ht="14.25" customHeight="1">
      <c r="B720" s="150"/>
      <c r="C720" s="150"/>
      <c r="D720" s="150"/>
      <c r="E720" s="150"/>
      <c r="F720" s="150"/>
    </row>
    <row r="721" spans="2:6" s="151" customFormat="1" ht="14.25" customHeight="1">
      <c r="B721" s="150"/>
      <c r="C721" s="150"/>
      <c r="D721" s="150"/>
      <c r="E721" s="150"/>
      <c r="F721" s="150"/>
    </row>
    <row r="722" spans="2:6" s="151" customFormat="1" ht="14.25" customHeight="1">
      <c r="B722" s="150"/>
      <c r="C722" s="150"/>
      <c r="D722" s="150"/>
      <c r="E722" s="150"/>
      <c r="F722" s="150"/>
    </row>
    <row r="723" spans="2:6" s="151" customFormat="1" ht="14.25" customHeight="1">
      <c r="B723" s="150"/>
      <c r="C723" s="150"/>
      <c r="D723" s="150"/>
      <c r="E723" s="150"/>
      <c r="F723" s="150"/>
    </row>
    <row r="724" spans="2:6" s="151" customFormat="1" ht="14.25" customHeight="1">
      <c r="B724" s="150"/>
      <c r="C724" s="150"/>
      <c r="D724" s="150"/>
      <c r="E724" s="150"/>
      <c r="F724" s="150"/>
    </row>
    <row r="725" spans="2:6" s="151" customFormat="1" ht="14.25" customHeight="1">
      <c r="B725" s="150"/>
      <c r="C725" s="150"/>
      <c r="D725" s="150"/>
      <c r="E725" s="150"/>
      <c r="F725" s="150"/>
    </row>
    <row r="726" spans="2:6" s="151" customFormat="1" ht="14.25" customHeight="1">
      <c r="B726" s="150"/>
      <c r="C726" s="150"/>
      <c r="D726" s="150"/>
      <c r="E726" s="150"/>
      <c r="F726" s="150"/>
    </row>
    <row r="727" spans="2:6" s="151" customFormat="1" ht="14.25" customHeight="1">
      <c r="B727" s="150"/>
      <c r="C727" s="150"/>
      <c r="D727" s="150"/>
      <c r="E727" s="150"/>
      <c r="F727" s="150"/>
    </row>
    <row r="728" spans="2:6" s="151" customFormat="1" ht="14.25" customHeight="1">
      <c r="B728" s="150"/>
      <c r="C728" s="150"/>
      <c r="D728" s="150"/>
      <c r="E728" s="150"/>
      <c r="F728" s="150"/>
    </row>
    <row r="729" spans="2:6" s="151" customFormat="1" ht="14.25" customHeight="1">
      <c r="B729" s="150"/>
      <c r="C729" s="150"/>
      <c r="D729" s="150"/>
      <c r="E729" s="150"/>
      <c r="F729" s="150"/>
    </row>
    <row r="730" spans="2:6" s="151" customFormat="1" ht="14.25" customHeight="1">
      <c r="B730" s="150"/>
      <c r="C730" s="150"/>
      <c r="D730" s="150"/>
      <c r="E730" s="150"/>
      <c r="F730" s="150"/>
    </row>
    <row r="731" spans="2:6" s="151" customFormat="1" ht="14.25" customHeight="1">
      <c r="B731" s="150"/>
      <c r="C731" s="150"/>
      <c r="D731" s="150"/>
      <c r="E731" s="150"/>
      <c r="F731" s="150"/>
    </row>
    <row r="732" spans="2:6" s="151" customFormat="1" ht="14.25" customHeight="1">
      <c r="B732" s="150"/>
      <c r="C732" s="150"/>
      <c r="D732" s="150"/>
      <c r="E732" s="150"/>
      <c r="F732" s="150"/>
    </row>
    <row r="733" spans="2:6" s="151" customFormat="1" ht="14.25" customHeight="1">
      <c r="B733" s="150"/>
      <c r="C733" s="150"/>
      <c r="D733" s="150"/>
      <c r="E733" s="150"/>
      <c r="F733" s="150"/>
    </row>
    <row r="734" spans="2:6" s="151" customFormat="1" ht="14.25" customHeight="1">
      <c r="B734" s="150"/>
      <c r="C734" s="150"/>
      <c r="D734" s="150"/>
      <c r="E734" s="150"/>
      <c r="F734" s="150"/>
    </row>
    <row r="735" spans="2:6" s="151" customFormat="1" ht="14.25" customHeight="1">
      <c r="B735" s="150"/>
      <c r="C735" s="150"/>
      <c r="D735" s="150"/>
      <c r="E735" s="150"/>
      <c r="F735" s="150"/>
    </row>
    <row r="736" spans="2:6" s="151" customFormat="1" ht="14.25" customHeight="1">
      <c r="B736" s="150"/>
      <c r="C736" s="150"/>
      <c r="D736" s="150"/>
      <c r="E736" s="150"/>
      <c r="F736" s="150"/>
    </row>
    <row r="737" spans="2:6" s="151" customFormat="1" ht="14.25" customHeight="1">
      <c r="B737" s="150"/>
      <c r="C737" s="150"/>
      <c r="D737" s="150"/>
      <c r="E737" s="150"/>
      <c r="F737" s="150"/>
    </row>
    <row r="738" spans="2:6" s="151" customFormat="1" ht="14.25" customHeight="1">
      <c r="B738" s="150"/>
      <c r="C738" s="150"/>
      <c r="D738" s="150"/>
      <c r="E738" s="150"/>
      <c r="F738" s="150"/>
    </row>
    <row r="739" spans="2:6" s="151" customFormat="1" ht="14.25" customHeight="1">
      <c r="B739" s="150"/>
      <c r="C739" s="150"/>
      <c r="D739" s="150"/>
      <c r="E739" s="150"/>
      <c r="F739" s="150"/>
    </row>
    <row r="740" spans="2:6" s="151" customFormat="1" ht="14.25" customHeight="1">
      <c r="B740" s="150"/>
      <c r="C740" s="150"/>
      <c r="D740" s="150"/>
      <c r="E740" s="150"/>
      <c r="F740" s="150"/>
    </row>
    <row r="741" spans="2:6" s="151" customFormat="1" ht="14.25" customHeight="1">
      <c r="B741" s="150"/>
      <c r="C741" s="150"/>
      <c r="D741" s="150"/>
      <c r="E741" s="150"/>
      <c r="F741" s="150"/>
    </row>
    <row r="742" spans="2:6" s="151" customFormat="1" ht="14.25" customHeight="1">
      <c r="B742" s="150"/>
      <c r="C742" s="150"/>
      <c r="D742" s="150"/>
      <c r="E742" s="150"/>
      <c r="F742" s="150"/>
    </row>
    <row r="743" spans="2:6" s="151" customFormat="1" ht="14.25" customHeight="1">
      <c r="B743" s="150"/>
      <c r="C743" s="150"/>
      <c r="D743" s="150"/>
      <c r="E743" s="150"/>
      <c r="F743" s="150"/>
    </row>
    <row r="744" spans="2:6" s="151" customFormat="1" ht="14.25" customHeight="1">
      <c r="B744" s="150"/>
      <c r="C744" s="150"/>
      <c r="D744" s="150"/>
      <c r="E744" s="150"/>
      <c r="F744" s="150"/>
    </row>
    <row r="745" spans="2:6" s="151" customFormat="1" ht="14.25" customHeight="1">
      <c r="B745" s="150"/>
      <c r="C745" s="150"/>
      <c r="D745" s="150"/>
      <c r="E745" s="150"/>
      <c r="F745" s="150"/>
    </row>
    <row r="746" spans="2:6" s="151" customFormat="1" ht="14.25" customHeight="1">
      <c r="B746" s="150"/>
      <c r="C746" s="150"/>
      <c r="D746" s="150"/>
      <c r="E746" s="150"/>
      <c r="F746" s="150"/>
    </row>
    <row r="747" spans="2:6" s="151" customFormat="1" ht="14.25" customHeight="1">
      <c r="B747" s="150"/>
      <c r="C747" s="150"/>
      <c r="D747" s="150"/>
      <c r="E747" s="150"/>
      <c r="F747" s="150"/>
    </row>
    <row r="748" spans="2:6" s="151" customFormat="1" ht="14.25" customHeight="1">
      <c r="B748" s="150"/>
      <c r="C748" s="150"/>
      <c r="D748" s="150"/>
      <c r="E748" s="150"/>
      <c r="F748" s="150"/>
    </row>
    <row r="749" spans="2:6" s="151" customFormat="1" ht="14.25" customHeight="1">
      <c r="B749" s="150"/>
      <c r="C749" s="150"/>
      <c r="D749" s="150"/>
      <c r="E749" s="150"/>
      <c r="F749" s="150"/>
    </row>
    <row r="750" spans="2:6" s="151" customFormat="1" ht="14.25" customHeight="1">
      <c r="B750" s="150"/>
      <c r="C750" s="150"/>
      <c r="D750" s="150"/>
      <c r="E750" s="150"/>
      <c r="F750" s="150"/>
    </row>
    <row r="751" spans="2:6" s="151" customFormat="1" ht="14.25" customHeight="1">
      <c r="B751" s="150"/>
      <c r="C751" s="150"/>
      <c r="D751" s="150"/>
      <c r="E751" s="150"/>
      <c r="F751" s="150"/>
    </row>
    <row r="752" spans="2:6" s="151" customFormat="1" ht="14.25" customHeight="1">
      <c r="B752" s="150"/>
      <c r="C752" s="150"/>
      <c r="D752" s="150"/>
      <c r="E752" s="150"/>
      <c r="F752" s="150"/>
    </row>
    <row r="753" spans="2:6" s="151" customFormat="1" ht="14.25" customHeight="1">
      <c r="B753" s="150"/>
      <c r="C753" s="150"/>
      <c r="D753" s="150"/>
      <c r="E753" s="150"/>
      <c r="F753" s="150"/>
    </row>
    <row r="754" spans="2:6" s="151" customFormat="1" ht="14.25" customHeight="1">
      <c r="B754" s="150"/>
      <c r="C754" s="150"/>
      <c r="D754" s="150"/>
      <c r="E754" s="150"/>
      <c r="F754" s="150"/>
    </row>
    <row r="755" spans="2:6" s="151" customFormat="1" ht="14.25" customHeight="1">
      <c r="B755" s="150"/>
      <c r="C755" s="150"/>
      <c r="D755" s="150"/>
      <c r="E755" s="150"/>
      <c r="F755" s="150"/>
    </row>
    <row r="756" spans="2:6" s="151" customFormat="1" ht="14.25" customHeight="1">
      <c r="B756" s="150"/>
      <c r="C756" s="150"/>
      <c r="D756" s="150"/>
      <c r="E756" s="150"/>
      <c r="F756" s="150"/>
    </row>
    <row r="757" spans="2:6" s="151" customFormat="1" ht="14.25" customHeight="1">
      <c r="B757" s="150"/>
      <c r="C757" s="150"/>
      <c r="D757" s="150"/>
      <c r="E757" s="150"/>
      <c r="F757" s="150"/>
    </row>
    <row r="758" spans="2:6" s="151" customFormat="1" ht="14.25" customHeight="1">
      <c r="B758" s="150"/>
      <c r="C758" s="150"/>
      <c r="D758" s="150"/>
      <c r="E758" s="150"/>
      <c r="F758" s="150"/>
    </row>
    <row r="759" spans="2:6" s="151" customFormat="1" ht="14.25" customHeight="1">
      <c r="B759" s="150"/>
      <c r="C759" s="150"/>
      <c r="D759" s="150"/>
      <c r="E759" s="150"/>
      <c r="F759" s="150"/>
    </row>
    <row r="760" spans="2:6" s="151" customFormat="1" ht="14.25" customHeight="1">
      <c r="B760" s="150"/>
      <c r="C760" s="150"/>
      <c r="D760" s="150"/>
      <c r="E760" s="150"/>
      <c r="F760" s="150"/>
    </row>
    <row r="761" spans="2:6" s="151" customFormat="1" ht="14.25" customHeight="1">
      <c r="B761" s="150"/>
      <c r="C761" s="150"/>
      <c r="D761" s="150"/>
      <c r="E761" s="150"/>
      <c r="F761" s="150"/>
    </row>
    <row r="762" spans="2:6" s="151" customFormat="1" ht="14.25" customHeight="1">
      <c r="B762" s="150"/>
      <c r="C762" s="150"/>
      <c r="D762" s="150"/>
      <c r="E762" s="150"/>
      <c r="F762" s="150"/>
    </row>
    <row r="763" spans="2:6" s="151" customFormat="1" ht="14.25" customHeight="1">
      <c r="B763" s="150"/>
      <c r="C763" s="150"/>
      <c r="D763" s="150"/>
      <c r="E763" s="150"/>
      <c r="F763" s="150"/>
    </row>
    <row r="764" spans="2:6" s="151" customFormat="1" ht="14.25" customHeight="1">
      <c r="B764" s="150"/>
      <c r="C764" s="150"/>
      <c r="D764" s="150"/>
      <c r="E764" s="150"/>
      <c r="F764" s="150"/>
    </row>
    <row r="765" spans="2:6" s="151" customFormat="1" ht="14.25" customHeight="1">
      <c r="B765" s="150"/>
      <c r="C765" s="150"/>
      <c r="D765" s="150"/>
      <c r="E765" s="150"/>
      <c r="F765" s="150"/>
    </row>
    <row r="766" spans="2:6" s="151" customFormat="1" ht="14.25" customHeight="1">
      <c r="B766" s="150"/>
      <c r="C766" s="150"/>
      <c r="D766" s="150"/>
      <c r="E766" s="150"/>
      <c r="F766" s="150"/>
    </row>
    <row r="767" spans="2:6" s="151" customFormat="1" ht="14.25" customHeight="1">
      <c r="B767" s="150"/>
      <c r="C767" s="150"/>
      <c r="D767" s="150"/>
      <c r="E767" s="150"/>
      <c r="F767" s="150"/>
    </row>
    <row r="768" spans="2:6" s="151" customFormat="1" ht="14.25" customHeight="1">
      <c r="B768" s="150"/>
      <c r="C768" s="150"/>
      <c r="D768" s="150"/>
      <c r="E768" s="150"/>
      <c r="F768" s="150"/>
    </row>
    <row r="769" spans="2:6" s="151" customFormat="1" ht="14.25" customHeight="1">
      <c r="B769" s="150"/>
      <c r="C769" s="150"/>
      <c r="D769" s="150"/>
      <c r="E769" s="150"/>
      <c r="F769" s="150"/>
    </row>
    <row r="770" spans="2:6" s="151" customFormat="1" ht="14.25" customHeight="1">
      <c r="B770" s="150"/>
      <c r="C770" s="150"/>
      <c r="D770" s="150"/>
      <c r="E770" s="150"/>
      <c r="F770" s="150"/>
    </row>
    <row r="771" spans="2:6" s="151" customFormat="1" ht="14.25" customHeight="1">
      <c r="B771" s="150"/>
      <c r="C771" s="150"/>
      <c r="D771" s="150"/>
      <c r="E771" s="150"/>
      <c r="F771" s="150"/>
    </row>
    <row r="772" spans="2:6" s="151" customFormat="1" ht="14.25" customHeight="1">
      <c r="B772" s="150"/>
      <c r="C772" s="150"/>
      <c r="D772" s="150"/>
      <c r="E772" s="150"/>
      <c r="F772" s="150"/>
    </row>
    <row r="773" spans="2:6" s="151" customFormat="1" ht="14.25" customHeight="1">
      <c r="B773" s="150"/>
      <c r="C773" s="150"/>
      <c r="D773" s="150"/>
      <c r="E773" s="150"/>
      <c r="F773" s="150"/>
    </row>
    <row r="774" spans="2:6" s="151" customFormat="1" ht="14.25" customHeight="1">
      <c r="B774" s="150"/>
      <c r="C774" s="150"/>
      <c r="D774" s="150"/>
      <c r="E774" s="150"/>
      <c r="F774" s="150"/>
    </row>
    <row r="775" spans="2:6" s="151" customFormat="1" ht="14.25" customHeight="1">
      <c r="B775" s="150"/>
      <c r="C775" s="150"/>
      <c r="D775" s="150"/>
      <c r="E775" s="150"/>
      <c r="F775" s="150"/>
    </row>
    <row r="776" spans="2:6" s="151" customFormat="1" ht="14.25" customHeight="1">
      <c r="B776" s="150"/>
      <c r="C776" s="150"/>
      <c r="D776" s="150"/>
      <c r="E776" s="150"/>
      <c r="F776" s="150"/>
    </row>
    <row r="777" spans="2:6" s="151" customFormat="1" ht="14.25" customHeight="1">
      <c r="B777" s="150"/>
      <c r="C777" s="150"/>
      <c r="D777" s="150"/>
      <c r="E777" s="150"/>
      <c r="F777" s="150"/>
    </row>
    <row r="778" spans="2:6" s="151" customFormat="1" ht="14.25" customHeight="1">
      <c r="B778" s="150"/>
      <c r="C778" s="150"/>
      <c r="D778" s="150"/>
      <c r="E778" s="150"/>
      <c r="F778" s="150"/>
    </row>
    <row r="779" spans="2:6" s="151" customFormat="1" ht="14.25" customHeight="1">
      <c r="B779" s="150"/>
      <c r="C779" s="150"/>
      <c r="D779" s="150"/>
      <c r="E779" s="150"/>
      <c r="F779" s="150"/>
    </row>
    <row r="780" spans="2:6" s="151" customFormat="1" ht="14.25" customHeight="1">
      <c r="B780" s="150"/>
      <c r="C780" s="150"/>
      <c r="D780" s="150"/>
      <c r="E780" s="150"/>
      <c r="F780" s="150"/>
    </row>
    <row r="781" spans="2:6" s="151" customFormat="1" ht="14.25" customHeight="1">
      <c r="B781" s="150"/>
      <c r="C781" s="150"/>
      <c r="D781" s="150"/>
      <c r="E781" s="150"/>
      <c r="F781" s="150"/>
    </row>
    <row r="782" spans="2:6" s="151" customFormat="1" ht="14.25" customHeight="1">
      <c r="B782" s="150"/>
      <c r="C782" s="150"/>
      <c r="D782" s="150"/>
      <c r="E782" s="150"/>
      <c r="F782" s="150"/>
    </row>
    <row r="783" spans="2:6" s="151" customFormat="1" ht="14.25" customHeight="1">
      <c r="B783" s="150"/>
      <c r="C783" s="150"/>
      <c r="D783" s="150"/>
      <c r="E783" s="150"/>
      <c r="F783" s="150"/>
    </row>
    <row r="784" spans="2:6" s="151" customFormat="1" ht="14.25" customHeight="1">
      <c r="B784" s="150"/>
      <c r="C784" s="150"/>
      <c r="D784" s="150"/>
      <c r="E784" s="150"/>
      <c r="F784" s="150"/>
    </row>
    <row r="785" spans="2:6" s="151" customFormat="1" ht="14.25" customHeight="1">
      <c r="B785" s="150"/>
      <c r="C785" s="150"/>
      <c r="D785" s="150"/>
      <c r="E785" s="150"/>
      <c r="F785" s="150"/>
    </row>
    <row r="786" spans="2:6" s="151" customFormat="1" ht="14.25" customHeight="1">
      <c r="B786" s="150"/>
      <c r="C786" s="150"/>
      <c r="D786" s="150"/>
      <c r="E786" s="150"/>
      <c r="F786" s="150"/>
    </row>
    <row r="787" spans="2:6" s="151" customFormat="1" ht="14.25" customHeight="1">
      <c r="B787" s="150"/>
      <c r="C787" s="150"/>
      <c r="D787" s="150"/>
      <c r="E787" s="150"/>
      <c r="F787" s="150"/>
    </row>
    <row r="788" spans="2:6" s="151" customFormat="1" ht="14.25" customHeight="1">
      <c r="B788" s="150"/>
      <c r="C788" s="150"/>
      <c r="D788" s="150"/>
      <c r="E788" s="150"/>
      <c r="F788" s="150"/>
    </row>
    <row r="789" spans="2:6" s="151" customFormat="1" ht="14.25" customHeight="1">
      <c r="B789" s="150"/>
      <c r="C789" s="150"/>
      <c r="D789" s="150"/>
      <c r="E789" s="150"/>
      <c r="F789" s="150"/>
    </row>
    <row r="790" spans="2:6" s="151" customFormat="1" ht="14.25" customHeight="1">
      <c r="B790" s="150"/>
      <c r="C790" s="150"/>
      <c r="D790" s="150"/>
      <c r="E790" s="150"/>
      <c r="F790" s="150"/>
    </row>
    <row r="791" spans="2:6" s="151" customFormat="1" ht="14.25" customHeight="1">
      <c r="B791" s="150"/>
      <c r="C791" s="150"/>
      <c r="D791" s="150"/>
      <c r="E791" s="150"/>
      <c r="F791" s="150"/>
    </row>
    <row r="792" spans="2:6" s="151" customFormat="1" ht="14.25" customHeight="1">
      <c r="B792" s="150"/>
      <c r="C792" s="150"/>
      <c r="D792" s="150"/>
      <c r="E792" s="150"/>
      <c r="F792" s="150"/>
    </row>
    <row r="793" spans="2:6" s="151" customFormat="1" ht="14.25" customHeight="1">
      <c r="B793" s="150"/>
      <c r="C793" s="150"/>
      <c r="D793" s="150"/>
      <c r="E793" s="150"/>
      <c r="F793" s="150"/>
    </row>
    <row r="794" spans="2:6" s="151" customFormat="1" ht="14.25" customHeight="1">
      <c r="B794" s="150"/>
      <c r="C794" s="150"/>
      <c r="D794" s="150"/>
      <c r="E794" s="150"/>
      <c r="F794" s="150"/>
    </row>
    <row r="795" spans="2:6" s="151" customFormat="1" ht="14.25" customHeight="1">
      <c r="B795" s="150"/>
      <c r="C795" s="150"/>
      <c r="D795" s="150"/>
      <c r="E795" s="150"/>
      <c r="F795" s="150"/>
    </row>
    <row r="796" spans="2:6" s="151" customFormat="1" ht="14.25" customHeight="1">
      <c r="B796" s="150"/>
      <c r="C796" s="150"/>
      <c r="D796" s="150"/>
      <c r="E796" s="150"/>
      <c r="F796" s="150"/>
    </row>
    <row r="797" spans="2:6" s="151" customFormat="1" ht="14.25" customHeight="1">
      <c r="B797" s="150"/>
      <c r="C797" s="150"/>
      <c r="D797" s="150"/>
      <c r="E797" s="150"/>
      <c r="F797" s="150"/>
    </row>
    <row r="798" spans="2:6" s="151" customFormat="1" ht="14.25" customHeight="1">
      <c r="B798" s="150"/>
      <c r="C798" s="150"/>
      <c r="D798" s="150"/>
      <c r="E798" s="150"/>
      <c r="F798" s="150"/>
    </row>
    <row r="799" spans="2:6" s="151" customFormat="1" ht="14.25" customHeight="1">
      <c r="B799" s="150"/>
      <c r="C799" s="150"/>
      <c r="D799" s="150"/>
      <c r="E799" s="150"/>
      <c r="F799" s="150"/>
    </row>
    <row r="800" spans="2:6" s="151" customFormat="1" ht="14.25" customHeight="1">
      <c r="B800" s="150"/>
      <c r="C800" s="150"/>
      <c r="D800" s="150"/>
      <c r="E800" s="150"/>
      <c r="F800" s="150"/>
    </row>
    <row r="801" spans="2:6" s="151" customFormat="1" ht="14.25" customHeight="1">
      <c r="B801" s="150"/>
      <c r="C801" s="150"/>
      <c r="D801" s="150"/>
      <c r="E801" s="150"/>
      <c r="F801" s="150"/>
    </row>
    <row r="802" spans="2:6" s="151" customFormat="1" ht="14.25" customHeight="1">
      <c r="B802" s="150"/>
      <c r="C802" s="150"/>
      <c r="D802" s="150"/>
      <c r="E802" s="150"/>
      <c r="F802" s="150"/>
    </row>
    <row r="803" spans="2:6" s="151" customFormat="1" ht="14.25" customHeight="1">
      <c r="B803" s="150"/>
      <c r="C803" s="150"/>
      <c r="D803" s="150"/>
      <c r="E803" s="150"/>
      <c r="F803" s="150"/>
    </row>
    <row r="804" spans="2:6" s="151" customFormat="1" ht="14.25" customHeight="1">
      <c r="B804" s="150"/>
      <c r="C804" s="150"/>
      <c r="D804" s="150"/>
      <c r="E804" s="150"/>
      <c r="F804" s="150"/>
    </row>
    <row r="805" spans="2:6" s="151" customFormat="1" ht="14.25" customHeight="1">
      <c r="B805" s="150"/>
      <c r="C805" s="150"/>
      <c r="D805" s="150"/>
      <c r="E805" s="150"/>
      <c r="F805" s="150"/>
    </row>
    <row r="806" spans="2:6" s="151" customFormat="1" ht="14.25" customHeight="1">
      <c r="B806" s="150"/>
      <c r="C806" s="150"/>
      <c r="D806" s="150"/>
      <c r="E806" s="150"/>
      <c r="F806" s="150"/>
    </row>
    <row r="807" spans="2:6" s="151" customFormat="1" ht="14.25" customHeight="1">
      <c r="B807" s="150"/>
      <c r="C807" s="150"/>
      <c r="D807" s="150"/>
      <c r="E807" s="150"/>
      <c r="F807" s="150"/>
    </row>
    <row r="808" spans="2:6" s="151" customFormat="1" ht="14.25" customHeight="1">
      <c r="B808" s="150"/>
      <c r="C808" s="150"/>
      <c r="D808" s="150"/>
      <c r="E808" s="150"/>
      <c r="F808" s="150"/>
    </row>
    <row r="809" spans="2:6" s="151" customFormat="1" ht="14.25" customHeight="1">
      <c r="B809" s="150"/>
      <c r="C809" s="150"/>
      <c r="D809" s="150"/>
      <c r="E809" s="150"/>
      <c r="F809" s="150"/>
    </row>
    <row r="810" spans="2:6" s="151" customFormat="1" ht="14.25" customHeight="1">
      <c r="B810" s="150"/>
      <c r="C810" s="150"/>
      <c r="D810" s="150"/>
      <c r="E810" s="150"/>
      <c r="F810" s="150"/>
    </row>
    <row r="811" spans="2:6" s="151" customFormat="1" ht="14.25" customHeight="1">
      <c r="B811" s="150"/>
      <c r="C811" s="150"/>
      <c r="D811" s="150"/>
      <c r="E811" s="150"/>
      <c r="F811" s="150"/>
    </row>
    <row r="812" spans="2:6" s="151" customFormat="1" ht="14.25" customHeight="1">
      <c r="B812" s="150"/>
      <c r="C812" s="150"/>
      <c r="D812" s="150"/>
      <c r="E812" s="150"/>
      <c r="F812" s="150"/>
    </row>
    <row r="813" spans="2:6" s="151" customFormat="1" ht="14.25" customHeight="1">
      <c r="B813" s="150"/>
      <c r="C813" s="150"/>
      <c r="D813" s="150"/>
      <c r="E813" s="150"/>
      <c r="F813" s="150"/>
    </row>
    <row r="814" spans="2:6" s="151" customFormat="1" ht="14.25" customHeight="1">
      <c r="B814" s="150"/>
      <c r="C814" s="150"/>
      <c r="D814" s="150"/>
      <c r="E814" s="150"/>
      <c r="F814" s="150"/>
    </row>
    <row r="815" spans="2:6" s="151" customFormat="1" ht="14.25" customHeight="1">
      <c r="B815" s="150"/>
      <c r="C815" s="150"/>
      <c r="D815" s="150"/>
      <c r="E815" s="150"/>
      <c r="F815" s="150"/>
    </row>
    <row r="816" spans="2:6" s="151" customFormat="1" ht="14.25" customHeight="1">
      <c r="B816" s="150"/>
      <c r="C816" s="150"/>
      <c r="D816" s="150"/>
      <c r="E816" s="150"/>
      <c r="F816" s="150"/>
    </row>
    <row r="817" spans="2:6" s="151" customFormat="1" ht="14.25" customHeight="1">
      <c r="B817" s="150"/>
      <c r="C817" s="150"/>
      <c r="D817" s="150"/>
      <c r="E817" s="150"/>
      <c r="F817" s="150"/>
    </row>
    <row r="818" spans="2:6" s="151" customFormat="1" ht="14.25" customHeight="1">
      <c r="B818" s="150"/>
      <c r="C818" s="150"/>
      <c r="D818" s="150"/>
      <c r="E818" s="150"/>
      <c r="F818" s="150"/>
    </row>
    <row r="819" spans="2:6" s="151" customFormat="1" ht="14.25" customHeight="1">
      <c r="B819" s="150"/>
      <c r="C819" s="150"/>
      <c r="D819" s="150"/>
      <c r="E819" s="150"/>
      <c r="F819" s="150"/>
    </row>
    <row r="820" spans="2:6" s="151" customFormat="1" ht="14.25" customHeight="1">
      <c r="B820" s="150"/>
      <c r="C820" s="150"/>
      <c r="D820" s="150"/>
      <c r="E820" s="150"/>
      <c r="F820" s="150"/>
    </row>
    <row r="821" spans="2:6" s="151" customFormat="1" ht="14.25" customHeight="1">
      <c r="B821" s="150"/>
      <c r="C821" s="150"/>
      <c r="D821" s="150"/>
      <c r="E821" s="150"/>
      <c r="F821" s="150"/>
    </row>
    <row r="822" spans="2:6" s="151" customFormat="1" ht="14.25" customHeight="1">
      <c r="B822" s="150"/>
      <c r="C822" s="150"/>
      <c r="D822" s="150"/>
      <c r="E822" s="150"/>
      <c r="F822" s="150"/>
    </row>
    <row r="823" spans="2:6" s="151" customFormat="1" ht="14.25" customHeight="1">
      <c r="B823" s="150"/>
      <c r="C823" s="150"/>
      <c r="D823" s="150"/>
      <c r="E823" s="150"/>
      <c r="F823" s="150"/>
    </row>
    <row r="824" spans="2:6" s="151" customFormat="1" ht="14.25" customHeight="1">
      <c r="B824" s="150"/>
      <c r="C824" s="150"/>
      <c r="D824" s="150"/>
      <c r="E824" s="150"/>
      <c r="F824" s="150"/>
    </row>
    <row r="825" spans="2:6" s="151" customFormat="1" ht="14.25" customHeight="1">
      <c r="B825" s="150"/>
      <c r="C825" s="150"/>
      <c r="D825" s="150"/>
      <c r="E825" s="150"/>
      <c r="F825" s="150"/>
    </row>
    <row r="826" spans="2:6" s="151" customFormat="1" ht="14.25" customHeight="1">
      <c r="B826" s="150"/>
      <c r="C826" s="150"/>
      <c r="D826" s="150"/>
      <c r="E826" s="150"/>
      <c r="F826" s="150"/>
    </row>
    <row r="827" spans="2:6" s="151" customFormat="1" ht="14.25" customHeight="1">
      <c r="B827" s="150"/>
      <c r="C827" s="150"/>
      <c r="D827" s="150"/>
      <c r="E827" s="150"/>
      <c r="F827" s="150"/>
    </row>
    <row r="828" spans="2:6" s="151" customFormat="1" ht="14.25" customHeight="1">
      <c r="B828" s="150"/>
      <c r="C828" s="150"/>
      <c r="D828" s="150"/>
      <c r="E828" s="150"/>
      <c r="F828" s="150"/>
    </row>
    <row r="829" spans="2:6" s="151" customFormat="1" ht="14.25" customHeight="1">
      <c r="B829" s="150"/>
      <c r="C829" s="150"/>
      <c r="D829" s="150"/>
      <c r="E829" s="150"/>
      <c r="F829" s="150"/>
    </row>
    <row r="830" spans="2:6" s="151" customFormat="1" ht="14.25" customHeight="1">
      <c r="B830" s="150"/>
      <c r="C830" s="150"/>
      <c r="D830" s="150"/>
      <c r="E830" s="150"/>
      <c r="F830" s="150"/>
    </row>
    <row r="831" spans="2:6" s="151" customFormat="1" ht="14.25" customHeight="1">
      <c r="B831" s="150"/>
      <c r="C831" s="150"/>
      <c r="D831" s="150"/>
      <c r="E831" s="150"/>
      <c r="F831" s="150"/>
    </row>
    <row r="832" spans="2:6" s="151" customFormat="1" ht="14.25" customHeight="1">
      <c r="B832" s="150"/>
      <c r="C832" s="150"/>
      <c r="D832" s="150"/>
      <c r="E832" s="150"/>
      <c r="F832" s="150"/>
    </row>
    <row r="833" spans="2:6" s="151" customFormat="1" ht="14.25" customHeight="1">
      <c r="B833" s="150"/>
      <c r="C833" s="150"/>
      <c r="D833" s="150"/>
      <c r="E833" s="150"/>
      <c r="F833" s="150"/>
    </row>
    <row r="834" spans="2:6" s="151" customFormat="1" ht="14.25" customHeight="1">
      <c r="B834" s="150"/>
      <c r="C834" s="150"/>
      <c r="D834" s="150"/>
      <c r="E834" s="150"/>
      <c r="F834" s="150"/>
    </row>
    <row r="835" spans="2:6" s="151" customFormat="1" ht="14.25" customHeight="1">
      <c r="B835" s="150"/>
      <c r="C835" s="150"/>
      <c r="D835" s="150"/>
      <c r="E835" s="150"/>
      <c r="F835" s="150"/>
    </row>
    <row r="836" spans="2:6" s="151" customFormat="1" ht="14.25" customHeight="1">
      <c r="B836" s="150"/>
      <c r="C836" s="150"/>
      <c r="D836" s="150"/>
      <c r="E836" s="150"/>
      <c r="F836" s="150"/>
    </row>
    <row r="837" spans="2:6" s="151" customFormat="1" ht="14.25" customHeight="1">
      <c r="B837" s="150"/>
      <c r="C837" s="150"/>
      <c r="D837" s="150"/>
      <c r="E837" s="150"/>
      <c r="F837" s="150"/>
    </row>
    <row r="838" spans="2:6" s="151" customFormat="1" ht="14.25" customHeight="1">
      <c r="B838" s="150"/>
      <c r="C838" s="150"/>
      <c r="D838" s="150"/>
      <c r="E838" s="150"/>
      <c r="F838" s="150"/>
    </row>
    <row r="839" spans="2:6" s="151" customFormat="1" ht="14.25" customHeight="1">
      <c r="B839" s="150"/>
      <c r="C839" s="150"/>
      <c r="D839" s="150"/>
      <c r="E839" s="150"/>
      <c r="F839" s="150"/>
    </row>
    <row r="840" spans="2:6" s="151" customFormat="1" ht="14.25" customHeight="1">
      <c r="B840" s="150"/>
      <c r="C840" s="150"/>
      <c r="D840" s="150"/>
      <c r="E840" s="150"/>
      <c r="F840" s="150"/>
    </row>
    <row r="841" spans="2:6" s="151" customFormat="1" ht="14.25" customHeight="1">
      <c r="B841" s="150"/>
      <c r="C841" s="150"/>
      <c r="D841" s="150"/>
      <c r="E841" s="150"/>
      <c r="F841" s="150"/>
    </row>
    <row r="842" spans="2:6" s="151" customFormat="1" ht="14.25" customHeight="1">
      <c r="B842" s="150"/>
      <c r="C842" s="150"/>
      <c r="D842" s="150"/>
      <c r="E842" s="150"/>
      <c r="F842" s="150"/>
    </row>
    <row r="843" spans="2:6" s="151" customFormat="1" ht="14.25" customHeight="1">
      <c r="B843" s="150"/>
      <c r="C843" s="150"/>
      <c r="D843" s="150"/>
      <c r="E843" s="150"/>
      <c r="F843" s="150"/>
    </row>
    <row r="844" spans="2:6" s="151" customFormat="1" ht="14.25" customHeight="1">
      <c r="B844" s="150"/>
      <c r="C844" s="150"/>
      <c r="D844" s="150"/>
      <c r="E844" s="150"/>
      <c r="F844" s="150"/>
    </row>
    <row r="845" spans="2:6" s="151" customFormat="1" ht="14.25" customHeight="1">
      <c r="B845" s="150"/>
      <c r="C845" s="150"/>
      <c r="D845" s="150"/>
      <c r="E845" s="150"/>
      <c r="F845" s="150"/>
    </row>
    <row r="846" spans="2:6" s="151" customFormat="1" ht="14.25" customHeight="1">
      <c r="B846" s="150"/>
      <c r="C846" s="150"/>
      <c r="D846" s="150"/>
      <c r="E846" s="150"/>
      <c r="F846" s="150"/>
    </row>
    <row r="847" spans="2:6" s="151" customFormat="1" ht="14.25" customHeight="1">
      <c r="B847" s="150"/>
      <c r="C847" s="150"/>
      <c r="D847" s="150"/>
      <c r="E847" s="150"/>
      <c r="F847" s="150"/>
    </row>
    <row r="848" spans="2:6" s="151" customFormat="1" ht="14.25" customHeight="1">
      <c r="B848" s="150"/>
      <c r="C848" s="150"/>
      <c r="D848" s="150"/>
      <c r="E848" s="150"/>
      <c r="F848" s="150"/>
    </row>
    <row r="849" spans="2:6" s="151" customFormat="1" ht="14.25" customHeight="1">
      <c r="B849" s="150"/>
      <c r="C849" s="150"/>
      <c r="D849" s="150"/>
      <c r="E849" s="150"/>
      <c r="F849" s="150"/>
    </row>
    <row r="850" spans="2:6" s="151" customFormat="1" ht="14.25" customHeight="1">
      <c r="B850" s="150"/>
      <c r="C850" s="150"/>
      <c r="D850" s="150"/>
      <c r="E850" s="150"/>
      <c r="F850" s="150"/>
    </row>
    <row r="851" spans="2:6" s="151" customFormat="1" ht="14.25" customHeight="1">
      <c r="B851" s="150"/>
      <c r="C851" s="150"/>
      <c r="D851" s="150"/>
      <c r="E851" s="150"/>
      <c r="F851" s="150"/>
    </row>
    <row r="852" spans="2:6" s="151" customFormat="1" ht="14.25" customHeight="1">
      <c r="B852" s="150"/>
      <c r="C852" s="150"/>
      <c r="D852" s="150"/>
      <c r="E852" s="150"/>
      <c r="F852" s="150"/>
    </row>
    <row r="853" spans="2:6" s="151" customFormat="1" ht="14.25" customHeight="1">
      <c r="B853" s="150"/>
      <c r="C853" s="150"/>
      <c r="D853" s="150"/>
      <c r="E853" s="150"/>
      <c r="F853" s="150"/>
    </row>
    <row r="854" spans="2:6" s="151" customFormat="1" ht="14.25" customHeight="1">
      <c r="B854" s="150"/>
      <c r="C854" s="150"/>
      <c r="D854" s="150"/>
      <c r="E854" s="150"/>
      <c r="F854" s="150"/>
    </row>
    <row r="855" spans="2:6" s="151" customFormat="1" ht="14.25" customHeight="1">
      <c r="B855" s="150"/>
      <c r="C855" s="150"/>
      <c r="D855" s="150"/>
      <c r="E855" s="150"/>
      <c r="F855" s="150"/>
    </row>
    <row r="856" spans="2:6" s="151" customFormat="1" ht="14.25" customHeight="1">
      <c r="B856" s="150"/>
      <c r="C856" s="150"/>
      <c r="D856" s="150"/>
      <c r="E856" s="150"/>
      <c r="F856" s="150"/>
    </row>
    <row r="857" spans="2:6" s="151" customFormat="1" ht="14.25" customHeight="1">
      <c r="B857" s="150"/>
      <c r="C857" s="150"/>
      <c r="D857" s="150"/>
      <c r="E857" s="150"/>
      <c r="F857" s="150"/>
    </row>
    <row r="858" spans="2:6" s="151" customFormat="1" ht="14.25" customHeight="1">
      <c r="B858" s="150"/>
      <c r="C858" s="150"/>
      <c r="D858" s="150"/>
      <c r="E858" s="150"/>
      <c r="F858" s="150"/>
    </row>
    <row r="859" spans="2:6" s="151" customFormat="1" ht="14.25" customHeight="1">
      <c r="B859" s="150"/>
      <c r="C859" s="150"/>
      <c r="D859" s="150"/>
      <c r="E859" s="150"/>
      <c r="F859" s="150"/>
    </row>
    <row r="860" spans="2:6" s="151" customFormat="1" ht="14.25" customHeight="1">
      <c r="B860" s="150"/>
      <c r="C860" s="150"/>
      <c r="D860" s="150"/>
      <c r="E860" s="150"/>
      <c r="F860" s="150"/>
    </row>
    <row r="861" spans="2:6" s="151" customFormat="1" ht="14.25" customHeight="1">
      <c r="B861" s="150"/>
      <c r="C861" s="150"/>
      <c r="D861" s="150"/>
      <c r="E861" s="150"/>
      <c r="F861" s="150"/>
    </row>
    <row r="862" spans="2:6" s="151" customFormat="1" ht="14.25" customHeight="1">
      <c r="B862" s="150"/>
      <c r="C862" s="150"/>
      <c r="D862" s="150"/>
      <c r="E862" s="150"/>
      <c r="F862" s="150"/>
    </row>
    <row r="863" spans="2:6" s="151" customFormat="1" ht="14.25" customHeight="1">
      <c r="B863" s="150"/>
      <c r="C863" s="150"/>
      <c r="D863" s="150"/>
      <c r="E863" s="150"/>
      <c r="F863" s="150"/>
    </row>
    <row r="864" spans="2:6" s="151" customFormat="1" ht="14.25" customHeight="1">
      <c r="B864" s="150"/>
      <c r="C864" s="150"/>
      <c r="D864" s="150"/>
      <c r="E864" s="150"/>
      <c r="F864" s="150"/>
    </row>
    <row r="865" spans="2:6" s="151" customFormat="1" ht="14.25" customHeight="1">
      <c r="B865" s="150"/>
      <c r="C865" s="150"/>
      <c r="D865" s="150"/>
      <c r="E865" s="150"/>
      <c r="F865" s="150"/>
    </row>
    <row r="866" spans="2:6" s="151" customFormat="1" ht="14.25" customHeight="1">
      <c r="B866" s="150"/>
      <c r="C866" s="150"/>
      <c r="D866" s="150"/>
      <c r="E866" s="150"/>
      <c r="F866" s="150"/>
    </row>
    <row r="867" spans="2:6" s="151" customFormat="1" ht="14.25" customHeight="1">
      <c r="B867" s="150"/>
      <c r="C867" s="150"/>
      <c r="D867" s="150"/>
      <c r="E867" s="150"/>
      <c r="F867" s="150"/>
    </row>
    <row r="868" spans="2:6" s="151" customFormat="1" ht="14.25" customHeight="1">
      <c r="B868" s="150"/>
      <c r="C868" s="150"/>
      <c r="D868" s="150"/>
      <c r="E868" s="150"/>
      <c r="F868" s="150"/>
    </row>
    <row r="869" spans="2:6" s="151" customFormat="1" ht="14.25" customHeight="1">
      <c r="B869" s="150"/>
      <c r="C869" s="150"/>
      <c r="D869" s="150"/>
      <c r="E869" s="150"/>
      <c r="F869" s="150"/>
    </row>
    <row r="870" spans="2:6" s="151" customFormat="1" ht="14.25" customHeight="1">
      <c r="B870" s="150"/>
      <c r="C870" s="150"/>
      <c r="D870" s="150"/>
      <c r="E870" s="150"/>
      <c r="F870" s="150"/>
    </row>
    <row r="871" spans="2:6" s="151" customFormat="1" ht="14.25" customHeight="1">
      <c r="B871" s="150"/>
      <c r="C871" s="150"/>
      <c r="D871" s="150"/>
      <c r="E871" s="150"/>
      <c r="F871" s="150"/>
    </row>
    <row r="872" spans="2:6" s="151" customFormat="1" ht="14.25" customHeight="1">
      <c r="B872" s="150"/>
      <c r="C872" s="150"/>
      <c r="D872" s="150"/>
      <c r="E872" s="150"/>
      <c r="F872" s="150"/>
    </row>
    <row r="873" spans="2:6" s="151" customFormat="1" ht="14.25" customHeight="1">
      <c r="B873" s="150"/>
      <c r="C873" s="150"/>
      <c r="D873" s="150"/>
      <c r="E873" s="150"/>
      <c r="F873" s="150"/>
    </row>
    <row r="874" spans="2:6" s="151" customFormat="1" ht="14.25" customHeight="1">
      <c r="B874" s="150"/>
      <c r="C874" s="150"/>
      <c r="D874" s="150"/>
      <c r="E874" s="150"/>
      <c r="F874" s="150"/>
    </row>
    <row r="875" spans="2:6" s="151" customFormat="1" ht="14.25" customHeight="1">
      <c r="B875" s="150"/>
      <c r="C875" s="150"/>
      <c r="D875" s="150"/>
      <c r="E875" s="150"/>
      <c r="F875" s="150"/>
    </row>
    <row r="876" spans="2:6" s="151" customFormat="1" ht="14.25" customHeight="1">
      <c r="B876" s="150"/>
      <c r="C876" s="150"/>
      <c r="D876" s="150"/>
      <c r="E876" s="150"/>
      <c r="F876" s="150"/>
    </row>
    <row r="877" spans="2:6" s="151" customFormat="1" ht="14.25" customHeight="1">
      <c r="B877" s="150"/>
      <c r="C877" s="150"/>
      <c r="D877" s="150"/>
      <c r="E877" s="150"/>
      <c r="F877" s="150"/>
    </row>
    <row r="878" spans="2:6" s="151" customFormat="1" ht="14.25" customHeight="1">
      <c r="B878" s="150"/>
      <c r="C878" s="150"/>
      <c r="D878" s="150"/>
      <c r="E878" s="150"/>
      <c r="F878" s="150"/>
    </row>
    <row r="879" spans="2:6" s="151" customFormat="1" ht="14.25" customHeight="1">
      <c r="B879" s="150"/>
      <c r="C879" s="150"/>
      <c r="D879" s="150"/>
      <c r="E879" s="150"/>
      <c r="F879" s="150"/>
    </row>
    <row r="880" spans="2:6" s="151" customFormat="1" ht="14.25" customHeight="1">
      <c r="B880" s="150"/>
      <c r="C880" s="150"/>
      <c r="D880" s="150"/>
      <c r="E880" s="150"/>
      <c r="F880" s="150"/>
    </row>
    <row r="881" spans="2:6" s="151" customFormat="1" ht="14.25" customHeight="1">
      <c r="B881" s="150"/>
      <c r="C881" s="150"/>
      <c r="D881" s="150"/>
      <c r="E881" s="150"/>
      <c r="F881" s="150"/>
    </row>
    <row r="882" spans="2:6" s="151" customFormat="1" ht="14.25" customHeight="1">
      <c r="B882" s="150"/>
      <c r="C882" s="150"/>
      <c r="D882" s="150"/>
      <c r="E882" s="150"/>
      <c r="F882" s="150"/>
    </row>
    <row r="883" spans="2:6" s="151" customFormat="1" ht="14.25" customHeight="1">
      <c r="B883" s="150"/>
      <c r="C883" s="150"/>
      <c r="D883" s="150"/>
      <c r="E883" s="150"/>
      <c r="F883" s="150"/>
    </row>
    <row r="884" spans="2:6" s="151" customFormat="1" ht="14.25" customHeight="1">
      <c r="B884" s="150"/>
      <c r="C884" s="150"/>
      <c r="D884" s="150"/>
      <c r="E884" s="150"/>
      <c r="F884" s="150"/>
    </row>
    <row r="885" spans="2:6" s="151" customFormat="1" ht="14.25" customHeight="1">
      <c r="B885" s="150"/>
      <c r="C885" s="150"/>
      <c r="D885" s="150"/>
      <c r="E885" s="150"/>
      <c r="F885" s="150"/>
    </row>
    <row r="886" spans="2:6" s="151" customFormat="1" ht="14.25" customHeight="1">
      <c r="B886" s="150"/>
      <c r="C886" s="150"/>
      <c r="D886" s="150"/>
      <c r="E886" s="150"/>
      <c r="F886" s="150"/>
    </row>
    <row r="887" spans="2:6" s="151" customFormat="1" ht="14.25" customHeight="1">
      <c r="B887" s="150"/>
      <c r="C887" s="150"/>
      <c r="D887" s="150"/>
      <c r="E887" s="150"/>
      <c r="F887" s="150"/>
    </row>
    <row r="888" spans="2:6" s="151" customFormat="1" ht="14.25" customHeight="1">
      <c r="B888" s="150"/>
      <c r="C888" s="150"/>
      <c r="D888" s="150"/>
      <c r="E888" s="150"/>
      <c r="F888" s="150"/>
    </row>
    <row r="889" spans="2:6" s="151" customFormat="1" ht="14.25" customHeight="1">
      <c r="B889" s="150"/>
      <c r="C889" s="150"/>
      <c r="D889" s="150"/>
      <c r="E889" s="150"/>
      <c r="F889" s="150"/>
    </row>
    <row r="890" spans="2:6" s="151" customFormat="1" ht="14.25" customHeight="1">
      <c r="B890" s="150"/>
      <c r="C890" s="150"/>
      <c r="D890" s="150"/>
      <c r="E890" s="150"/>
      <c r="F890" s="150"/>
    </row>
    <row r="891" spans="2:6" s="151" customFormat="1" ht="14.25" customHeight="1">
      <c r="B891" s="150"/>
      <c r="C891" s="150"/>
      <c r="D891" s="150"/>
      <c r="E891" s="150"/>
      <c r="F891" s="150"/>
    </row>
    <row r="892" spans="2:6" s="151" customFormat="1" ht="14.25" customHeight="1">
      <c r="B892" s="150"/>
      <c r="C892" s="150"/>
      <c r="D892" s="150"/>
      <c r="E892" s="150"/>
      <c r="F892" s="150"/>
    </row>
    <row r="893" spans="2:6" s="151" customFormat="1" ht="14.25" customHeight="1">
      <c r="B893" s="150"/>
      <c r="C893" s="150"/>
      <c r="D893" s="150"/>
      <c r="E893" s="150"/>
      <c r="F893" s="150"/>
    </row>
    <row r="894" spans="2:6" s="151" customFormat="1" ht="14.25" customHeight="1">
      <c r="B894" s="150"/>
      <c r="C894" s="150"/>
      <c r="D894" s="150"/>
      <c r="E894" s="150"/>
      <c r="F894" s="150"/>
    </row>
    <row r="895" spans="2:6" s="151" customFormat="1" ht="14.25" customHeight="1">
      <c r="B895" s="150"/>
      <c r="C895" s="150"/>
      <c r="D895" s="150"/>
      <c r="E895" s="150"/>
      <c r="F895" s="150"/>
    </row>
    <row r="896" spans="2:6" s="151" customFormat="1" ht="14.25" customHeight="1">
      <c r="B896" s="150"/>
      <c r="C896" s="150"/>
      <c r="D896" s="150"/>
      <c r="E896" s="150"/>
      <c r="F896" s="150"/>
    </row>
    <row r="897" spans="2:6" s="151" customFormat="1" ht="14.25" customHeight="1">
      <c r="B897" s="150"/>
      <c r="C897" s="150"/>
      <c r="D897" s="150"/>
      <c r="E897" s="150"/>
      <c r="F897" s="150"/>
    </row>
    <row r="898" spans="2:6" s="151" customFormat="1" ht="14.25" customHeight="1">
      <c r="B898" s="150"/>
      <c r="C898" s="150"/>
      <c r="D898" s="150"/>
      <c r="E898" s="150"/>
      <c r="F898" s="150"/>
    </row>
    <row r="899" spans="2:6" s="151" customFormat="1" ht="14.25" customHeight="1">
      <c r="B899" s="150"/>
      <c r="C899" s="150"/>
      <c r="D899" s="150"/>
      <c r="E899" s="150"/>
      <c r="F899" s="150"/>
    </row>
    <row r="900" spans="2:6" s="151" customFormat="1" ht="14.25" customHeight="1">
      <c r="B900" s="150"/>
      <c r="C900" s="150"/>
      <c r="D900" s="150"/>
      <c r="E900" s="150"/>
      <c r="F900" s="150"/>
    </row>
    <row r="901" spans="2:6" s="151" customFormat="1" ht="14.25" customHeight="1">
      <c r="B901" s="150"/>
      <c r="C901" s="150"/>
      <c r="D901" s="150"/>
      <c r="E901" s="150"/>
      <c r="F901" s="150"/>
    </row>
    <row r="902" spans="2:6" s="151" customFormat="1" ht="14.25" customHeight="1">
      <c r="B902" s="150"/>
      <c r="C902" s="150"/>
      <c r="D902" s="150"/>
      <c r="E902" s="150"/>
      <c r="F902" s="150"/>
    </row>
    <row r="903" spans="2:6" s="151" customFormat="1" ht="14.25" customHeight="1">
      <c r="B903" s="150"/>
      <c r="C903" s="150"/>
      <c r="D903" s="150"/>
      <c r="E903" s="150"/>
      <c r="F903" s="150"/>
    </row>
    <row r="904" spans="2:6" s="151" customFormat="1" ht="14.25" customHeight="1">
      <c r="B904" s="150"/>
      <c r="C904" s="150"/>
      <c r="D904" s="150"/>
      <c r="E904" s="150"/>
      <c r="F904" s="150"/>
    </row>
    <row r="905" spans="2:6" s="151" customFormat="1" ht="14.25" customHeight="1">
      <c r="B905" s="150"/>
      <c r="C905" s="150"/>
      <c r="D905" s="150"/>
      <c r="E905" s="150"/>
      <c r="F905" s="150"/>
    </row>
    <row r="906" spans="2:6" s="151" customFormat="1" ht="14.25" customHeight="1">
      <c r="B906" s="150"/>
      <c r="C906" s="150"/>
      <c r="D906" s="150"/>
      <c r="E906" s="150"/>
      <c r="F906" s="150"/>
    </row>
    <row r="907" spans="2:6" s="151" customFormat="1" ht="14.25" customHeight="1">
      <c r="B907" s="150"/>
      <c r="C907" s="150"/>
      <c r="D907" s="150"/>
      <c r="E907" s="150"/>
      <c r="F907" s="150"/>
    </row>
    <row r="908" spans="2:6" s="151" customFormat="1" ht="14.25" customHeight="1">
      <c r="B908" s="150"/>
      <c r="C908" s="150"/>
      <c r="D908" s="150"/>
      <c r="E908" s="150"/>
      <c r="F908" s="150"/>
    </row>
    <row r="909" spans="2:6" s="151" customFormat="1" ht="14.25" customHeight="1">
      <c r="B909" s="150"/>
      <c r="C909" s="150"/>
      <c r="D909" s="150"/>
      <c r="E909" s="150"/>
      <c r="F909" s="150"/>
    </row>
    <row r="910" spans="2:6" s="151" customFormat="1" ht="14.25" customHeight="1">
      <c r="B910" s="150"/>
      <c r="C910" s="150"/>
      <c r="D910" s="150"/>
      <c r="E910" s="150"/>
      <c r="F910" s="150"/>
    </row>
    <row r="911" spans="2:6" s="151" customFormat="1" ht="14.25" customHeight="1">
      <c r="B911" s="150"/>
      <c r="C911" s="150"/>
      <c r="D911" s="150"/>
      <c r="E911" s="150"/>
      <c r="F911" s="150"/>
    </row>
    <row r="912" spans="2:6" s="151" customFormat="1" ht="14.25" customHeight="1">
      <c r="B912" s="150"/>
      <c r="C912" s="150"/>
      <c r="D912" s="150"/>
      <c r="E912" s="150"/>
      <c r="F912" s="150"/>
    </row>
    <row r="913" spans="2:6" s="151" customFormat="1" ht="14.25" customHeight="1">
      <c r="B913" s="150"/>
      <c r="C913" s="150"/>
      <c r="D913" s="150"/>
      <c r="E913" s="150"/>
      <c r="F913" s="150"/>
    </row>
    <row r="914" spans="2:6" s="151" customFormat="1" ht="14.25" customHeight="1">
      <c r="B914" s="150"/>
      <c r="C914" s="150"/>
      <c r="D914" s="150"/>
      <c r="E914" s="150"/>
      <c r="F914" s="150"/>
    </row>
    <row r="915" spans="2:6" s="151" customFormat="1" ht="14.25" customHeight="1">
      <c r="B915" s="150"/>
      <c r="C915" s="150"/>
      <c r="D915" s="150"/>
      <c r="E915" s="150"/>
      <c r="F915" s="150"/>
    </row>
    <row r="916" spans="2:6" s="151" customFormat="1" ht="14.25" customHeight="1">
      <c r="B916" s="150"/>
      <c r="C916" s="150"/>
      <c r="D916" s="150"/>
      <c r="E916" s="150"/>
      <c r="F916" s="150"/>
    </row>
    <row r="917" spans="2:6" s="151" customFormat="1" ht="14.25" customHeight="1">
      <c r="B917" s="150"/>
      <c r="C917" s="150"/>
      <c r="D917" s="150"/>
      <c r="E917" s="150"/>
      <c r="F917" s="150"/>
    </row>
    <row r="918" spans="2:6" s="151" customFormat="1" ht="14.25" customHeight="1">
      <c r="B918" s="150"/>
      <c r="C918" s="150"/>
      <c r="D918" s="150"/>
      <c r="E918" s="150"/>
      <c r="F918" s="150"/>
    </row>
    <row r="919" spans="2:6" s="151" customFormat="1" ht="14.25" customHeight="1">
      <c r="B919" s="150"/>
      <c r="C919" s="150"/>
      <c r="D919" s="150"/>
      <c r="E919" s="150"/>
      <c r="F919" s="150"/>
    </row>
    <row r="920" spans="2:6" s="151" customFormat="1" ht="14.25" customHeight="1">
      <c r="B920" s="150"/>
      <c r="C920" s="150"/>
      <c r="D920" s="150"/>
      <c r="E920" s="150"/>
      <c r="F920" s="150"/>
    </row>
    <row r="921" spans="2:6" s="151" customFormat="1" ht="14.25" customHeight="1">
      <c r="B921" s="150"/>
      <c r="C921" s="150"/>
      <c r="D921" s="150"/>
      <c r="E921" s="150"/>
      <c r="F921" s="150"/>
    </row>
    <row r="922" spans="2:6" s="151" customFormat="1" ht="14.25" customHeight="1">
      <c r="B922" s="150"/>
      <c r="C922" s="150"/>
      <c r="D922" s="150"/>
      <c r="E922" s="150"/>
      <c r="F922" s="150"/>
    </row>
    <row r="923" spans="2:6" s="151" customFormat="1" ht="14.25" customHeight="1">
      <c r="B923" s="150"/>
      <c r="C923" s="150"/>
      <c r="D923" s="150"/>
      <c r="E923" s="150"/>
      <c r="F923" s="150"/>
    </row>
    <row r="924" spans="2:6" s="151" customFormat="1" ht="14.25" customHeight="1">
      <c r="B924" s="150"/>
      <c r="C924" s="150"/>
      <c r="D924" s="150"/>
      <c r="E924" s="150"/>
      <c r="F924" s="150"/>
    </row>
  </sheetData>
  <mergeCells count="15">
    <mergeCell ref="A7:C7"/>
    <mergeCell ref="D7:F7"/>
    <mergeCell ref="A10:E10"/>
    <mergeCell ref="A12:E12"/>
    <mergeCell ref="A1:F3"/>
    <mergeCell ref="A4:F4"/>
    <mergeCell ref="A5:C5"/>
    <mergeCell ref="D5:F5"/>
    <mergeCell ref="A6:C6"/>
    <mergeCell ref="D6:F6"/>
    <mergeCell ref="A21:B21"/>
    <mergeCell ref="D22:H22"/>
    <mergeCell ref="A22:B23"/>
    <mergeCell ref="A14:F14"/>
    <mergeCell ref="A13:F13"/>
  </mergeCells>
  <pageMargins left="0.19072769953051644" right="0.19072769953051644" top="0.18485915492957747" bottom="2.9342723004694836E-2" header="0" footer="0"/>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88674-07D1-4077-A6C2-7AC7F5CBE7B5}">
  <sheetPr>
    <tabColor rgb="FFFEF2CB"/>
    <pageSetUpPr fitToPage="1"/>
  </sheetPr>
  <dimension ref="A1:I938"/>
  <sheetViews>
    <sheetView view="pageBreakPreview" topLeftCell="A3" zoomScale="96" zoomScaleNormal="100" zoomScaleSheetLayoutView="96" zoomScalePageLayoutView="71" workbookViewId="0">
      <selection activeCell="A17" sqref="A17"/>
    </sheetView>
  </sheetViews>
  <sheetFormatPr baseColWidth="10" defaultColWidth="14" defaultRowHeight="15" customHeight="1"/>
  <cols>
    <col min="1" max="1" width="33.5" style="151" customWidth="1"/>
    <col min="2" max="2" width="9.1640625" style="150" customWidth="1"/>
    <col min="3" max="3" width="12.5" style="150" customWidth="1"/>
    <col min="4" max="5" width="10.33203125" style="150" customWidth="1"/>
    <col min="6" max="6" width="16.6640625" style="150" customWidth="1"/>
    <col min="7" max="7" width="15.83203125" style="150" customWidth="1"/>
    <col min="8" max="16384" width="14" style="150"/>
  </cols>
  <sheetData>
    <row r="1" spans="1:9" ht="18.75" customHeight="1">
      <c r="A1" s="633"/>
      <c r="B1" s="634"/>
      <c r="C1" s="634"/>
      <c r="D1" s="634"/>
      <c r="E1" s="634"/>
      <c r="F1" s="634"/>
      <c r="G1" s="634"/>
    </row>
    <row r="2" spans="1:9" ht="16.25" customHeight="1">
      <c r="A2" s="635"/>
      <c r="B2" s="636"/>
      <c r="C2" s="636"/>
      <c r="D2" s="636"/>
      <c r="E2" s="636"/>
      <c r="F2" s="636"/>
      <c r="G2" s="636"/>
    </row>
    <row r="3" spans="1:9" ht="49.75" customHeight="1" thickBot="1">
      <c r="A3" s="637"/>
      <c r="B3" s="638"/>
      <c r="C3" s="638"/>
      <c r="D3" s="638"/>
      <c r="E3" s="638"/>
      <c r="F3" s="638"/>
      <c r="G3" s="638"/>
    </row>
    <row r="4" spans="1:9" ht="20.5" customHeight="1" thickBot="1">
      <c r="A4" s="606" t="str">
        <f>+'2.1. Formación '!B3</f>
        <v>Vigencia: 3/06/2025</v>
      </c>
      <c r="B4" s="607"/>
      <c r="C4" s="607"/>
      <c r="D4" s="607"/>
      <c r="E4" s="607"/>
      <c r="F4" s="607"/>
      <c r="G4" s="607"/>
    </row>
    <row r="5" spans="1:9" customFormat="1" ht="21.5" customHeight="1">
      <c r="A5" s="591" t="str">
        <f>+'1.2. Feria Artesanal'!B5</f>
        <v>Entidad Formuladora</v>
      </c>
      <c r="B5" s="640"/>
      <c r="C5" s="592"/>
      <c r="D5" s="641" t="str">
        <f>+'1.1. Entrega de Insumos'!D5</f>
        <v>CABILDO INDÍGENA DE LA COMUNIDAD MOKANA DE BARANOA</v>
      </c>
      <c r="E5" s="642"/>
      <c r="F5" s="642"/>
      <c r="G5" s="643"/>
    </row>
    <row r="6" spans="1:9" customFormat="1" ht="52.75" customHeight="1">
      <c r="A6" s="593" t="s">
        <v>148</v>
      </c>
      <c r="B6" s="644"/>
      <c r="C6" s="594"/>
      <c r="D6" s="645" t="str">
        <f>+'1.2. Feria Artesanal'!C6</f>
        <v>FORTALECIMIENTO ECONÓMICO DEL SECTOR DE ARTESANIAS DE LAS COMUNIDADES INDÍGENAS MOKANA EN LOS MUNICIPIOS DE BARANOA, GALAPA, USIACURÍ, TUBARÁ Y PUERTO COLOMBIA, EN EL DEPARTAMENTO DEL ATLÁNTICO</v>
      </c>
      <c r="E6" s="646"/>
      <c r="F6" s="646"/>
      <c r="G6" s="647"/>
    </row>
    <row r="7" spans="1:9" customFormat="1" ht="15.5" customHeight="1" thickBot="1">
      <c r="A7" s="595" t="s">
        <v>370</v>
      </c>
      <c r="B7" s="626"/>
      <c r="C7" s="596"/>
      <c r="D7" s="627" t="str">
        <f>+'Presupuesto Global'!F23</f>
        <v>Interventoría</v>
      </c>
      <c r="E7" s="628"/>
      <c r="F7" s="628"/>
      <c r="G7" s="629"/>
    </row>
    <row r="8" spans="1:9" ht="7.5" customHeight="1">
      <c r="B8" s="151"/>
      <c r="C8" s="151"/>
      <c r="D8" s="151"/>
      <c r="E8" s="151"/>
      <c r="F8" s="151"/>
      <c r="G8" s="151"/>
    </row>
    <row r="9" spans="1:9" ht="27" thickBot="1">
      <c r="A9" s="330" t="s">
        <v>30</v>
      </c>
      <c r="B9" s="330" t="s">
        <v>180</v>
      </c>
      <c r="C9" s="330" t="s">
        <v>181</v>
      </c>
      <c r="D9" s="330" t="s">
        <v>182</v>
      </c>
      <c r="E9" s="330" t="s">
        <v>419</v>
      </c>
      <c r="F9" s="330" t="s">
        <v>183</v>
      </c>
      <c r="G9" s="331" t="s">
        <v>184</v>
      </c>
    </row>
    <row r="10" spans="1:9" ht="18.5" customHeight="1">
      <c r="A10" s="651" t="s">
        <v>390</v>
      </c>
      <c r="B10" s="652"/>
      <c r="C10" s="652"/>
      <c r="D10" s="652"/>
      <c r="E10" s="653"/>
      <c r="F10" s="654"/>
      <c r="G10" s="372">
        <f>SUM(G12:G13)</f>
        <v>121276690.92</v>
      </c>
    </row>
    <row r="11" spans="1:9" ht="18.5" customHeight="1">
      <c r="A11" s="155" t="str">
        <f>+Administración!A11</f>
        <v xml:space="preserve">Coordinador Administrativo y Financiero </v>
      </c>
      <c r="B11" s="176">
        <v>1</v>
      </c>
      <c r="C11" s="177">
        <v>0.5</v>
      </c>
      <c r="D11" s="376">
        <v>7</v>
      </c>
      <c r="E11" s="177">
        <f>+'F. MULTIPLICADOR'!$H$51</f>
        <v>1.86</v>
      </c>
      <c r="F11" s="154">
        <f>+Administración!F11</f>
        <v>6889288</v>
      </c>
      <c r="G11" s="152">
        <f>+F11*D11*C11*E11</f>
        <v>44849264.880000003</v>
      </c>
      <c r="H11" s="150">
        <f>+G11/7</f>
        <v>6407037.8400000008</v>
      </c>
      <c r="I11" s="150">
        <f>+H11/6</f>
        <v>1067839.6400000001</v>
      </c>
    </row>
    <row r="12" spans="1:9" ht="18" customHeight="1">
      <c r="A12" s="155" t="str">
        <f>+Administración!A12</f>
        <v>Apoyo jurídico</v>
      </c>
      <c r="B12" s="176">
        <v>1</v>
      </c>
      <c r="C12" s="177">
        <v>1</v>
      </c>
      <c r="D12" s="376">
        <v>6</v>
      </c>
      <c r="E12" s="177">
        <f>+'F. MULTIPLICADOR'!$H$51</f>
        <v>1.86</v>
      </c>
      <c r="F12" s="154">
        <f>+Administración!F12</f>
        <v>6077584</v>
      </c>
      <c r="G12" s="152">
        <f t="shared" ref="G12:G13" si="0">+F12*D12*C12*E12</f>
        <v>67825837.439999998</v>
      </c>
    </row>
    <row r="13" spans="1:9" ht="14.25" customHeight="1">
      <c r="A13" s="155" t="str">
        <f>+Administración!A13</f>
        <v>Asistente Administrativo</v>
      </c>
      <c r="B13" s="176">
        <v>1</v>
      </c>
      <c r="C13" s="177">
        <v>1</v>
      </c>
      <c r="D13" s="178">
        <v>6</v>
      </c>
      <c r="E13" s="177">
        <f>+'F. MULTIPLICADOR'!$H$51</f>
        <v>1.86</v>
      </c>
      <c r="F13" s="154">
        <f>+Administración!F13</f>
        <v>4789503</v>
      </c>
      <c r="G13" s="152">
        <f t="shared" si="0"/>
        <v>53450853.480000004</v>
      </c>
    </row>
    <row r="14" spans="1:9" s="151" customFormat="1" ht="17.5" customHeight="1" thickBot="1">
      <c r="A14" s="373" t="s">
        <v>193</v>
      </c>
      <c r="B14" s="374"/>
      <c r="C14" s="374"/>
      <c r="D14" s="374"/>
      <c r="E14" s="374"/>
      <c r="F14" s="374"/>
      <c r="G14" s="375">
        <f>SUM(G15:G18)</f>
        <v>78631800</v>
      </c>
    </row>
    <row r="15" spans="1:9" s="151" customFormat="1" ht="45.5" customHeight="1">
      <c r="A15" s="157" t="s">
        <v>89</v>
      </c>
      <c r="B15" s="192"/>
      <c r="C15" s="242">
        <v>1</v>
      </c>
      <c r="D15" s="242">
        <v>6</v>
      </c>
      <c r="E15" s="242"/>
      <c r="F15" s="154">
        <f>+'Estudio de Mercado insumos'!M104</f>
        <v>4348000</v>
      </c>
      <c r="G15" s="164">
        <f>F15*D15</f>
        <v>26088000</v>
      </c>
    </row>
    <row r="16" spans="1:9" s="151" customFormat="1" ht="34.75" customHeight="1">
      <c r="A16" s="193" t="s">
        <v>91</v>
      </c>
      <c r="B16" s="192"/>
      <c r="C16" s="192">
        <v>1</v>
      </c>
      <c r="D16" s="192">
        <v>6</v>
      </c>
      <c r="E16" s="192"/>
      <c r="F16" s="154">
        <f>+'Estudio de Mercado insumos'!M102</f>
        <v>2700000</v>
      </c>
      <c r="G16" s="161">
        <f>F16*D16</f>
        <v>16200000</v>
      </c>
    </row>
    <row r="17" spans="1:8" s="151" customFormat="1" ht="24.5" customHeight="1">
      <c r="A17" s="193" t="s">
        <v>194</v>
      </c>
      <c r="B17" s="648">
        <v>15</v>
      </c>
      <c r="C17" s="649"/>
      <c r="D17" s="650"/>
      <c r="E17" s="340"/>
      <c r="F17" s="154">
        <f>+'Estudio de Mercado insumos'!K22</f>
        <v>22920</v>
      </c>
      <c r="G17" s="161">
        <f>F17*B17</f>
        <v>343800</v>
      </c>
    </row>
    <row r="18" spans="1:8" s="151" customFormat="1" ht="102.5" customHeight="1" thickBot="1">
      <c r="A18" s="193" t="s">
        <v>376</v>
      </c>
      <c r="B18" s="192"/>
      <c r="C18" s="192">
        <v>4</v>
      </c>
      <c r="D18" s="329">
        <v>6</v>
      </c>
      <c r="E18" s="329"/>
      <c r="F18" s="154">
        <f>+'Estudio de Mercado insumos'!M103</f>
        <v>1500000</v>
      </c>
      <c r="G18" s="328">
        <f>F18*D18*C18</f>
        <v>36000000</v>
      </c>
    </row>
    <row r="19" spans="1:8" s="151" customFormat="1" ht="14.25" customHeight="1" thickBot="1">
      <c r="A19" s="655" t="s">
        <v>418</v>
      </c>
      <c r="B19" s="656"/>
      <c r="C19" s="656"/>
      <c r="D19" s="656"/>
      <c r="E19" s="657"/>
      <c r="F19" s="658"/>
      <c r="G19" s="269">
        <f>+G10+G14</f>
        <v>199908490.92000002</v>
      </c>
    </row>
    <row r="20" spans="1:8" s="151" customFormat="1" ht="14.25" customHeight="1">
      <c r="F20" s="151" t="s">
        <v>502</v>
      </c>
      <c r="G20" s="448">
        <f>+G19*19%</f>
        <v>37982613.274800003</v>
      </c>
    </row>
    <row r="21" spans="1:8" s="151" customFormat="1" ht="14.25" customHeight="1" thickBot="1">
      <c r="B21" s="449"/>
      <c r="C21" s="449"/>
      <c r="D21" s="449"/>
      <c r="E21" s="563" t="s">
        <v>418</v>
      </c>
      <c r="F21" s="563"/>
      <c r="G21" s="450">
        <f>+ROUND(G19+G20,0)</f>
        <v>237891104</v>
      </c>
    </row>
    <row r="22" spans="1:8" s="151" customFormat="1" ht="14.25" customHeight="1">
      <c r="A22" s="659" t="s">
        <v>415</v>
      </c>
      <c r="B22" s="659"/>
      <c r="C22" s="659"/>
      <c r="D22" s="659"/>
      <c r="E22" s="659"/>
      <c r="F22" s="659"/>
      <c r="G22" s="659"/>
    </row>
    <row r="23" spans="1:8" s="151" customFormat="1" ht="14.25" customHeight="1">
      <c r="B23" s="150"/>
      <c r="C23" s="150"/>
      <c r="D23" s="150"/>
      <c r="E23" s="150"/>
      <c r="F23" s="150"/>
      <c r="G23" s="150"/>
    </row>
    <row r="24" spans="1:8" s="151" customFormat="1" ht="14.25" customHeight="1">
      <c r="B24" s="150"/>
      <c r="C24" s="150"/>
      <c r="D24" s="150"/>
      <c r="E24" s="150"/>
      <c r="F24" s="150"/>
      <c r="G24" s="150"/>
    </row>
    <row r="25" spans="1:8" s="151" customFormat="1" ht="14.25" customHeight="1">
      <c r="B25" s="150"/>
      <c r="C25" s="150"/>
      <c r="D25" s="150"/>
      <c r="E25" s="150"/>
      <c r="F25" s="150"/>
      <c r="G25" s="150"/>
    </row>
    <row r="26" spans="1:8" s="151" customFormat="1" ht="14.25" customHeight="1">
      <c r="B26" s="150"/>
      <c r="C26" s="150"/>
      <c r="D26" s="150"/>
      <c r="E26" s="150"/>
      <c r="F26" s="150"/>
      <c r="G26" s="150"/>
    </row>
    <row r="27" spans="1:8" s="151" customFormat="1" ht="14.25" customHeight="1">
      <c r="B27" s="150"/>
      <c r="C27" s="150"/>
      <c r="D27" s="150"/>
      <c r="E27" s="150"/>
      <c r="F27" s="150"/>
      <c r="G27" s="150"/>
    </row>
    <row r="28" spans="1:8" s="151" customFormat="1" ht="14.25" customHeight="1">
      <c r="A28" s="549" t="s">
        <v>409</v>
      </c>
      <c r="B28" s="549"/>
      <c r="C28" s="344"/>
      <c r="D28" s="345" t="s">
        <v>411</v>
      </c>
      <c r="E28" s="345"/>
      <c r="F28" s="345"/>
      <c r="G28" s="347"/>
      <c r="H28" s="347"/>
    </row>
    <row r="29" spans="1:8" s="151" customFormat="1" ht="14.25" customHeight="1">
      <c r="A29" s="548" t="s">
        <v>410</v>
      </c>
      <c r="B29" s="548"/>
      <c r="C29" s="344"/>
      <c r="D29" s="548" t="s">
        <v>412</v>
      </c>
      <c r="E29" s="548"/>
      <c r="F29" s="548"/>
      <c r="G29" s="548"/>
      <c r="H29" s="548"/>
    </row>
    <row r="30" spans="1:8" s="151" customFormat="1" ht="14.25" customHeight="1">
      <c r="A30" s="347"/>
      <c r="B30" s="344"/>
      <c r="C30" s="344"/>
      <c r="D30" s="348" t="s">
        <v>413</v>
      </c>
      <c r="E30" s="348"/>
      <c r="F30" s="348"/>
      <c r="G30" s="347"/>
      <c r="H30" s="347"/>
    </row>
    <row r="31" spans="1:8" s="151" customFormat="1" ht="14.25" customHeight="1">
      <c r="B31" s="150"/>
      <c r="C31" s="150"/>
      <c r="D31" s="150"/>
      <c r="E31" s="150"/>
      <c r="F31" s="150"/>
      <c r="G31" s="150"/>
    </row>
    <row r="32" spans="1:8" s="151" customFormat="1" ht="14.25" customHeight="1">
      <c r="B32" s="150"/>
      <c r="C32" s="150"/>
      <c r="D32" s="150"/>
      <c r="E32" s="150"/>
      <c r="F32" s="150"/>
      <c r="G32" s="150"/>
    </row>
    <row r="33" spans="2:7" s="151" customFormat="1" ht="14.25" customHeight="1">
      <c r="B33" s="150"/>
      <c r="C33" s="150"/>
      <c r="D33" s="150"/>
      <c r="E33" s="150"/>
      <c r="F33" s="150"/>
      <c r="G33" s="150"/>
    </row>
    <row r="34" spans="2:7" s="151" customFormat="1" ht="14.25" customHeight="1">
      <c r="B34" s="150"/>
      <c r="C34" s="150"/>
      <c r="D34" s="150"/>
      <c r="E34" s="150"/>
      <c r="F34" s="150"/>
      <c r="G34" s="150"/>
    </row>
    <row r="35" spans="2:7" s="151" customFormat="1" ht="14.25" customHeight="1">
      <c r="B35" s="150"/>
      <c r="C35" s="150"/>
      <c r="D35" s="150"/>
      <c r="E35" s="150"/>
      <c r="F35" s="150"/>
      <c r="G35" s="150"/>
    </row>
    <row r="36" spans="2:7" s="151" customFormat="1" ht="14.25" customHeight="1">
      <c r="B36" s="150"/>
      <c r="C36" s="150"/>
      <c r="D36" s="150"/>
      <c r="E36" s="150"/>
      <c r="F36" s="150"/>
      <c r="G36" s="150"/>
    </row>
    <row r="37" spans="2:7" s="151" customFormat="1" ht="14.25" customHeight="1">
      <c r="B37" s="150"/>
      <c r="C37" s="150"/>
      <c r="D37" s="150"/>
      <c r="E37" s="150"/>
      <c r="F37" s="150"/>
      <c r="G37" s="150"/>
    </row>
    <row r="38" spans="2:7" s="151" customFormat="1" ht="14.25" customHeight="1">
      <c r="B38" s="150"/>
      <c r="C38" s="150"/>
      <c r="D38" s="150"/>
      <c r="E38" s="150"/>
      <c r="F38" s="150"/>
      <c r="G38" s="150"/>
    </row>
    <row r="39" spans="2:7" s="151" customFormat="1" ht="14.25" customHeight="1">
      <c r="B39" s="150"/>
      <c r="C39" s="150"/>
      <c r="D39" s="150"/>
      <c r="E39" s="150"/>
      <c r="F39" s="150"/>
      <c r="G39" s="150"/>
    </row>
    <row r="40" spans="2:7" s="151" customFormat="1" ht="14.25" customHeight="1">
      <c r="B40" s="150"/>
      <c r="C40" s="150"/>
      <c r="D40" s="150"/>
      <c r="E40" s="150"/>
      <c r="F40" s="150"/>
      <c r="G40" s="150"/>
    </row>
    <row r="41" spans="2:7" s="151" customFormat="1" ht="14.25" customHeight="1">
      <c r="B41" s="150"/>
      <c r="C41" s="150"/>
      <c r="D41" s="150"/>
      <c r="E41" s="150"/>
      <c r="F41" s="150"/>
      <c r="G41" s="150"/>
    </row>
    <row r="42" spans="2:7" s="151" customFormat="1" ht="14.25" customHeight="1">
      <c r="B42" s="150"/>
      <c r="C42" s="150"/>
      <c r="D42" s="150"/>
      <c r="E42" s="150"/>
      <c r="F42" s="150"/>
      <c r="G42" s="150"/>
    </row>
    <row r="43" spans="2:7" s="151" customFormat="1" ht="14.25" customHeight="1">
      <c r="B43" s="150"/>
      <c r="C43" s="150"/>
      <c r="D43" s="150"/>
      <c r="E43" s="150"/>
      <c r="F43" s="150"/>
      <c r="G43" s="150"/>
    </row>
    <row r="44" spans="2:7" s="151" customFormat="1" ht="14.25" customHeight="1">
      <c r="B44" s="150"/>
      <c r="C44" s="150"/>
      <c r="D44" s="150"/>
      <c r="E44" s="150"/>
      <c r="F44" s="150"/>
      <c r="G44" s="150"/>
    </row>
    <row r="45" spans="2:7" s="151" customFormat="1" ht="14.25" customHeight="1">
      <c r="B45" s="150"/>
      <c r="C45" s="150"/>
      <c r="D45" s="150"/>
      <c r="E45" s="150"/>
      <c r="F45" s="150"/>
      <c r="G45" s="150"/>
    </row>
    <row r="46" spans="2:7" s="151" customFormat="1" ht="14.25" customHeight="1">
      <c r="B46" s="150"/>
      <c r="C46" s="150"/>
      <c r="D46" s="150"/>
      <c r="E46" s="150"/>
      <c r="F46" s="150"/>
      <c r="G46" s="150"/>
    </row>
    <row r="47" spans="2:7" s="151" customFormat="1" ht="14.25" customHeight="1">
      <c r="B47" s="150"/>
      <c r="C47" s="150"/>
      <c r="D47" s="150"/>
      <c r="E47" s="150"/>
      <c r="F47" s="150"/>
      <c r="G47" s="150"/>
    </row>
    <row r="48" spans="2:7" s="151" customFormat="1" ht="14.25" customHeight="1">
      <c r="B48" s="150"/>
      <c r="C48" s="150"/>
      <c r="D48" s="150"/>
      <c r="E48" s="150"/>
      <c r="F48" s="150"/>
      <c r="G48" s="150"/>
    </row>
    <row r="49" spans="2:7" s="151" customFormat="1" ht="14.25" customHeight="1">
      <c r="B49" s="150"/>
      <c r="C49" s="150"/>
      <c r="D49" s="150"/>
      <c r="E49" s="150"/>
      <c r="F49" s="150"/>
      <c r="G49" s="150"/>
    </row>
    <row r="50" spans="2:7" s="151" customFormat="1" ht="14.25" customHeight="1">
      <c r="B50" s="150"/>
      <c r="C50" s="150"/>
      <c r="D50" s="150"/>
      <c r="E50" s="150"/>
      <c r="F50" s="150"/>
      <c r="G50" s="150"/>
    </row>
    <row r="51" spans="2:7" s="151" customFormat="1" ht="14.25" customHeight="1">
      <c r="B51" s="150"/>
      <c r="C51" s="150"/>
      <c r="D51" s="150"/>
      <c r="E51" s="150"/>
      <c r="F51" s="150"/>
      <c r="G51" s="150"/>
    </row>
    <row r="52" spans="2:7" s="151" customFormat="1" ht="14.25" customHeight="1">
      <c r="B52" s="150"/>
      <c r="C52" s="150"/>
      <c r="D52" s="150"/>
      <c r="E52" s="150"/>
      <c r="F52" s="150"/>
      <c r="G52" s="150"/>
    </row>
    <row r="53" spans="2:7" s="151" customFormat="1" ht="14.25" customHeight="1">
      <c r="B53" s="150"/>
      <c r="C53" s="150"/>
      <c r="D53" s="150"/>
      <c r="E53" s="150"/>
      <c r="F53" s="150"/>
      <c r="G53" s="150"/>
    </row>
    <row r="54" spans="2:7" s="151" customFormat="1" ht="14.25" customHeight="1">
      <c r="B54" s="150"/>
      <c r="C54" s="150"/>
      <c r="D54" s="150"/>
      <c r="E54" s="150"/>
      <c r="F54" s="150"/>
      <c r="G54" s="150"/>
    </row>
    <row r="55" spans="2:7" s="151" customFormat="1" ht="14.25" customHeight="1">
      <c r="B55" s="150"/>
      <c r="C55" s="150"/>
      <c r="D55" s="150"/>
      <c r="E55" s="150"/>
      <c r="F55" s="150"/>
      <c r="G55" s="150"/>
    </row>
    <row r="56" spans="2:7" s="151" customFormat="1" ht="14.25" customHeight="1">
      <c r="B56" s="150"/>
      <c r="C56" s="150"/>
      <c r="D56" s="150"/>
      <c r="E56" s="150"/>
      <c r="F56" s="150"/>
      <c r="G56" s="150"/>
    </row>
    <row r="57" spans="2:7" s="151" customFormat="1" ht="14.25" customHeight="1">
      <c r="B57" s="150"/>
      <c r="C57" s="150"/>
      <c r="D57" s="150"/>
      <c r="E57" s="150"/>
      <c r="F57" s="150"/>
      <c r="G57" s="150"/>
    </row>
    <row r="58" spans="2:7" s="151" customFormat="1" ht="14.25" customHeight="1">
      <c r="B58" s="150"/>
      <c r="C58" s="150"/>
      <c r="D58" s="150"/>
      <c r="E58" s="150"/>
      <c r="F58" s="150"/>
      <c r="G58" s="150"/>
    </row>
    <row r="59" spans="2:7" s="151" customFormat="1" ht="14.25" customHeight="1">
      <c r="B59" s="150"/>
      <c r="C59" s="150"/>
      <c r="D59" s="150"/>
      <c r="E59" s="150"/>
      <c r="F59" s="150"/>
      <c r="G59" s="150"/>
    </row>
    <row r="60" spans="2:7" s="151" customFormat="1" ht="14.25" customHeight="1">
      <c r="B60" s="150"/>
      <c r="C60" s="150"/>
      <c r="D60" s="150"/>
      <c r="E60" s="150"/>
      <c r="F60" s="150"/>
      <c r="G60" s="150"/>
    </row>
    <row r="61" spans="2:7" s="151" customFormat="1" ht="14.25" customHeight="1">
      <c r="B61" s="150"/>
      <c r="C61" s="150"/>
      <c r="D61" s="150"/>
      <c r="E61" s="150"/>
      <c r="F61" s="150"/>
      <c r="G61" s="150"/>
    </row>
    <row r="62" spans="2:7" s="151" customFormat="1" ht="14.25" customHeight="1">
      <c r="B62" s="150"/>
      <c r="C62" s="150"/>
      <c r="D62" s="150"/>
      <c r="E62" s="150"/>
      <c r="F62" s="150"/>
      <c r="G62" s="150"/>
    </row>
    <row r="63" spans="2:7" s="151" customFormat="1" ht="14.25" customHeight="1">
      <c r="B63" s="150"/>
      <c r="C63" s="150"/>
      <c r="D63" s="150"/>
      <c r="E63" s="150"/>
      <c r="F63" s="150"/>
      <c r="G63" s="150"/>
    </row>
    <row r="64" spans="2:7" s="151" customFormat="1" ht="14.25" customHeight="1">
      <c r="B64" s="150"/>
      <c r="C64" s="150"/>
      <c r="D64" s="150"/>
      <c r="E64" s="150"/>
      <c r="F64" s="150"/>
      <c r="G64" s="150"/>
    </row>
    <row r="65" spans="2:7" s="151" customFormat="1" ht="14.25" customHeight="1">
      <c r="B65" s="150"/>
      <c r="C65" s="150"/>
      <c r="D65" s="150"/>
      <c r="E65" s="150"/>
      <c r="F65" s="150"/>
      <c r="G65" s="150"/>
    </row>
    <row r="66" spans="2:7" s="151" customFormat="1" ht="14.25" customHeight="1">
      <c r="B66" s="150"/>
      <c r="C66" s="150"/>
      <c r="D66" s="150"/>
      <c r="E66" s="150"/>
      <c r="F66" s="150"/>
      <c r="G66" s="150"/>
    </row>
    <row r="67" spans="2:7" s="151" customFormat="1" ht="14.25" customHeight="1">
      <c r="B67" s="150"/>
      <c r="C67" s="150"/>
      <c r="D67" s="150"/>
      <c r="E67" s="150"/>
      <c r="F67" s="150"/>
      <c r="G67" s="150"/>
    </row>
    <row r="68" spans="2:7" s="151" customFormat="1" ht="14.25" customHeight="1">
      <c r="B68" s="150"/>
      <c r="C68" s="150"/>
      <c r="D68" s="150"/>
      <c r="E68" s="150"/>
      <c r="F68" s="150"/>
      <c r="G68" s="150"/>
    </row>
    <row r="69" spans="2:7" s="151" customFormat="1" ht="14.25" customHeight="1">
      <c r="B69" s="150"/>
      <c r="C69" s="150"/>
      <c r="D69" s="150"/>
      <c r="E69" s="150"/>
      <c r="F69" s="150"/>
      <c r="G69" s="150"/>
    </row>
    <row r="70" spans="2:7" s="151" customFormat="1" ht="14.25" customHeight="1">
      <c r="B70" s="150"/>
      <c r="C70" s="150"/>
      <c r="D70" s="150"/>
      <c r="E70" s="150"/>
      <c r="F70" s="150"/>
      <c r="G70" s="150"/>
    </row>
    <row r="71" spans="2:7" s="151" customFormat="1" ht="14.25" customHeight="1">
      <c r="B71" s="150"/>
      <c r="C71" s="150"/>
      <c r="D71" s="150"/>
      <c r="E71" s="150"/>
      <c r="F71" s="150"/>
      <c r="G71" s="150"/>
    </row>
    <row r="72" spans="2:7" s="151" customFormat="1" ht="14.25" customHeight="1">
      <c r="B72" s="150"/>
      <c r="C72" s="150"/>
      <c r="D72" s="150"/>
      <c r="E72" s="150"/>
      <c r="F72" s="150"/>
      <c r="G72" s="150"/>
    </row>
    <row r="73" spans="2:7" s="151" customFormat="1" ht="14.25" customHeight="1">
      <c r="B73" s="150"/>
      <c r="C73" s="150"/>
      <c r="D73" s="150"/>
      <c r="E73" s="150"/>
      <c r="F73" s="150"/>
      <c r="G73" s="150"/>
    </row>
    <row r="74" spans="2:7" s="151" customFormat="1" ht="14.25" customHeight="1">
      <c r="B74" s="150"/>
      <c r="C74" s="150"/>
      <c r="D74" s="150"/>
      <c r="E74" s="150"/>
      <c r="F74" s="150"/>
      <c r="G74" s="150"/>
    </row>
    <row r="75" spans="2:7" s="151" customFormat="1" ht="14.25" customHeight="1">
      <c r="B75" s="150"/>
      <c r="C75" s="150"/>
      <c r="D75" s="150"/>
      <c r="E75" s="150"/>
      <c r="F75" s="150"/>
      <c r="G75" s="150"/>
    </row>
    <row r="76" spans="2:7" s="151" customFormat="1" ht="14.25" customHeight="1">
      <c r="B76" s="150"/>
      <c r="C76" s="150"/>
      <c r="D76" s="150"/>
      <c r="E76" s="150"/>
      <c r="F76" s="150"/>
      <c r="G76" s="150"/>
    </row>
    <row r="77" spans="2:7" s="151" customFormat="1" ht="14.25" customHeight="1">
      <c r="B77" s="150"/>
      <c r="C77" s="150"/>
      <c r="D77" s="150"/>
      <c r="E77" s="150"/>
      <c r="F77" s="150"/>
      <c r="G77" s="150"/>
    </row>
    <row r="78" spans="2:7" s="151" customFormat="1" ht="14.25" customHeight="1">
      <c r="B78" s="150"/>
      <c r="C78" s="150"/>
      <c r="D78" s="150"/>
      <c r="E78" s="150"/>
      <c r="F78" s="150"/>
      <c r="G78" s="150"/>
    </row>
    <row r="79" spans="2:7" s="151" customFormat="1" ht="14.25" customHeight="1">
      <c r="B79" s="150"/>
      <c r="C79" s="150"/>
      <c r="D79" s="150"/>
      <c r="E79" s="150"/>
      <c r="F79" s="150"/>
      <c r="G79" s="150"/>
    </row>
    <row r="80" spans="2:7" s="151" customFormat="1" ht="14.25" customHeight="1">
      <c r="B80" s="150"/>
      <c r="C80" s="150"/>
      <c r="D80" s="150"/>
      <c r="E80" s="150"/>
      <c r="F80" s="150"/>
      <c r="G80" s="150"/>
    </row>
    <row r="81" spans="2:7" s="151" customFormat="1" ht="14.25" customHeight="1">
      <c r="B81" s="150"/>
      <c r="C81" s="150"/>
      <c r="D81" s="150"/>
      <c r="E81" s="150"/>
      <c r="F81" s="150"/>
      <c r="G81" s="150"/>
    </row>
    <row r="82" spans="2:7" s="151" customFormat="1" ht="14.25" customHeight="1">
      <c r="B82" s="150"/>
      <c r="C82" s="150"/>
      <c r="D82" s="150"/>
      <c r="E82" s="150"/>
      <c r="F82" s="150"/>
      <c r="G82" s="150"/>
    </row>
    <row r="83" spans="2:7" s="151" customFormat="1" ht="14.25" customHeight="1">
      <c r="B83" s="150"/>
      <c r="C83" s="150"/>
      <c r="D83" s="150"/>
      <c r="E83" s="150"/>
      <c r="F83" s="150"/>
      <c r="G83" s="150"/>
    </row>
    <row r="84" spans="2:7" s="151" customFormat="1" ht="14.25" customHeight="1">
      <c r="B84" s="150"/>
      <c r="C84" s="150"/>
      <c r="D84" s="150"/>
      <c r="E84" s="150"/>
      <c r="F84" s="150"/>
      <c r="G84" s="150"/>
    </row>
    <row r="85" spans="2:7" s="151" customFormat="1" ht="14.25" customHeight="1">
      <c r="B85" s="150"/>
      <c r="C85" s="150"/>
      <c r="D85" s="150"/>
      <c r="E85" s="150"/>
      <c r="F85" s="150"/>
      <c r="G85" s="150"/>
    </row>
    <row r="86" spans="2:7" s="151" customFormat="1" ht="14.25" customHeight="1">
      <c r="B86" s="150"/>
      <c r="C86" s="150"/>
      <c r="D86" s="150"/>
      <c r="E86" s="150"/>
      <c r="F86" s="150"/>
      <c r="G86" s="150"/>
    </row>
    <row r="87" spans="2:7" s="151" customFormat="1" ht="14.25" customHeight="1">
      <c r="B87" s="150"/>
      <c r="C87" s="150"/>
      <c r="D87" s="150"/>
      <c r="E87" s="150"/>
      <c r="F87" s="150"/>
      <c r="G87" s="150"/>
    </row>
    <row r="88" spans="2:7" s="151" customFormat="1" ht="14.25" customHeight="1">
      <c r="B88" s="150"/>
      <c r="C88" s="150"/>
      <c r="D88" s="150"/>
      <c r="E88" s="150"/>
      <c r="F88" s="150"/>
      <c r="G88" s="150"/>
    </row>
    <row r="89" spans="2:7" s="151" customFormat="1" ht="14.25" customHeight="1">
      <c r="B89" s="150"/>
      <c r="C89" s="150"/>
      <c r="D89" s="150"/>
      <c r="E89" s="150"/>
      <c r="F89" s="150"/>
      <c r="G89" s="150"/>
    </row>
    <row r="90" spans="2:7" s="151" customFormat="1" ht="14.25" customHeight="1">
      <c r="B90" s="150"/>
      <c r="C90" s="150"/>
      <c r="D90" s="150"/>
      <c r="E90" s="150"/>
      <c r="F90" s="150"/>
      <c r="G90" s="150"/>
    </row>
    <row r="91" spans="2:7" s="151" customFormat="1" ht="14.25" customHeight="1">
      <c r="B91" s="150"/>
      <c r="C91" s="150"/>
      <c r="D91" s="150"/>
      <c r="E91" s="150"/>
      <c r="F91" s="150"/>
      <c r="G91" s="150"/>
    </row>
    <row r="92" spans="2:7" s="151" customFormat="1" ht="14.25" customHeight="1">
      <c r="B92" s="150"/>
      <c r="C92" s="150"/>
      <c r="D92" s="150"/>
      <c r="E92" s="150"/>
      <c r="F92" s="150"/>
      <c r="G92" s="150"/>
    </row>
    <row r="93" spans="2:7" s="151" customFormat="1" ht="14.25" customHeight="1">
      <c r="B93" s="150"/>
      <c r="C93" s="150"/>
      <c r="D93" s="150"/>
      <c r="E93" s="150"/>
      <c r="F93" s="150"/>
      <c r="G93" s="150"/>
    </row>
    <row r="94" spans="2:7" s="151" customFormat="1" ht="14.25" customHeight="1">
      <c r="B94" s="150"/>
      <c r="C94" s="150"/>
      <c r="D94" s="150"/>
      <c r="E94" s="150"/>
      <c r="F94" s="150"/>
      <c r="G94" s="150"/>
    </row>
    <row r="95" spans="2:7" s="151" customFormat="1" ht="14.25" customHeight="1">
      <c r="B95" s="150"/>
      <c r="C95" s="150"/>
      <c r="D95" s="150"/>
      <c r="E95" s="150"/>
      <c r="F95" s="150"/>
      <c r="G95" s="150"/>
    </row>
    <row r="96" spans="2:7" s="151" customFormat="1" ht="14.25" customHeight="1">
      <c r="B96" s="150"/>
      <c r="C96" s="150"/>
      <c r="D96" s="150"/>
      <c r="E96" s="150"/>
      <c r="F96" s="150"/>
      <c r="G96" s="150"/>
    </row>
    <row r="97" spans="2:7" s="151" customFormat="1" ht="14.25" customHeight="1">
      <c r="B97" s="150"/>
      <c r="C97" s="150"/>
      <c r="D97" s="150"/>
      <c r="E97" s="150"/>
      <c r="F97" s="150"/>
      <c r="G97" s="150"/>
    </row>
    <row r="98" spans="2:7" s="151" customFormat="1" ht="14.25" customHeight="1">
      <c r="B98" s="150"/>
      <c r="C98" s="150"/>
      <c r="D98" s="150"/>
      <c r="E98" s="150"/>
      <c r="F98" s="150"/>
      <c r="G98" s="150"/>
    </row>
    <row r="99" spans="2:7" s="151" customFormat="1" ht="14.25" customHeight="1">
      <c r="B99" s="150"/>
      <c r="C99" s="150"/>
      <c r="D99" s="150"/>
      <c r="E99" s="150"/>
      <c r="F99" s="150"/>
      <c r="G99" s="150"/>
    </row>
    <row r="100" spans="2:7" s="151" customFormat="1" ht="14.25" customHeight="1">
      <c r="B100" s="150"/>
      <c r="C100" s="150"/>
      <c r="D100" s="150"/>
      <c r="E100" s="150"/>
      <c r="F100" s="150"/>
      <c r="G100" s="150"/>
    </row>
    <row r="101" spans="2:7" s="151" customFormat="1" ht="14.25" customHeight="1">
      <c r="B101" s="150"/>
      <c r="C101" s="150"/>
      <c r="D101" s="150"/>
      <c r="E101" s="150"/>
      <c r="F101" s="150"/>
      <c r="G101" s="150"/>
    </row>
    <row r="102" spans="2:7" s="151" customFormat="1" ht="14.25" customHeight="1">
      <c r="B102" s="150"/>
      <c r="C102" s="150"/>
      <c r="D102" s="150"/>
      <c r="E102" s="150"/>
      <c r="F102" s="150"/>
      <c r="G102" s="150"/>
    </row>
    <row r="103" spans="2:7" s="151" customFormat="1" ht="14.25" customHeight="1">
      <c r="B103" s="150"/>
      <c r="C103" s="150"/>
      <c r="D103" s="150"/>
      <c r="E103" s="150"/>
      <c r="F103" s="150"/>
      <c r="G103" s="150"/>
    </row>
    <row r="104" spans="2:7" s="151" customFormat="1" ht="14.25" customHeight="1">
      <c r="B104" s="150"/>
      <c r="C104" s="150"/>
      <c r="D104" s="150"/>
      <c r="E104" s="150"/>
      <c r="F104" s="150"/>
      <c r="G104" s="150"/>
    </row>
    <row r="105" spans="2:7" s="151" customFormat="1" ht="14.25" customHeight="1">
      <c r="B105" s="150"/>
      <c r="C105" s="150"/>
      <c r="D105" s="150"/>
      <c r="E105" s="150"/>
      <c r="F105" s="150"/>
      <c r="G105" s="150"/>
    </row>
    <row r="106" spans="2:7" s="151" customFormat="1" ht="14.25" customHeight="1">
      <c r="B106" s="150"/>
      <c r="C106" s="150"/>
      <c r="D106" s="150"/>
      <c r="E106" s="150"/>
      <c r="F106" s="150"/>
      <c r="G106" s="150"/>
    </row>
    <row r="107" spans="2:7" s="151" customFormat="1" ht="14.25" customHeight="1">
      <c r="B107" s="150"/>
      <c r="C107" s="150"/>
      <c r="D107" s="150"/>
      <c r="E107" s="150"/>
      <c r="F107" s="150"/>
      <c r="G107" s="150"/>
    </row>
    <row r="108" spans="2:7" s="151" customFormat="1" ht="14.25" customHeight="1">
      <c r="B108" s="150"/>
      <c r="C108" s="150"/>
      <c r="D108" s="150"/>
      <c r="E108" s="150"/>
      <c r="F108" s="150"/>
      <c r="G108" s="150"/>
    </row>
    <row r="109" spans="2:7" s="151" customFormat="1" ht="14.25" customHeight="1">
      <c r="B109" s="150"/>
      <c r="C109" s="150"/>
      <c r="D109" s="150"/>
      <c r="E109" s="150"/>
      <c r="F109" s="150"/>
      <c r="G109" s="150"/>
    </row>
    <row r="110" spans="2:7" s="151" customFormat="1" ht="14.25" customHeight="1">
      <c r="B110" s="150"/>
      <c r="C110" s="150"/>
      <c r="D110" s="150"/>
      <c r="E110" s="150"/>
      <c r="F110" s="150"/>
      <c r="G110" s="150"/>
    </row>
    <row r="111" spans="2:7" s="151" customFormat="1" ht="14.25" customHeight="1">
      <c r="B111" s="150"/>
      <c r="C111" s="150"/>
      <c r="D111" s="150"/>
      <c r="E111" s="150"/>
      <c r="F111" s="150"/>
      <c r="G111" s="150"/>
    </row>
    <row r="112" spans="2:7" s="151" customFormat="1" ht="14.25" customHeight="1">
      <c r="B112" s="150"/>
      <c r="C112" s="150"/>
      <c r="D112" s="150"/>
      <c r="E112" s="150"/>
      <c r="F112" s="150"/>
      <c r="G112" s="150"/>
    </row>
    <row r="113" spans="2:7" s="151" customFormat="1" ht="14.25" customHeight="1">
      <c r="B113" s="150"/>
      <c r="C113" s="150"/>
      <c r="D113" s="150"/>
      <c r="E113" s="150"/>
      <c r="F113" s="150"/>
      <c r="G113" s="150"/>
    </row>
    <row r="114" spans="2:7" s="151" customFormat="1" ht="14.25" customHeight="1">
      <c r="B114" s="150"/>
      <c r="C114" s="150"/>
      <c r="D114" s="150"/>
      <c r="E114" s="150"/>
      <c r="F114" s="150"/>
      <c r="G114" s="150"/>
    </row>
    <row r="115" spans="2:7" s="151" customFormat="1" ht="14.25" customHeight="1">
      <c r="B115" s="150"/>
      <c r="C115" s="150"/>
      <c r="D115" s="150"/>
      <c r="E115" s="150"/>
      <c r="F115" s="150"/>
      <c r="G115" s="150"/>
    </row>
    <row r="116" spans="2:7" s="151" customFormat="1" ht="14.25" customHeight="1">
      <c r="B116" s="150"/>
      <c r="C116" s="150"/>
      <c r="D116" s="150"/>
      <c r="E116" s="150"/>
      <c r="F116" s="150"/>
      <c r="G116" s="150"/>
    </row>
    <row r="117" spans="2:7" s="151" customFormat="1" ht="14.25" customHeight="1">
      <c r="B117" s="150"/>
      <c r="C117" s="150"/>
      <c r="D117" s="150"/>
      <c r="E117" s="150"/>
      <c r="F117" s="150"/>
      <c r="G117" s="150"/>
    </row>
    <row r="118" spans="2:7" s="151" customFormat="1" ht="14.25" customHeight="1">
      <c r="B118" s="150"/>
      <c r="C118" s="150"/>
      <c r="D118" s="150"/>
      <c r="E118" s="150"/>
      <c r="F118" s="150"/>
      <c r="G118" s="150"/>
    </row>
    <row r="119" spans="2:7" s="151" customFormat="1" ht="14.25" customHeight="1">
      <c r="B119" s="150"/>
      <c r="C119" s="150"/>
      <c r="D119" s="150"/>
      <c r="E119" s="150"/>
      <c r="F119" s="150"/>
      <c r="G119" s="150"/>
    </row>
    <row r="120" spans="2:7" s="151" customFormat="1" ht="14.25" customHeight="1">
      <c r="B120" s="150"/>
      <c r="C120" s="150"/>
      <c r="D120" s="150"/>
      <c r="E120" s="150"/>
      <c r="F120" s="150"/>
      <c r="G120" s="150"/>
    </row>
    <row r="121" spans="2:7" s="151" customFormat="1" ht="14.25" customHeight="1">
      <c r="B121" s="150"/>
      <c r="C121" s="150"/>
      <c r="D121" s="150"/>
      <c r="E121" s="150"/>
      <c r="F121" s="150"/>
      <c r="G121" s="150"/>
    </row>
    <row r="122" spans="2:7" s="151" customFormat="1" ht="14.25" customHeight="1">
      <c r="B122" s="150"/>
      <c r="C122" s="150"/>
      <c r="D122" s="150"/>
      <c r="E122" s="150"/>
      <c r="F122" s="150"/>
      <c r="G122" s="150"/>
    </row>
    <row r="123" spans="2:7" s="151" customFormat="1" ht="14.25" customHeight="1">
      <c r="B123" s="150"/>
      <c r="C123" s="150"/>
      <c r="D123" s="150"/>
      <c r="E123" s="150"/>
      <c r="F123" s="150"/>
      <c r="G123" s="150"/>
    </row>
    <row r="124" spans="2:7" s="151" customFormat="1" ht="14.25" customHeight="1">
      <c r="B124" s="150"/>
      <c r="C124" s="150"/>
      <c r="D124" s="150"/>
      <c r="E124" s="150"/>
      <c r="F124" s="150"/>
      <c r="G124" s="150"/>
    </row>
    <row r="125" spans="2:7" s="151" customFormat="1" ht="14.25" customHeight="1">
      <c r="B125" s="150"/>
      <c r="C125" s="150"/>
      <c r="D125" s="150"/>
      <c r="E125" s="150"/>
      <c r="F125" s="150"/>
      <c r="G125" s="150"/>
    </row>
    <row r="126" spans="2:7" s="151" customFormat="1" ht="14.25" customHeight="1">
      <c r="B126" s="150"/>
      <c r="C126" s="150"/>
      <c r="D126" s="150"/>
      <c r="E126" s="150"/>
      <c r="F126" s="150"/>
      <c r="G126" s="150"/>
    </row>
    <row r="127" spans="2:7" s="151" customFormat="1" ht="14.25" customHeight="1">
      <c r="B127" s="150"/>
      <c r="C127" s="150"/>
      <c r="D127" s="150"/>
      <c r="E127" s="150"/>
      <c r="F127" s="150"/>
      <c r="G127" s="150"/>
    </row>
    <row r="128" spans="2:7" s="151" customFormat="1" ht="14.25" customHeight="1">
      <c r="B128" s="150"/>
      <c r="C128" s="150"/>
      <c r="D128" s="150"/>
      <c r="E128" s="150"/>
      <c r="F128" s="150"/>
      <c r="G128" s="150"/>
    </row>
    <row r="129" spans="2:7" s="151" customFormat="1" ht="14.25" customHeight="1">
      <c r="B129" s="150"/>
      <c r="C129" s="150"/>
      <c r="D129" s="150"/>
      <c r="E129" s="150"/>
      <c r="F129" s="150"/>
      <c r="G129" s="150"/>
    </row>
    <row r="130" spans="2:7" s="151" customFormat="1" ht="14.25" customHeight="1">
      <c r="B130" s="150"/>
      <c r="C130" s="150"/>
      <c r="D130" s="150"/>
      <c r="E130" s="150"/>
      <c r="F130" s="150"/>
      <c r="G130" s="150"/>
    </row>
    <row r="131" spans="2:7" s="151" customFormat="1" ht="14.25" customHeight="1">
      <c r="B131" s="150"/>
      <c r="C131" s="150"/>
      <c r="D131" s="150"/>
      <c r="E131" s="150"/>
      <c r="F131" s="150"/>
      <c r="G131" s="150"/>
    </row>
    <row r="132" spans="2:7" s="151" customFormat="1" ht="14.25" customHeight="1">
      <c r="B132" s="150"/>
      <c r="C132" s="150"/>
      <c r="D132" s="150"/>
      <c r="E132" s="150"/>
      <c r="F132" s="150"/>
      <c r="G132" s="150"/>
    </row>
    <row r="133" spans="2:7" s="151" customFormat="1" ht="14.25" customHeight="1">
      <c r="B133" s="150"/>
      <c r="C133" s="150"/>
      <c r="D133" s="150"/>
      <c r="E133" s="150"/>
      <c r="F133" s="150"/>
      <c r="G133" s="150"/>
    </row>
    <row r="134" spans="2:7" s="151" customFormat="1" ht="14.25" customHeight="1">
      <c r="B134" s="150"/>
      <c r="C134" s="150"/>
      <c r="D134" s="150"/>
      <c r="E134" s="150"/>
      <c r="F134" s="150"/>
      <c r="G134" s="150"/>
    </row>
    <row r="135" spans="2:7" s="151" customFormat="1" ht="14.25" customHeight="1">
      <c r="B135" s="150"/>
      <c r="C135" s="150"/>
      <c r="D135" s="150"/>
      <c r="E135" s="150"/>
      <c r="F135" s="150"/>
      <c r="G135" s="150"/>
    </row>
    <row r="136" spans="2:7" s="151" customFormat="1" ht="14.25" customHeight="1">
      <c r="B136" s="150"/>
      <c r="C136" s="150"/>
      <c r="D136" s="150"/>
      <c r="E136" s="150"/>
      <c r="F136" s="150"/>
      <c r="G136" s="150"/>
    </row>
    <row r="137" spans="2:7" s="151" customFormat="1" ht="14.25" customHeight="1">
      <c r="B137" s="150"/>
      <c r="C137" s="150"/>
      <c r="D137" s="150"/>
      <c r="E137" s="150"/>
      <c r="F137" s="150"/>
      <c r="G137" s="150"/>
    </row>
    <row r="138" spans="2:7" s="151" customFormat="1" ht="14.25" customHeight="1">
      <c r="B138" s="150"/>
      <c r="C138" s="150"/>
      <c r="D138" s="150"/>
      <c r="E138" s="150"/>
      <c r="F138" s="150"/>
      <c r="G138" s="150"/>
    </row>
    <row r="139" spans="2:7" s="151" customFormat="1" ht="14.25" customHeight="1">
      <c r="B139" s="150"/>
      <c r="C139" s="150"/>
      <c r="D139" s="150"/>
      <c r="E139" s="150"/>
      <c r="F139" s="150"/>
      <c r="G139" s="150"/>
    </row>
    <row r="140" spans="2:7" s="151" customFormat="1" ht="14.25" customHeight="1">
      <c r="B140" s="150"/>
      <c r="C140" s="150"/>
      <c r="D140" s="150"/>
      <c r="E140" s="150"/>
      <c r="F140" s="150"/>
      <c r="G140" s="150"/>
    </row>
    <row r="141" spans="2:7" s="151" customFormat="1" ht="14.25" customHeight="1">
      <c r="B141" s="150"/>
      <c r="C141" s="150"/>
      <c r="D141" s="150"/>
      <c r="E141" s="150"/>
      <c r="F141" s="150"/>
      <c r="G141" s="150"/>
    </row>
    <row r="142" spans="2:7" s="151" customFormat="1" ht="14.25" customHeight="1">
      <c r="B142" s="150"/>
      <c r="C142" s="150"/>
      <c r="D142" s="150"/>
      <c r="E142" s="150"/>
      <c r="F142" s="150"/>
      <c r="G142" s="150"/>
    </row>
    <row r="143" spans="2:7" s="151" customFormat="1" ht="14.25" customHeight="1">
      <c r="B143" s="150"/>
      <c r="C143" s="150"/>
      <c r="D143" s="150"/>
      <c r="E143" s="150"/>
      <c r="F143" s="150"/>
      <c r="G143" s="150"/>
    </row>
    <row r="144" spans="2:7" s="151" customFormat="1" ht="14.25" customHeight="1">
      <c r="B144" s="150"/>
      <c r="C144" s="150"/>
      <c r="D144" s="150"/>
      <c r="E144" s="150"/>
      <c r="F144" s="150"/>
      <c r="G144" s="150"/>
    </row>
    <row r="145" spans="2:7" s="151" customFormat="1" ht="14.25" customHeight="1">
      <c r="B145" s="150"/>
      <c r="C145" s="150"/>
      <c r="D145" s="150"/>
      <c r="E145" s="150"/>
      <c r="F145" s="150"/>
      <c r="G145" s="150"/>
    </row>
    <row r="146" spans="2:7" s="151" customFormat="1" ht="14.25" customHeight="1">
      <c r="B146" s="150"/>
      <c r="C146" s="150"/>
      <c r="D146" s="150"/>
      <c r="E146" s="150"/>
      <c r="F146" s="150"/>
      <c r="G146" s="150"/>
    </row>
    <row r="147" spans="2:7" s="151" customFormat="1" ht="14.25" customHeight="1">
      <c r="B147" s="150"/>
      <c r="C147" s="150"/>
      <c r="D147" s="150"/>
      <c r="E147" s="150"/>
      <c r="F147" s="150"/>
      <c r="G147" s="150"/>
    </row>
    <row r="148" spans="2:7" s="151" customFormat="1" ht="14.25" customHeight="1">
      <c r="B148" s="150"/>
      <c r="C148" s="150"/>
      <c r="D148" s="150"/>
      <c r="E148" s="150"/>
      <c r="F148" s="150"/>
      <c r="G148" s="150"/>
    </row>
    <row r="149" spans="2:7" s="151" customFormat="1" ht="14.25" customHeight="1">
      <c r="B149" s="150"/>
      <c r="C149" s="150"/>
      <c r="D149" s="150"/>
      <c r="E149" s="150"/>
      <c r="F149" s="150"/>
      <c r="G149" s="150"/>
    </row>
    <row r="150" spans="2:7" s="151" customFormat="1" ht="14.25" customHeight="1">
      <c r="B150" s="150"/>
      <c r="C150" s="150"/>
      <c r="D150" s="150"/>
      <c r="E150" s="150"/>
      <c r="F150" s="150"/>
      <c r="G150" s="150"/>
    </row>
    <row r="151" spans="2:7" s="151" customFormat="1" ht="14.25" customHeight="1">
      <c r="B151" s="150"/>
      <c r="C151" s="150"/>
      <c r="D151" s="150"/>
      <c r="E151" s="150"/>
      <c r="F151" s="150"/>
      <c r="G151" s="150"/>
    </row>
    <row r="152" spans="2:7" s="151" customFormat="1" ht="14.25" customHeight="1">
      <c r="B152" s="150"/>
      <c r="C152" s="150"/>
      <c r="D152" s="150"/>
      <c r="E152" s="150"/>
      <c r="F152" s="150"/>
      <c r="G152" s="150"/>
    </row>
    <row r="153" spans="2:7" s="151" customFormat="1" ht="14.25" customHeight="1">
      <c r="B153" s="150"/>
      <c r="C153" s="150"/>
      <c r="D153" s="150"/>
      <c r="E153" s="150"/>
      <c r="F153" s="150"/>
      <c r="G153" s="150"/>
    </row>
    <row r="154" spans="2:7" s="151" customFormat="1" ht="14.25" customHeight="1">
      <c r="B154" s="150"/>
      <c r="C154" s="150"/>
      <c r="D154" s="150"/>
      <c r="E154" s="150"/>
      <c r="F154" s="150"/>
      <c r="G154" s="150"/>
    </row>
    <row r="155" spans="2:7" s="151" customFormat="1" ht="14.25" customHeight="1">
      <c r="B155" s="150"/>
      <c r="C155" s="150"/>
      <c r="D155" s="150"/>
      <c r="E155" s="150"/>
      <c r="F155" s="150"/>
      <c r="G155" s="150"/>
    </row>
    <row r="156" spans="2:7" s="151" customFormat="1" ht="14.25" customHeight="1">
      <c r="B156" s="150"/>
      <c r="C156" s="150"/>
      <c r="D156" s="150"/>
      <c r="E156" s="150"/>
      <c r="F156" s="150"/>
      <c r="G156" s="150"/>
    </row>
    <row r="157" spans="2:7" s="151" customFormat="1" ht="14.25" customHeight="1">
      <c r="B157" s="150"/>
      <c r="C157" s="150"/>
      <c r="D157" s="150"/>
      <c r="E157" s="150"/>
      <c r="F157" s="150"/>
      <c r="G157" s="150"/>
    </row>
    <row r="158" spans="2:7" s="151" customFormat="1" ht="14.25" customHeight="1">
      <c r="B158" s="150"/>
      <c r="C158" s="150"/>
      <c r="D158" s="150"/>
      <c r="E158" s="150"/>
      <c r="F158" s="150"/>
      <c r="G158" s="150"/>
    </row>
    <row r="159" spans="2:7" s="151" customFormat="1" ht="14.25" customHeight="1">
      <c r="B159" s="150"/>
      <c r="C159" s="150"/>
      <c r="D159" s="150"/>
      <c r="E159" s="150"/>
      <c r="F159" s="150"/>
      <c r="G159" s="150"/>
    </row>
    <row r="160" spans="2:7" s="151" customFormat="1" ht="14.25" customHeight="1">
      <c r="B160" s="150"/>
      <c r="C160" s="150"/>
      <c r="D160" s="150"/>
      <c r="E160" s="150"/>
      <c r="F160" s="150"/>
      <c r="G160" s="150"/>
    </row>
    <row r="161" spans="2:7" s="151" customFormat="1" ht="14.25" customHeight="1">
      <c r="B161" s="150"/>
      <c r="C161" s="150"/>
      <c r="D161" s="150"/>
      <c r="E161" s="150"/>
      <c r="F161" s="150"/>
      <c r="G161" s="150"/>
    </row>
    <row r="162" spans="2:7" s="151" customFormat="1" ht="14.25" customHeight="1">
      <c r="B162" s="150"/>
      <c r="C162" s="150"/>
      <c r="D162" s="150"/>
      <c r="E162" s="150"/>
      <c r="F162" s="150"/>
      <c r="G162" s="150"/>
    </row>
    <row r="163" spans="2:7" s="151" customFormat="1" ht="14.25" customHeight="1">
      <c r="B163" s="150"/>
      <c r="C163" s="150"/>
      <c r="D163" s="150"/>
      <c r="E163" s="150"/>
      <c r="F163" s="150"/>
      <c r="G163" s="150"/>
    </row>
    <row r="164" spans="2:7" s="151" customFormat="1" ht="14.25" customHeight="1">
      <c r="B164" s="150"/>
      <c r="C164" s="150"/>
      <c r="D164" s="150"/>
      <c r="E164" s="150"/>
      <c r="F164" s="150"/>
      <c r="G164" s="150"/>
    </row>
    <row r="165" spans="2:7" s="151" customFormat="1" ht="14.25" customHeight="1">
      <c r="B165" s="150"/>
      <c r="C165" s="150"/>
      <c r="D165" s="150"/>
      <c r="E165" s="150"/>
      <c r="F165" s="150"/>
      <c r="G165" s="150"/>
    </row>
    <row r="166" spans="2:7" s="151" customFormat="1" ht="14.25" customHeight="1">
      <c r="B166" s="150"/>
      <c r="C166" s="150"/>
      <c r="D166" s="150"/>
      <c r="E166" s="150"/>
      <c r="F166" s="150"/>
      <c r="G166" s="150"/>
    </row>
    <row r="167" spans="2:7" s="151" customFormat="1" ht="14.25" customHeight="1">
      <c r="B167" s="150"/>
      <c r="C167" s="150"/>
      <c r="D167" s="150"/>
      <c r="E167" s="150"/>
      <c r="F167" s="150"/>
      <c r="G167" s="150"/>
    </row>
    <row r="168" spans="2:7" s="151" customFormat="1" ht="14.25" customHeight="1">
      <c r="B168" s="150"/>
      <c r="C168" s="150"/>
      <c r="D168" s="150"/>
      <c r="E168" s="150"/>
      <c r="F168" s="150"/>
      <c r="G168" s="150"/>
    </row>
    <row r="169" spans="2:7" s="151" customFormat="1" ht="14.25" customHeight="1">
      <c r="B169" s="150"/>
      <c r="C169" s="150"/>
      <c r="D169" s="150"/>
      <c r="E169" s="150"/>
      <c r="F169" s="150"/>
      <c r="G169" s="150"/>
    </row>
    <row r="170" spans="2:7" s="151" customFormat="1" ht="14.25" customHeight="1">
      <c r="B170" s="150"/>
      <c r="C170" s="150"/>
      <c r="D170" s="150"/>
      <c r="E170" s="150"/>
      <c r="F170" s="150"/>
      <c r="G170" s="150"/>
    </row>
    <row r="171" spans="2:7" s="151" customFormat="1" ht="14.25" customHeight="1">
      <c r="B171" s="150"/>
      <c r="C171" s="150"/>
      <c r="D171" s="150"/>
      <c r="E171" s="150"/>
      <c r="F171" s="150"/>
      <c r="G171" s="150"/>
    </row>
    <row r="172" spans="2:7" s="151" customFormat="1" ht="14.25" customHeight="1">
      <c r="B172" s="150"/>
      <c r="C172" s="150"/>
      <c r="D172" s="150"/>
      <c r="E172" s="150"/>
      <c r="F172" s="150"/>
      <c r="G172" s="150"/>
    </row>
    <row r="173" spans="2:7" s="151" customFormat="1" ht="14.25" customHeight="1">
      <c r="B173" s="150"/>
      <c r="C173" s="150"/>
      <c r="D173" s="150"/>
      <c r="E173" s="150"/>
      <c r="F173" s="150"/>
      <c r="G173" s="150"/>
    </row>
    <row r="174" spans="2:7" s="151" customFormat="1" ht="14.25" customHeight="1">
      <c r="B174" s="150"/>
      <c r="C174" s="150"/>
      <c r="D174" s="150"/>
      <c r="E174" s="150"/>
      <c r="F174" s="150"/>
      <c r="G174" s="150"/>
    </row>
    <row r="175" spans="2:7" s="151" customFormat="1" ht="14.25" customHeight="1">
      <c r="B175" s="150"/>
      <c r="C175" s="150"/>
      <c r="D175" s="150"/>
      <c r="E175" s="150"/>
      <c r="F175" s="150"/>
      <c r="G175" s="150"/>
    </row>
    <row r="176" spans="2:7" s="151" customFormat="1" ht="14.25" customHeight="1">
      <c r="B176" s="150"/>
      <c r="C176" s="150"/>
      <c r="D176" s="150"/>
      <c r="E176" s="150"/>
      <c r="F176" s="150"/>
      <c r="G176" s="150"/>
    </row>
    <row r="177" spans="2:7" s="151" customFormat="1" ht="14.25" customHeight="1">
      <c r="B177" s="150"/>
      <c r="C177" s="150"/>
      <c r="D177" s="150"/>
      <c r="E177" s="150"/>
      <c r="F177" s="150"/>
      <c r="G177" s="150"/>
    </row>
    <row r="178" spans="2:7" s="151" customFormat="1" ht="14.25" customHeight="1">
      <c r="B178" s="150"/>
      <c r="C178" s="150"/>
      <c r="D178" s="150"/>
      <c r="E178" s="150"/>
      <c r="F178" s="150"/>
      <c r="G178" s="150"/>
    </row>
    <row r="179" spans="2:7" s="151" customFormat="1" ht="14.25" customHeight="1">
      <c r="B179" s="150"/>
      <c r="C179" s="150"/>
      <c r="D179" s="150"/>
      <c r="E179" s="150"/>
      <c r="F179" s="150"/>
      <c r="G179" s="150"/>
    </row>
    <row r="180" spans="2:7" s="151" customFormat="1" ht="14.25" customHeight="1">
      <c r="B180" s="150"/>
      <c r="C180" s="150"/>
      <c r="D180" s="150"/>
      <c r="E180" s="150"/>
      <c r="F180" s="150"/>
      <c r="G180" s="150"/>
    </row>
    <row r="181" spans="2:7" s="151" customFormat="1" ht="14.25" customHeight="1">
      <c r="B181" s="150"/>
      <c r="C181" s="150"/>
      <c r="D181" s="150"/>
      <c r="E181" s="150"/>
      <c r="F181" s="150"/>
      <c r="G181" s="150"/>
    </row>
    <row r="182" spans="2:7" s="151" customFormat="1" ht="14.25" customHeight="1">
      <c r="B182" s="150"/>
      <c r="C182" s="150"/>
      <c r="D182" s="150"/>
      <c r="E182" s="150"/>
      <c r="F182" s="150"/>
      <c r="G182" s="150"/>
    </row>
    <row r="183" spans="2:7" s="151" customFormat="1" ht="14.25" customHeight="1">
      <c r="B183" s="150"/>
      <c r="C183" s="150"/>
      <c r="D183" s="150"/>
      <c r="E183" s="150"/>
      <c r="F183" s="150"/>
      <c r="G183" s="150"/>
    </row>
    <row r="184" spans="2:7" s="151" customFormat="1" ht="14.25" customHeight="1">
      <c r="B184" s="150"/>
      <c r="C184" s="150"/>
      <c r="D184" s="150"/>
      <c r="E184" s="150"/>
      <c r="F184" s="150"/>
      <c r="G184" s="150"/>
    </row>
    <row r="185" spans="2:7" s="151" customFormat="1" ht="14.25" customHeight="1">
      <c r="B185" s="150"/>
      <c r="C185" s="150"/>
      <c r="D185" s="150"/>
      <c r="E185" s="150"/>
      <c r="F185" s="150"/>
      <c r="G185" s="150"/>
    </row>
    <row r="186" spans="2:7" s="151" customFormat="1" ht="14.25" customHeight="1">
      <c r="B186" s="150"/>
      <c r="C186" s="150"/>
      <c r="D186" s="150"/>
      <c r="E186" s="150"/>
      <c r="F186" s="150"/>
      <c r="G186" s="150"/>
    </row>
    <row r="187" spans="2:7" s="151" customFormat="1" ht="14.25" customHeight="1">
      <c r="B187" s="150"/>
      <c r="C187" s="150"/>
      <c r="D187" s="150"/>
      <c r="E187" s="150"/>
      <c r="F187" s="150"/>
      <c r="G187" s="150"/>
    </row>
    <row r="188" spans="2:7" s="151" customFormat="1" ht="14.25" customHeight="1">
      <c r="B188" s="150"/>
      <c r="C188" s="150"/>
      <c r="D188" s="150"/>
      <c r="E188" s="150"/>
      <c r="F188" s="150"/>
      <c r="G188" s="150"/>
    </row>
    <row r="189" spans="2:7" s="151" customFormat="1" ht="14.25" customHeight="1">
      <c r="B189" s="150"/>
      <c r="C189" s="150"/>
      <c r="D189" s="150"/>
      <c r="E189" s="150"/>
      <c r="F189" s="150"/>
      <c r="G189" s="150"/>
    </row>
    <row r="190" spans="2:7" s="151" customFormat="1" ht="14.25" customHeight="1">
      <c r="B190" s="150"/>
      <c r="C190" s="150"/>
      <c r="D190" s="150"/>
      <c r="E190" s="150"/>
      <c r="F190" s="150"/>
      <c r="G190" s="150"/>
    </row>
    <row r="191" spans="2:7" s="151" customFormat="1" ht="14.25" customHeight="1">
      <c r="B191" s="150"/>
      <c r="C191" s="150"/>
      <c r="D191" s="150"/>
      <c r="E191" s="150"/>
      <c r="F191" s="150"/>
      <c r="G191" s="150"/>
    </row>
    <row r="192" spans="2:7" s="151" customFormat="1" ht="14.25" customHeight="1">
      <c r="B192" s="150"/>
      <c r="C192" s="150"/>
      <c r="D192" s="150"/>
      <c r="E192" s="150"/>
      <c r="F192" s="150"/>
      <c r="G192" s="150"/>
    </row>
    <row r="193" spans="2:7" s="151" customFormat="1" ht="14.25" customHeight="1">
      <c r="B193" s="150"/>
      <c r="C193" s="150"/>
      <c r="D193" s="150"/>
      <c r="E193" s="150"/>
      <c r="F193" s="150"/>
      <c r="G193" s="150"/>
    </row>
    <row r="194" spans="2:7" s="151" customFormat="1" ht="14.25" customHeight="1">
      <c r="B194" s="150"/>
      <c r="C194" s="150"/>
      <c r="D194" s="150"/>
      <c r="E194" s="150"/>
      <c r="F194" s="150"/>
      <c r="G194" s="150"/>
    </row>
    <row r="195" spans="2:7" s="151" customFormat="1" ht="14.25" customHeight="1">
      <c r="B195" s="150"/>
      <c r="C195" s="150"/>
      <c r="D195" s="150"/>
      <c r="E195" s="150"/>
      <c r="F195" s="150"/>
      <c r="G195" s="150"/>
    </row>
    <row r="196" spans="2:7" s="151" customFormat="1" ht="14.25" customHeight="1">
      <c r="B196" s="150"/>
      <c r="C196" s="150"/>
      <c r="D196" s="150"/>
      <c r="E196" s="150"/>
      <c r="F196" s="150"/>
      <c r="G196" s="150"/>
    </row>
    <row r="197" spans="2:7" s="151" customFormat="1" ht="14.25" customHeight="1">
      <c r="B197" s="150"/>
      <c r="C197" s="150"/>
      <c r="D197" s="150"/>
      <c r="E197" s="150"/>
      <c r="F197" s="150"/>
      <c r="G197" s="150"/>
    </row>
    <row r="198" spans="2:7" s="151" customFormat="1" ht="14.25" customHeight="1">
      <c r="B198" s="150"/>
      <c r="C198" s="150"/>
      <c r="D198" s="150"/>
      <c r="E198" s="150"/>
      <c r="F198" s="150"/>
      <c r="G198" s="150"/>
    </row>
    <row r="199" spans="2:7" s="151" customFormat="1" ht="14.25" customHeight="1">
      <c r="B199" s="150"/>
      <c r="C199" s="150"/>
      <c r="D199" s="150"/>
      <c r="E199" s="150"/>
      <c r="F199" s="150"/>
      <c r="G199" s="150"/>
    </row>
    <row r="200" spans="2:7" s="151" customFormat="1" ht="14.25" customHeight="1">
      <c r="B200" s="150"/>
      <c r="C200" s="150"/>
      <c r="D200" s="150"/>
      <c r="E200" s="150"/>
      <c r="F200" s="150"/>
      <c r="G200" s="150"/>
    </row>
    <row r="201" spans="2:7" s="151" customFormat="1" ht="14.25" customHeight="1">
      <c r="B201" s="150"/>
      <c r="C201" s="150"/>
      <c r="D201" s="150"/>
      <c r="E201" s="150"/>
      <c r="F201" s="150"/>
      <c r="G201" s="150"/>
    </row>
    <row r="202" spans="2:7" s="151" customFormat="1" ht="14.25" customHeight="1">
      <c r="B202" s="150"/>
      <c r="C202" s="150"/>
      <c r="D202" s="150"/>
      <c r="E202" s="150"/>
      <c r="F202" s="150"/>
      <c r="G202" s="150"/>
    </row>
    <row r="203" spans="2:7" s="151" customFormat="1" ht="14.25" customHeight="1">
      <c r="B203" s="150"/>
      <c r="C203" s="150"/>
      <c r="D203" s="150"/>
      <c r="E203" s="150"/>
      <c r="F203" s="150"/>
      <c r="G203" s="150"/>
    </row>
    <row r="204" spans="2:7" s="151" customFormat="1" ht="14.25" customHeight="1">
      <c r="B204" s="150"/>
      <c r="C204" s="150"/>
      <c r="D204" s="150"/>
      <c r="E204" s="150"/>
      <c r="F204" s="150"/>
      <c r="G204" s="150"/>
    </row>
    <row r="205" spans="2:7" s="151" customFormat="1" ht="14.25" customHeight="1">
      <c r="B205" s="150"/>
      <c r="C205" s="150"/>
      <c r="D205" s="150"/>
      <c r="E205" s="150"/>
      <c r="F205" s="150"/>
      <c r="G205" s="150"/>
    </row>
    <row r="206" spans="2:7" s="151" customFormat="1" ht="14.25" customHeight="1">
      <c r="B206" s="150"/>
      <c r="C206" s="150"/>
      <c r="D206" s="150"/>
      <c r="E206" s="150"/>
      <c r="F206" s="150"/>
      <c r="G206" s="150"/>
    </row>
    <row r="207" spans="2:7" s="151" customFormat="1" ht="14.25" customHeight="1">
      <c r="B207" s="150"/>
      <c r="C207" s="150"/>
      <c r="D207" s="150"/>
      <c r="E207" s="150"/>
      <c r="F207" s="150"/>
      <c r="G207" s="150"/>
    </row>
    <row r="208" spans="2:7" s="151" customFormat="1" ht="14.25" customHeight="1">
      <c r="B208" s="150"/>
      <c r="C208" s="150"/>
      <c r="D208" s="150"/>
      <c r="E208" s="150"/>
      <c r="F208" s="150"/>
      <c r="G208" s="150"/>
    </row>
    <row r="209" spans="2:7" s="151" customFormat="1" ht="14.25" customHeight="1">
      <c r="B209" s="150"/>
      <c r="C209" s="150"/>
      <c r="D209" s="150"/>
      <c r="E209" s="150"/>
      <c r="F209" s="150"/>
      <c r="G209" s="150"/>
    </row>
    <row r="210" spans="2:7" s="151" customFormat="1" ht="14.25" customHeight="1">
      <c r="B210" s="150"/>
      <c r="C210" s="150"/>
      <c r="D210" s="150"/>
      <c r="E210" s="150"/>
      <c r="F210" s="150"/>
      <c r="G210" s="150"/>
    </row>
    <row r="211" spans="2:7" s="151" customFormat="1" ht="14.25" customHeight="1">
      <c r="B211" s="150"/>
      <c r="C211" s="150"/>
      <c r="D211" s="150"/>
      <c r="E211" s="150"/>
      <c r="F211" s="150"/>
      <c r="G211" s="150"/>
    </row>
    <row r="212" spans="2:7" s="151" customFormat="1" ht="14.25" customHeight="1">
      <c r="B212" s="150"/>
      <c r="C212" s="150"/>
      <c r="D212" s="150"/>
      <c r="E212" s="150"/>
      <c r="F212" s="150"/>
      <c r="G212" s="150"/>
    </row>
    <row r="213" spans="2:7" s="151" customFormat="1" ht="14.25" customHeight="1">
      <c r="B213" s="150"/>
      <c r="C213" s="150"/>
      <c r="D213" s="150"/>
      <c r="E213" s="150"/>
      <c r="F213" s="150"/>
      <c r="G213" s="150"/>
    </row>
    <row r="214" spans="2:7" s="151" customFormat="1" ht="14.25" customHeight="1">
      <c r="B214" s="150"/>
      <c r="C214" s="150"/>
      <c r="D214" s="150"/>
      <c r="E214" s="150"/>
      <c r="F214" s="150"/>
      <c r="G214" s="150"/>
    </row>
    <row r="215" spans="2:7" s="151" customFormat="1" ht="14.25" customHeight="1">
      <c r="B215" s="150"/>
      <c r="C215" s="150"/>
      <c r="D215" s="150"/>
      <c r="E215" s="150"/>
      <c r="F215" s="150"/>
      <c r="G215" s="150"/>
    </row>
    <row r="216" spans="2:7" s="151" customFormat="1" ht="14.25" customHeight="1">
      <c r="B216" s="150"/>
      <c r="C216" s="150"/>
      <c r="D216" s="150"/>
      <c r="E216" s="150"/>
      <c r="F216" s="150"/>
      <c r="G216" s="150"/>
    </row>
    <row r="217" spans="2:7" s="151" customFormat="1" ht="14.25" customHeight="1">
      <c r="B217" s="150"/>
      <c r="C217" s="150"/>
      <c r="D217" s="150"/>
      <c r="E217" s="150"/>
      <c r="F217" s="150"/>
      <c r="G217" s="150"/>
    </row>
    <row r="218" spans="2:7" s="151" customFormat="1" ht="14.25" customHeight="1">
      <c r="B218" s="150"/>
      <c r="C218" s="150"/>
      <c r="D218" s="150"/>
      <c r="E218" s="150"/>
      <c r="F218" s="150"/>
      <c r="G218" s="150"/>
    </row>
    <row r="219" spans="2:7" s="151" customFormat="1" ht="14.25" customHeight="1">
      <c r="B219" s="150"/>
      <c r="C219" s="150"/>
      <c r="D219" s="150"/>
      <c r="E219" s="150"/>
      <c r="F219" s="150"/>
      <c r="G219" s="150"/>
    </row>
    <row r="220" spans="2:7" s="151" customFormat="1" ht="14.25" customHeight="1">
      <c r="B220" s="150"/>
      <c r="C220" s="150"/>
      <c r="D220" s="150"/>
      <c r="E220" s="150"/>
      <c r="F220" s="150"/>
      <c r="G220" s="150"/>
    </row>
    <row r="221" spans="2:7" s="151" customFormat="1" ht="14.25" customHeight="1">
      <c r="B221" s="150"/>
      <c r="C221" s="150"/>
      <c r="D221" s="150"/>
      <c r="E221" s="150"/>
      <c r="F221" s="150"/>
      <c r="G221" s="150"/>
    </row>
    <row r="222" spans="2:7" s="151" customFormat="1" ht="14.25" customHeight="1">
      <c r="B222" s="150"/>
      <c r="C222" s="150"/>
      <c r="D222" s="150"/>
      <c r="E222" s="150"/>
      <c r="F222" s="150"/>
      <c r="G222" s="150"/>
    </row>
    <row r="223" spans="2:7" s="151" customFormat="1" ht="14.25" customHeight="1">
      <c r="B223" s="150"/>
      <c r="C223" s="150"/>
      <c r="D223" s="150"/>
      <c r="E223" s="150"/>
      <c r="F223" s="150"/>
      <c r="G223" s="150"/>
    </row>
    <row r="224" spans="2:7" s="151" customFormat="1" ht="14.25" customHeight="1">
      <c r="B224" s="150"/>
      <c r="C224" s="150"/>
      <c r="D224" s="150"/>
      <c r="E224" s="150"/>
      <c r="F224" s="150"/>
      <c r="G224" s="150"/>
    </row>
    <row r="225" spans="2:7" s="151" customFormat="1" ht="14.25" customHeight="1">
      <c r="B225" s="150"/>
      <c r="C225" s="150"/>
      <c r="D225" s="150"/>
      <c r="E225" s="150"/>
      <c r="F225" s="150"/>
      <c r="G225" s="150"/>
    </row>
    <row r="226" spans="2:7" s="151" customFormat="1" ht="14.25" customHeight="1">
      <c r="B226" s="150"/>
      <c r="C226" s="150"/>
      <c r="D226" s="150"/>
      <c r="E226" s="150"/>
      <c r="F226" s="150"/>
      <c r="G226" s="150"/>
    </row>
    <row r="227" spans="2:7" s="151" customFormat="1" ht="14.25" customHeight="1">
      <c r="B227" s="150"/>
      <c r="C227" s="150"/>
      <c r="D227" s="150"/>
      <c r="E227" s="150"/>
      <c r="F227" s="150"/>
      <c r="G227" s="150"/>
    </row>
    <row r="228" spans="2:7" s="151" customFormat="1" ht="14.25" customHeight="1">
      <c r="B228" s="150"/>
      <c r="C228" s="150"/>
      <c r="D228" s="150"/>
      <c r="E228" s="150"/>
      <c r="F228" s="150"/>
      <c r="G228" s="150"/>
    </row>
    <row r="229" spans="2:7" s="151" customFormat="1" ht="14.25" customHeight="1">
      <c r="B229" s="150"/>
      <c r="C229" s="150"/>
      <c r="D229" s="150"/>
      <c r="E229" s="150"/>
      <c r="F229" s="150"/>
      <c r="G229" s="150"/>
    </row>
    <row r="230" spans="2:7" s="151" customFormat="1" ht="14.25" customHeight="1">
      <c r="B230" s="150"/>
      <c r="C230" s="150"/>
      <c r="D230" s="150"/>
      <c r="E230" s="150"/>
      <c r="F230" s="150"/>
      <c r="G230" s="150"/>
    </row>
    <row r="231" spans="2:7" s="151" customFormat="1" ht="14.25" customHeight="1">
      <c r="B231" s="150"/>
      <c r="C231" s="150"/>
      <c r="D231" s="150"/>
      <c r="E231" s="150"/>
      <c r="F231" s="150"/>
      <c r="G231" s="150"/>
    </row>
    <row r="232" spans="2:7" s="151" customFormat="1" ht="14.25" customHeight="1">
      <c r="B232" s="150"/>
      <c r="C232" s="150"/>
      <c r="D232" s="150"/>
      <c r="E232" s="150"/>
      <c r="F232" s="150"/>
      <c r="G232" s="150"/>
    </row>
    <row r="233" spans="2:7" s="151" customFormat="1" ht="14.25" customHeight="1">
      <c r="B233" s="150"/>
      <c r="C233" s="150"/>
      <c r="D233" s="150"/>
      <c r="E233" s="150"/>
      <c r="F233" s="150"/>
      <c r="G233" s="150"/>
    </row>
    <row r="234" spans="2:7" s="151" customFormat="1" ht="14.25" customHeight="1">
      <c r="B234" s="150"/>
      <c r="C234" s="150"/>
      <c r="D234" s="150"/>
      <c r="E234" s="150"/>
      <c r="F234" s="150"/>
      <c r="G234" s="150"/>
    </row>
    <row r="235" spans="2:7" s="151" customFormat="1" ht="14.25" customHeight="1">
      <c r="B235" s="150"/>
      <c r="C235" s="150"/>
      <c r="D235" s="150"/>
      <c r="E235" s="150"/>
      <c r="F235" s="150"/>
      <c r="G235" s="150"/>
    </row>
    <row r="236" spans="2:7" s="151" customFormat="1" ht="14.25" customHeight="1">
      <c r="B236" s="150"/>
      <c r="C236" s="150"/>
      <c r="D236" s="150"/>
      <c r="E236" s="150"/>
      <c r="F236" s="150"/>
      <c r="G236" s="150"/>
    </row>
    <row r="237" spans="2:7" s="151" customFormat="1" ht="14.25" customHeight="1">
      <c r="B237" s="150"/>
      <c r="C237" s="150"/>
      <c r="D237" s="150"/>
      <c r="E237" s="150"/>
      <c r="F237" s="150"/>
      <c r="G237" s="150"/>
    </row>
    <row r="238" spans="2:7" s="151" customFormat="1" ht="14.25" customHeight="1">
      <c r="B238" s="150"/>
      <c r="C238" s="150"/>
      <c r="D238" s="150"/>
      <c r="E238" s="150"/>
      <c r="F238" s="150"/>
      <c r="G238" s="150"/>
    </row>
    <row r="239" spans="2:7" s="151" customFormat="1" ht="14.25" customHeight="1">
      <c r="B239" s="150"/>
      <c r="C239" s="150"/>
      <c r="D239" s="150"/>
      <c r="E239" s="150"/>
      <c r="F239" s="150"/>
      <c r="G239" s="150"/>
    </row>
    <row r="240" spans="2:7" s="151" customFormat="1" ht="14.25" customHeight="1">
      <c r="B240" s="150"/>
      <c r="C240" s="150"/>
      <c r="D240" s="150"/>
      <c r="E240" s="150"/>
      <c r="F240" s="150"/>
      <c r="G240" s="150"/>
    </row>
    <row r="241" spans="2:7" s="151" customFormat="1" ht="14.25" customHeight="1">
      <c r="B241" s="150"/>
      <c r="C241" s="150"/>
      <c r="D241" s="150"/>
      <c r="E241" s="150"/>
      <c r="F241" s="150"/>
      <c r="G241" s="150"/>
    </row>
    <row r="242" spans="2:7" s="151" customFormat="1" ht="14.25" customHeight="1">
      <c r="B242" s="150"/>
      <c r="C242" s="150"/>
      <c r="D242" s="150"/>
      <c r="E242" s="150"/>
      <c r="F242" s="150"/>
      <c r="G242" s="150"/>
    </row>
    <row r="243" spans="2:7" s="151" customFormat="1" ht="14.25" customHeight="1">
      <c r="B243" s="150"/>
      <c r="C243" s="150"/>
      <c r="D243" s="150"/>
      <c r="E243" s="150"/>
      <c r="F243" s="150"/>
      <c r="G243" s="150"/>
    </row>
    <row r="244" spans="2:7" s="151" customFormat="1" ht="14.25" customHeight="1">
      <c r="B244" s="150"/>
      <c r="C244" s="150"/>
      <c r="D244" s="150"/>
      <c r="E244" s="150"/>
      <c r="F244" s="150"/>
      <c r="G244" s="150"/>
    </row>
    <row r="245" spans="2:7" s="151" customFormat="1" ht="14.25" customHeight="1">
      <c r="B245" s="150"/>
      <c r="C245" s="150"/>
      <c r="D245" s="150"/>
      <c r="E245" s="150"/>
      <c r="F245" s="150"/>
      <c r="G245" s="150"/>
    </row>
    <row r="246" spans="2:7" s="151" customFormat="1" ht="14.25" customHeight="1">
      <c r="B246" s="150"/>
      <c r="C246" s="150"/>
      <c r="D246" s="150"/>
      <c r="E246" s="150"/>
      <c r="F246" s="150"/>
      <c r="G246" s="150"/>
    </row>
    <row r="247" spans="2:7" s="151" customFormat="1" ht="14.25" customHeight="1">
      <c r="B247" s="150"/>
      <c r="C247" s="150"/>
      <c r="D247" s="150"/>
      <c r="E247" s="150"/>
      <c r="F247" s="150"/>
      <c r="G247" s="150"/>
    </row>
    <row r="248" spans="2:7" s="151" customFormat="1" ht="14.25" customHeight="1">
      <c r="B248" s="150"/>
      <c r="C248" s="150"/>
      <c r="D248" s="150"/>
      <c r="E248" s="150"/>
      <c r="F248" s="150"/>
      <c r="G248" s="150"/>
    </row>
    <row r="249" spans="2:7" s="151" customFormat="1" ht="14.25" customHeight="1">
      <c r="B249" s="150"/>
      <c r="C249" s="150"/>
      <c r="D249" s="150"/>
      <c r="E249" s="150"/>
      <c r="F249" s="150"/>
      <c r="G249" s="150"/>
    </row>
    <row r="250" spans="2:7" s="151" customFormat="1" ht="14.25" customHeight="1">
      <c r="B250" s="150"/>
      <c r="C250" s="150"/>
      <c r="D250" s="150"/>
      <c r="E250" s="150"/>
      <c r="F250" s="150"/>
      <c r="G250" s="150"/>
    </row>
    <row r="251" spans="2:7" s="151" customFormat="1" ht="14.25" customHeight="1">
      <c r="B251" s="150"/>
      <c r="C251" s="150"/>
      <c r="D251" s="150"/>
      <c r="E251" s="150"/>
      <c r="F251" s="150"/>
      <c r="G251" s="150"/>
    </row>
    <row r="252" spans="2:7" s="151" customFormat="1" ht="14.25" customHeight="1">
      <c r="B252" s="150"/>
      <c r="C252" s="150"/>
      <c r="D252" s="150"/>
      <c r="E252" s="150"/>
      <c r="F252" s="150"/>
      <c r="G252" s="150"/>
    </row>
    <row r="253" spans="2:7" s="151" customFormat="1" ht="14.25" customHeight="1">
      <c r="B253" s="150"/>
      <c r="C253" s="150"/>
      <c r="D253" s="150"/>
      <c r="E253" s="150"/>
      <c r="F253" s="150"/>
      <c r="G253" s="150"/>
    </row>
    <row r="254" spans="2:7" s="151" customFormat="1" ht="14.25" customHeight="1">
      <c r="B254" s="150"/>
      <c r="C254" s="150"/>
      <c r="D254" s="150"/>
      <c r="E254" s="150"/>
      <c r="F254" s="150"/>
      <c r="G254" s="150"/>
    </row>
    <row r="255" spans="2:7" s="151" customFormat="1" ht="14.25" customHeight="1">
      <c r="B255" s="150"/>
      <c r="C255" s="150"/>
      <c r="D255" s="150"/>
      <c r="E255" s="150"/>
      <c r="F255" s="150"/>
      <c r="G255" s="150"/>
    </row>
    <row r="256" spans="2:7" s="151" customFormat="1" ht="14.25" customHeight="1">
      <c r="B256" s="150"/>
      <c r="C256" s="150"/>
      <c r="D256" s="150"/>
      <c r="E256" s="150"/>
      <c r="F256" s="150"/>
      <c r="G256" s="150"/>
    </row>
    <row r="257" spans="2:7" s="151" customFormat="1" ht="14.25" customHeight="1">
      <c r="B257" s="150"/>
      <c r="C257" s="150"/>
      <c r="D257" s="150"/>
      <c r="E257" s="150"/>
      <c r="F257" s="150"/>
      <c r="G257" s="150"/>
    </row>
    <row r="258" spans="2:7" s="151" customFormat="1" ht="14.25" customHeight="1">
      <c r="B258" s="150"/>
      <c r="C258" s="150"/>
      <c r="D258" s="150"/>
      <c r="E258" s="150"/>
      <c r="F258" s="150"/>
      <c r="G258" s="150"/>
    </row>
    <row r="259" spans="2:7" s="151" customFormat="1" ht="14.25" customHeight="1">
      <c r="B259" s="150"/>
      <c r="C259" s="150"/>
      <c r="D259" s="150"/>
      <c r="E259" s="150"/>
      <c r="F259" s="150"/>
      <c r="G259" s="150"/>
    </row>
    <row r="260" spans="2:7" s="151" customFormat="1" ht="14.25" customHeight="1">
      <c r="B260" s="150"/>
      <c r="C260" s="150"/>
      <c r="D260" s="150"/>
      <c r="E260" s="150"/>
      <c r="F260" s="150"/>
      <c r="G260" s="150"/>
    </row>
    <row r="261" spans="2:7" s="151" customFormat="1" ht="14.25" customHeight="1">
      <c r="B261" s="150"/>
      <c r="C261" s="150"/>
      <c r="D261" s="150"/>
      <c r="E261" s="150"/>
      <c r="F261" s="150"/>
      <c r="G261" s="150"/>
    </row>
    <row r="262" spans="2:7" s="151" customFormat="1" ht="14.25" customHeight="1">
      <c r="B262" s="150"/>
      <c r="C262" s="150"/>
      <c r="D262" s="150"/>
      <c r="E262" s="150"/>
      <c r="F262" s="150"/>
      <c r="G262" s="150"/>
    </row>
    <row r="263" spans="2:7" s="151" customFormat="1" ht="14.25" customHeight="1">
      <c r="B263" s="150"/>
      <c r="C263" s="150"/>
      <c r="D263" s="150"/>
      <c r="E263" s="150"/>
      <c r="F263" s="150"/>
      <c r="G263" s="150"/>
    </row>
    <row r="264" spans="2:7" s="151" customFormat="1" ht="14.25" customHeight="1">
      <c r="B264" s="150"/>
      <c r="C264" s="150"/>
      <c r="D264" s="150"/>
      <c r="E264" s="150"/>
      <c r="F264" s="150"/>
      <c r="G264" s="150"/>
    </row>
    <row r="265" spans="2:7" s="151" customFormat="1" ht="14.25" customHeight="1">
      <c r="B265" s="150"/>
      <c r="C265" s="150"/>
      <c r="D265" s="150"/>
      <c r="E265" s="150"/>
      <c r="F265" s="150"/>
      <c r="G265" s="150"/>
    </row>
    <row r="266" spans="2:7" s="151" customFormat="1" ht="14.25" customHeight="1">
      <c r="B266" s="150"/>
      <c r="C266" s="150"/>
      <c r="D266" s="150"/>
      <c r="E266" s="150"/>
      <c r="F266" s="150"/>
      <c r="G266" s="150"/>
    </row>
    <row r="267" spans="2:7" s="151" customFormat="1" ht="14.25" customHeight="1">
      <c r="B267" s="150"/>
      <c r="C267" s="150"/>
      <c r="D267" s="150"/>
      <c r="E267" s="150"/>
      <c r="F267" s="150"/>
      <c r="G267" s="150"/>
    </row>
    <row r="268" spans="2:7" s="151" customFormat="1" ht="14.25" customHeight="1">
      <c r="B268" s="150"/>
      <c r="C268" s="150"/>
      <c r="D268" s="150"/>
      <c r="E268" s="150"/>
      <c r="F268" s="150"/>
      <c r="G268" s="150"/>
    </row>
    <row r="269" spans="2:7" s="151" customFormat="1" ht="14.25" customHeight="1">
      <c r="B269" s="150"/>
      <c r="C269" s="150"/>
      <c r="D269" s="150"/>
      <c r="E269" s="150"/>
      <c r="F269" s="150"/>
      <c r="G269" s="150"/>
    </row>
    <row r="270" spans="2:7" s="151" customFormat="1" ht="14.25" customHeight="1">
      <c r="B270" s="150"/>
      <c r="C270" s="150"/>
      <c r="D270" s="150"/>
      <c r="E270" s="150"/>
      <c r="F270" s="150"/>
      <c r="G270" s="150"/>
    </row>
    <row r="271" spans="2:7" s="151" customFormat="1" ht="14.25" customHeight="1">
      <c r="B271" s="150"/>
      <c r="C271" s="150"/>
      <c r="D271" s="150"/>
      <c r="E271" s="150"/>
      <c r="F271" s="150"/>
      <c r="G271" s="150"/>
    </row>
    <row r="272" spans="2:7" s="151" customFormat="1" ht="14.25" customHeight="1">
      <c r="B272" s="150"/>
      <c r="C272" s="150"/>
      <c r="D272" s="150"/>
      <c r="E272" s="150"/>
      <c r="F272" s="150"/>
      <c r="G272" s="150"/>
    </row>
    <row r="273" spans="2:7" s="151" customFormat="1" ht="14.25" customHeight="1">
      <c r="B273" s="150"/>
      <c r="C273" s="150"/>
      <c r="D273" s="150"/>
      <c r="E273" s="150"/>
      <c r="F273" s="150"/>
      <c r="G273" s="150"/>
    </row>
    <row r="274" spans="2:7" s="151" customFormat="1" ht="14.25" customHeight="1">
      <c r="B274" s="150"/>
      <c r="C274" s="150"/>
      <c r="D274" s="150"/>
      <c r="E274" s="150"/>
      <c r="F274" s="150"/>
      <c r="G274" s="150"/>
    </row>
    <row r="275" spans="2:7" s="151" customFormat="1" ht="14.25" customHeight="1">
      <c r="B275" s="150"/>
      <c r="C275" s="150"/>
      <c r="D275" s="150"/>
      <c r="E275" s="150"/>
      <c r="F275" s="150"/>
      <c r="G275" s="150"/>
    </row>
    <row r="276" spans="2:7" s="151" customFormat="1" ht="14.25" customHeight="1">
      <c r="B276" s="150"/>
      <c r="C276" s="150"/>
      <c r="D276" s="150"/>
      <c r="E276" s="150"/>
      <c r="F276" s="150"/>
      <c r="G276" s="150"/>
    </row>
    <row r="277" spans="2:7" s="151" customFormat="1" ht="14.25" customHeight="1">
      <c r="B277" s="150"/>
      <c r="C277" s="150"/>
      <c r="D277" s="150"/>
      <c r="E277" s="150"/>
      <c r="F277" s="150"/>
      <c r="G277" s="150"/>
    </row>
    <row r="278" spans="2:7" s="151" customFormat="1" ht="14.25" customHeight="1">
      <c r="B278" s="150"/>
      <c r="C278" s="150"/>
      <c r="D278" s="150"/>
      <c r="E278" s="150"/>
      <c r="F278" s="150"/>
      <c r="G278" s="150"/>
    </row>
    <row r="279" spans="2:7" s="151" customFormat="1" ht="14.25" customHeight="1">
      <c r="B279" s="150"/>
      <c r="C279" s="150"/>
      <c r="D279" s="150"/>
      <c r="E279" s="150"/>
      <c r="F279" s="150"/>
      <c r="G279" s="150"/>
    </row>
    <row r="280" spans="2:7" s="151" customFormat="1" ht="14.25" customHeight="1">
      <c r="B280" s="150"/>
      <c r="C280" s="150"/>
      <c r="D280" s="150"/>
      <c r="E280" s="150"/>
      <c r="F280" s="150"/>
      <c r="G280" s="150"/>
    </row>
    <row r="281" spans="2:7" s="151" customFormat="1" ht="14.25" customHeight="1">
      <c r="B281" s="150"/>
      <c r="C281" s="150"/>
      <c r="D281" s="150"/>
      <c r="E281" s="150"/>
      <c r="F281" s="150"/>
      <c r="G281" s="150"/>
    </row>
    <row r="282" spans="2:7" s="151" customFormat="1" ht="14.25" customHeight="1">
      <c r="B282" s="150"/>
      <c r="C282" s="150"/>
      <c r="D282" s="150"/>
      <c r="E282" s="150"/>
      <c r="F282" s="150"/>
      <c r="G282" s="150"/>
    </row>
    <row r="283" spans="2:7" s="151" customFormat="1" ht="14.25" customHeight="1">
      <c r="B283" s="150"/>
      <c r="C283" s="150"/>
      <c r="D283" s="150"/>
      <c r="E283" s="150"/>
      <c r="F283" s="150"/>
      <c r="G283" s="150"/>
    </row>
    <row r="284" spans="2:7" s="151" customFormat="1" ht="14.25" customHeight="1">
      <c r="B284" s="150"/>
      <c r="C284" s="150"/>
      <c r="D284" s="150"/>
      <c r="E284" s="150"/>
      <c r="F284" s="150"/>
      <c r="G284" s="150"/>
    </row>
    <row r="285" spans="2:7" s="151" customFormat="1" ht="14.25" customHeight="1">
      <c r="B285" s="150"/>
      <c r="C285" s="150"/>
      <c r="D285" s="150"/>
      <c r="E285" s="150"/>
      <c r="F285" s="150"/>
      <c r="G285" s="150"/>
    </row>
    <row r="286" spans="2:7" s="151" customFormat="1" ht="14.25" customHeight="1">
      <c r="B286" s="150"/>
      <c r="C286" s="150"/>
      <c r="D286" s="150"/>
      <c r="E286" s="150"/>
      <c r="F286" s="150"/>
      <c r="G286" s="150"/>
    </row>
    <row r="287" spans="2:7" s="151" customFormat="1" ht="14.25" customHeight="1">
      <c r="B287" s="150"/>
      <c r="C287" s="150"/>
      <c r="D287" s="150"/>
      <c r="E287" s="150"/>
      <c r="F287" s="150"/>
      <c r="G287" s="150"/>
    </row>
    <row r="288" spans="2:7" s="151" customFormat="1" ht="14.25" customHeight="1">
      <c r="B288" s="150"/>
      <c r="C288" s="150"/>
      <c r="D288" s="150"/>
      <c r="E288" s="150"/>
      <c r="F288" s="150"/>
      <c r="G288" s="150"/>
    </row>
    <row r="289" spans="2:7" s="151" customFormat="1" ht="14.25" customHeight="1">
      <c r="B289" s="150"/>
      <c r="C289" s="150"/>
      <c r="D289" s="150"/>
      <c r="E289" s="150"/>
      <c r="F289" s="150"/>
      <c r="G289" s="150"/>
    </row>
    <row r="290" spans="2:7" s="151" customFormat="1" ht="14.25" customHeight="1">
      <c r="B290" s="150"/>
      <c r="C290" s="150"/>
      <c r="D290" s="150"/>
      <c r="E290" s="150"/>
      <c r="F290" s="150"/>
      <c r="G290" s="150"/>
    </row>
    <row r="291" spans="2:7" s="151" customFormat="1" ht="14.25" customHeight="1">
      <c r="B291" s="150"/>
      <c r="C291" s="150"/>
      <c r="D291" s="150"/>
      <c r="E291" s="150"/>
      <c r="F291" s="150"/>
      <c r="G291" s="150"/>
    </row>
    <row r="292" spans="2:7" s="151" customFormat="1" ht="14.25" customHeight="1">
      <c r="B292" s="150"/>
      <c r="C292" s="150"/>
      <c r="D292" s="150"/>
      <c r="E292" s="150"/>
      <c r="F292" s="150"/>
      <c r="G292" s="150"/>
    </row>
    <row r="293" spans="2:7" s="151" customFormat="1" ht="14.25" customHeight="1">
      <c r="B293" s="150"/>
      <c r="C293" s="150"/>
      <c r="D293" s="150"/>
      <c r="E293" s="150"/>
      <c r="F293" s="150"/>
      <c r="G293" s="150"/>
    </row>
    <row r="294" spans="2:7" s="151" customFormat="1" ht="14.25" customHeight="1">
      <c r="B294" s="150"/>
      <c r="C294" s="150"/>
      <c r="D294" s="150"/>
      <c r="E294" s="150"/>
      <c r="F294" s="150"/>
      <c r="G294" s="150"/>
    </row>
    <row r="295" spans="2:7" s="151" customFormat="1" ht="14.25" customHeight="1">
      <c r="B295" s="150"/>
      <c r="C295" s="150"/>
      <c r="D295" s="150"/>
      <c r="E295" s="150"/>
      <c r="F295" s="150"/>
      <c r="G295" s="150"/>
    </row>
    <row r="296" spans="2:7" s="151" customFormat="1" ht="14.25" customHeight="1">
      <c r="B296" s="150"/>
      <c r="C296" s="150"/>
      <c r="D296" s="150"/>
      <c r="E296" s="150"/>
      <c r="F296" s="150"/>
      <c r="G296" s="150"/>
    </row>
    <row r="297" spans="2:7" s="151" customFormat="1" ht="14.25" customHeight="1">
      <c r="B297" s="150"/>
      <c r="C297" s="150"/>
      <c r="D297" s="150"/>
      <c r="E297" s="150"/>
      <c r="F297" s="150"/>
      <c r="G297" s="150"/>
    </row>
    <row r="298" spans="2:7" s="151" customFormat="1" ht="14.25" customHeight="1">
      <c r="B298" s="150"/>
      <c r="C298" s="150"/>
      <c r="D298" s="150"/>
      <c r="E298" s="150"/>
      <c r="F298" s="150"/>
      <c r="G298" s="150"/>
    </row>
    <row r="299" spans="2:7" s="151" customFormat="1" ht="14.25" customHeight="1">
      <c r="B299" s="150"/>
      <c r="C299" s="150"/>
      <c r="D299" s="150"/>
      <c r="E299" s="150"/>
      <c r="F299" s="150"/>
      <c r="G299" s="150"/>
    </row>
    <row r="300" spans="2:7" s="151" customFormat="1" ht="14.25" customHeight="1">
      <c r="B300" s="150"/>
      <c r="C300" s="150"/>
      <c r="D300" s="150"/>
      <c r="E300" s="150"/>
      <c r="F300" s="150"/>
      <c r="G300" s="150"/>
    </row>
    <row r="301" spans="2:7" s="151" customFormat="1" ht="14.25" customHeight="1">
      <c r="B301" s="150"/>
      <c r="C301" s="150"/>
      <c r="D301" s="150"/>
      <c r="E301" s="150"/>
      <c r="F301" s="150"/>
      <c r="G301" s="150"/>
    </row>
    <row r="302" spans="2:7" s="151" customFormat="1" ht="14.25" customHeight="1">
      <c r="B302" s="150"/>
      <c r="C302" s="150"/>
      <c r="D302" s="150"/>
      <c r="E302" s="150"/>
      <c r="F302" s="150"/>
      <c r="G302" s="150"/>
    </row>
    <row r="303" spans="2:7" s="151" customFormat="1" ht="14.25" customHeight="1">
      <c r="B303" s="150"/>
      <c r="C303" s="150"/>
      <c r="D303" s="150"/>
      <c r="E303" s="150"/>
      <c r="F303" s="150"/>
      <c r="G303" s="150"/>
    </row>
    <row r="304" spans="2:7" s="151" customFormat="1" ht="14.25" customHeight="1">
      <c r="B304" s="150"/>
      <c r="C304" s="150"/>
      <c r="D304" s="150"/>
      <c r="E304" s="150"/>
      <c r="F304" s="150"/>
      <c r="G304" s="150"/>
    </row>
    <row r="305" spans="2:7" s="151" customFormat="1" ht="14.25" customHeight="1">
      <c r="B305" s="150"/>
      <c r="C305" s="150"/>
      <c r="D305" s="150"/>
      <c r="E305" s="150"/>
      <c r="F305" s="150"/>
      <c r="G305" s="150"/>
    </row>
    <row r="306" spans="2:7" s="151" customFormat="1" ht="14.25" customHeight="1">
      <c r="B306" s="150"/>
      <c r="C306" s="150"/>
      <c r="D306" s="150"/>
      <c r="E306" s="150"/>
      <c r="F306" s="150"/>
      <c r="G306" s="150"/>
    </row>
    <row r="307" spans="2:7" s="151" customFormat="1" ht="14.25" customHeight="1">
      <c r="B307" s="150"/>
      <c r="C307" s="150"/>
      <c r="D307" s="150"/>
      <c r="E307" s="150"/>
      <c r="F307" s="150"/>
      <c r="G307" s="150"/>
    </row>
    <row r="308" spans="2:7" s="151" customFormat="1" ht="14.25" customHeight="1">
      <c r="B308" s="150"/>
      <c r="C308" s="150"/>
      <c r="D308" s="150"/>
      <c r="E308" s="150"/>
      <c r="F308" s="150"/>
      <c r="G308" s="150"/>
    </row>
    <row r="309" spans="2:7" s="151" customFormat="1" ht="14.25" customHeight="1">
      <c r="B309" s="150"/>
      <c r="C309" s="150"/>
      <c r="D309" s="150"/>
      <c r="E309" s="150"/>
      <c r="F309" s="150"/>
      <c r="G309" s="150"/>
    </row>
    <row r="310" spans="2:7" s="151" customFormat="1" ht="14.25" customHeight="1">
      <c r="B310" s="150"/>
      <c r="C310" s="150"/>
      <c r="D310" s="150"/>
      <c r="E310" s="150"/>
      <c r="F310" s="150"/>
      <c r="G310" s="150"/>
    </row>
    <row r="311" spans="2:7" s="151" customFormat="1" ht="14.25" customHeight="1">
      <c r="B311" s="150"/>
      <c r="C311" s="150"/>
      <c r="D311" s="150"/>
      <c r="E311" s="150"/>
      <c r="F311" s="150"/>
      <c r="G311" s="150"/>
    </row>
    <row r="312" spans="2:7" s="151" customFormat="1" ht="14.25" customHeight="1">
      <c r="B312" s="150"/>
      <c r="C312" s="150"/>
      <c r="D312" s="150"/>
      <c r="E312" s="150"/>
      <c r="F312" s="150"/>
      <c r="G312" s="150"/>
    </row>
    <row r="313" spans="2:7" s="151" customFormat="1" ht="14.25" customHeight="1">
      <c r="B313" s="150"/>
      <c r="C313" s="150"/>
      <c r="D313" s="150"/>
      <c r="E313" s="150"/>
      <c r="F313" s="150"/>
      <c r="G313" s="150"/>
    </row>
    <row r="314" spans="2:7" s="151" customFormat="1" ht="14.25" customHeight="1">
      <c r="B314" s="150"/>
      <c r="C314" s="150"/>
      <c r="D314" s="150"/>
      <c r="E314" s="150"/>
      <c r="F314" s="150"/>
      <c r="G314" s="150"/>
    </row>
    <row r="315" spans="2:7" s="151" customFormat="1" ht="14.25" customHeight="1">
      <c r="B315" s="150"/>
      <c r="C315" s="150"/>
      <c r="D315" s="150"/>
      <c r="E315" s="150"/>
      <c r="F315" s="150"/>
      <c r="G315" s="150"/>
    </row>
    <row r="316" spans="2:7" s="151" customFormat="1" ht="14.25" customHeight="1">
      <c r="B316" s="150"/>
      <c r="C316" s="150"/>
      <c r="D316" s="150"/>
      <c r="E316" s="150"/>
      <c r="F316" s="150"/>
      <c r="G316" s="150"/>
    </row>
    <row r="317" spans="2:7" s="151" customFormat="1" ht="14.25" customHeight="1">
      <c r="B317" s="150"/>
      <c r="C317" s="150"/>
      <c r="D317" s="150"/>
      <c r="E317" s="150"/>
      <c r="F317" s="150"/>
      <c r="G317" s="150"/>
    </row>
    <row r="318" spans="2:7" s="151" customFormat="1" ht="14.25" customHeight="1">
      <c r="B318" s="150"/>
      <c r="C318" s="150"/>
      <c r="D318" s="150"/>
      <c r="E318" s="150"/>
      <c r="F318" s="150"/>
      <c r="G318" s="150"/>
    </row>
    <row r="319" spans="2:7" s="151" customFormat="1" ht="14.25" customHeight="1">
      <c r="B319" s="150"/>
      <c r="C319" s="150"/>
      <c r="D319" s="150"/>
      <c r="E319" s="150"/>
      <c r="F319" s="150"/>
      <c r="G319" s="150"/>
    </row>
    <row r="320" spans="2:7" s="151" customFormat="1" ht="14.25" customHeight="1">
      <c r="B320" s="150"/>
      <c r="C320" s="150"/>
      <c r="D320" s="150"/>
      <c r="E320" s="150"/>
      <c r="F320" s="150"/>
      <c r="G320" s="150"/>
    </row>
    <row r="321" spans="2:7" s="151" customFormat="1" ht="14.25" customHeight="1">
      <c r="B321" s="150"/>
      <c r="C321" s="150"/>
      <c r="D321" s="150"/>
      <c r="E321" s="150"/>
      <c r="F321" s="150"/>
      <c r="G321" s="150"/>
    </row>
    <row r="322" spans="2:7" s="151" customFormat="1" ht="14.25" customHeight="1">
      <c r="B322" s="150"/>
      <c r="C322" s="150"/>
      <c r="D322" s="150"/>
      <c r="E322" s="150"/>
      <c r="F322" s="150"/>
      <c r="G322" s="150"/>
    </row>
    <row r="323" spans="2:7" s="151" customFormat="1" ht="14.25" customHeight="1">
      <c r="B323" s="150"/>
      <c r="C323" s="150"/>
      <c r="D323" s="150"/>
      <c r="E323" s="150"/>
      <c r="F323" s="150"/>
      <c r="G323" s="150"/>
    </row>
    <row r="324" spans="2:7" s="151" customFormat="1" ht="14.25" customHeight="1">
      <c r="B324" s="150"/>
      <c r="C324" s="150"/>
      <c r="D324" s="150"/>
      <c r="E324" s="150"/>
      <c r="F324" s="150"/>
      <c r="G324" s="150"/>
    </row>
    <row r="325" spans="2:7" s="151" customFormat="1" ht="14.25" customHeight="1">
      <c r="B325" s="150"/>
      <c r="C325" s="150"/>
      <c r="D325" s="150"/>
      <c r="E325" s="150"/>
      <c r="F325" s="150"/>
      <c r="G325" s="150"/>
    </row>
    <row r="326" spans="2:7" s="151" customFormat="1" ht="14.25" customHeight="1">
      <c r="B326" s="150"/>
      <c r="C326" s="150"/>
      <c r="D326" s="150"/>
      <c r="E326" s="150"/>
      <c r="F326" s="150"/>
      <c r="G326" s="150"/>
    </row>
    <row r="327" spans="2:7" s="151" customFormat="1" ht="14.25" customHeight="1">
      <c r="B327" s="150"/>
      <c r="C327" s="150"/>
      <c r="D327" s="150"/>
      <c r="E327" s="150"/>
      <c r="F327" s="150"/>
      <c r="G327" s="150"/>
    </row>
    <row r="328" spans="2:7" s="151" customFormat="1" ht="14.25" customHeight="1">
      <c r="B328" s="150"/>
      <c r="C328" s="150"/>
      <c r="D328" s="150"/>
      <c r="E328" s="150"/>
      <c r="F328" s="150"/>
      <c r="G328" s="150"/>
    </row>
    <row r="329" spans="2:7" s="151" customFormat="1" ht="14.25" customHeight="1">
      <c r="B329" s="150"/>
      <c r="C329" s="150"/>
      <c r="D329" s="150"/>
      <c r="E329" s="150"/>
      <c r="F329" s="150"/>
      <c r="G329" s="150"/>
    </row>
    <row r="330" spans="2:7" s="151" customFormat="1" ht="14.25" customHeight="1">
      <c r="B330" s="150"/>
      <c r="C330" s="150"/>
      <c r="D330" s="150"/>
      <c r="E330" s="150"/>
      <c r="F330" s="150"/>
      <c r="G330" s="150"/>
    </row>
    <row r="331" spans="2:7" s="151" customFormat="1" ht="14.25" customHeight="1">
      <c r="B331" s="150"/>
      <c r="C331" s="150"/>
      <c r="D331" s="150"/>
      <c r="E331" s="150"/>
      <c r="F331" s="150"/>
      <c r="G331" s="150"/>
    </row>
    <row r="332" spans="2:7" s="151" customFormat="1" ht="14.25" customHeight="1">
      <c r="B332" s="150"/>
      <c r="C332" s="150"/>
      <c r="D332" s="150"/>
      <c r="E332" s="150"/>
      <c r="F332" s="150"/>
      <c r="G332" s="150"/>
    </row>
    <row r="333" spans="2:7" s="151" customFormat="1" ht="14.25" customHeight="1">
      <c r="B333" s="150"/>
      <c r="C333" s="150"/>
      <c r="D333" s="150"/>
      <c r="E333" s="150"/>
      <c r="F333" s="150"/>
      <c r="G333" s="150"/>
    </row>
    <row r="334" spans="2:7" s="151" customFormat="1" ht="14.25" customHeight="1">
      <c r="B334" s="150"/>
      <c r="C334" s="150"/>
      <c r="D334" s="150"/>
      <c r="E334" s="150"/>
      <c r="F334" s="150"/>
      <c r="G334" s="150"/>
    </row>
    <row r="335" spans="2:7" s="151" customFormat="1" ht="14.25" customHeight="1">
      <c r="B335" s="150"/>
      <c r="C335" s="150"/>
      <c r="D335" s="150"/>
      <c r="E335" s="150"/>
      <c r="F335" s="150"/>
      <c r="G335" s="150"/>
    </row>
    <row r="336" spans="2:7" s="151" customFormat="1" ht="14.25" customHeight="1">
      <c r="B336" s="150"/>
      <c r="C336" s="150"/>
      <c r="D336" s="150"/>
      <c r="E336" s="150"/>
      <c r="F336" s="150"/>
      <c r="G336" s="150"/>
    </row>
    <row r="337" spans="2:7" s="151" customFormat="1" ht="14.25" customHeight="1">
      <c r="B337" s="150"/>
      <c r="C337" s="150"/>
      <c r="D337" s="150"/>
      <c r="E337" s="150"/>
      <c r="F337" s="150"/>
      <c r="G337" s="150"/>
    </row>
    <row r="338" spans="2:7" s="151" customFormat="1" ht="14.25" customHeight="1">
      <c r="B338" s="150"/>
      <c r="C338" s="150"/>
      <c r="D338" s="150"/>
      <c r="E338" s="150"/>
      <c r="F338" s="150"/>
      <c r="G338" s="150"/>
    </row>
    <row r="339" spans="2:7" s="151" customFormat="1" ht="14.25" customHeight="1">
      <c r="B339" s="150"/>
      <c r="C339" s="150"/>
      <c r="D339" s="150"/>
      <c r="E339" s="150"/>
      <c r="F339" s="150"/>
      <c r="G339" s="150"/>
    </row>
    <row r="340" spans="2:7" s="151" customFormat="1" ht="14.25" customHeight="1">
      <c r="B340" s="150"/>
      <c r="C340" s="150"/>
      <c r="D340" s="150"/>
      <c r="E340" s="150"/>
      <c r="F340" s="150"/>
      <c r="G340" s="150"/>
    </row>
    <row r="341" spans="2:7" s="151" customFormat="1" ht="14.25" customHeight="1">
      <c r="B341" s="150"/>
      <c r="C341" s="150"/>
      <c r="D341" s="150"/>
      <c r="E341" s="150"/>
      <c r="F341" s="150"/>
      <c r="G341" s="150"/>
    </row>
    <row r="342" spans="2:7" s="151" customFormat="1" ht="14.25" customHeight="1">
      <c r="B342" s="150"/>
      <c r="C342" s="150"/>
      <c r="D342" s="150"/>
      <c r="E342" s="150"/>
      <c r="F342" s="150"/>
      <c r="G342" s="150"/>
    </row>
    <row r="343" spans="2:7" s="151" customFormat="1" ht="14.25" customHeight="1">
      <c r="B343" s="150"/>
      <c r="C343" s="150"/>
      <c r="D343" s="150"/>
      <c r="E343" s="150"/>
      <c r="F343" s="150"/>
      <c r="G343" s="150"/>
    </row>
    <row r="344" spans="2:7" s="151" customFormat="1" ht="14.25" customHeight="1">
      <c r="B344" s="150"/>
      <c r="C344" s="150"/>
      <c r="D344" s="150"/>
      <c r="E344" s="150"/>
      <c r="F344" s="150"/>
      <c r="G344" s="150"/>
    </row>
    <row r="345" spans="2:7" s="151" customFormat="1" ht="14.25" customHeight="1">
      <c r="B345" s="150"/>
      <c r="C345" s="150"/>
      <c r="D345" s="150"/>
      <c r="E345" s="150"/>
      <c r="F345" s="150"/>
      <c r="G345" s="150"/>
    </row>
    <row r="346" spans="2:7" s="151" customFormat="1" ht="14.25" customHeight="1">
      <c r="B346" s="150"/>
      <c r="C346" s="150"/>
      <c r="D346" s="150"/>
      <c r="E346" s="150"/>
      <c r="F346" s="150"/>
      <c r="G346" s="150"/>
    </row>
    <row r="347" spans="2:7" s="151" customFormat="1" ht="14.25" customHeight="1">
      <c r="B347" s="150"/>
      <c r="C347" s="150"/>
      <c r="D347" s="150"/>
      <c r="E347" s="150"/>
      <c r="F347" s="150"/>
      <c r="G347" s="150"/>
    </row>
    <row r="348" spans="2:7" s="151" customFormat="1" ht="14.25" customHeight="1">
      <c r="B348" s="150"/>
      <c r="C348" s="150"/>
      <c r="D348" s="150"/>
      <c r="E348" s="150"/>
      <c r="F348" s="150"/>
      <c r="G348" s="150"/>
    </row>
    <row r="349" spans="2:7" s="151" customFormat="1" ht="14.25" customHeight="1">
      <c r="B349" s="150"/>
      <c r="C349" s="150"/>
      <c r="D349" s="150"/>
      <c r="E349" s="150"/>
      <c r="F349" s="150"/>
      <c r="G349" s="150"/>
    </row>
    <row r="350" spans="2:7" s="151" customFormat="1" ht="14.25" customHeight="1">
      <c r="B350" s="150"/>
      <c r="C350" s="150"/>
      <c r="D350" s="150"/>
      <c r="E350" s="150"/>
      <c r="F350" s="150"/>
      <c r="G350" s="150"/>
    </row>
    <row r="351" spans="2:7" s="151" customFormat="1" ht="14.25" customHeight="1">
      <c r="B351" s="150"/>
      <c r="C351" s="150"/>
      <c r="D351" s="150"/>
      <c r="E351" s="150"/>
      <c r="F351" s="150"/>
      <c r="G351" s="150"/>
    </row>
    <row r="352" spans="2:7" s="151" customFormat="1" ht="14.25" customHeight="1">
      <c r="B352" s="150"/>
      <c r="C352" s="150"/>
      <c r="D352" s="150"/>
      <c r="E352" s="150"/>
      <c r="F352" s="150"/>
      <c r="G352" s="150"/>
    </row>
    <row r="353" spans="2:7" s="151" customFormat="1" ht="14.25" customHeight="1">
      <c r="B353" s="150"/>
      <c r="C353" s="150"/>
      <c r="D353" s="150"/>
      <c r="E353" s="150"/>
      <c r="F353" s="150"/>
      <c r="G353" s="150"/>
    </row>
    <row r="354" spans="2:7" s="151" customFormat="1" ht="14.25" customHeight="1">
      <c r="B354" s="150"/>
      <c r="C354" s="150"/>
      <c r="D354" s="150"/>
      <c r="E354" s="150"/>
      <c r="F354" s="150"/>
      <c r="G354" s="150"/>
    </row>
    <row r="355" spans="2:7" s="151" customFormat="1" ht="14.25" customHeight="1">
      <c r="B355" s="150"/>
      <c r="C355" s="150"/>
      <c r="D355" s="150"/>
      <c r="E355" s="150"/>
      <c r="F355" s="150"/>
      <c r="G355" s="150"/>
    </row>
    <row r="356" spans="2:7" s="151" customFormat="1" ht="14.25" customHeight="1">
      <c r="B356" s="150"/>
      <c r="C356" s="150"/>
      <c r="D356" s="150"/>
      <c r="E356" s="150"/>
      <c r="F356" s="150"/>
      <c r="G356" s="150"/>
    </row>
    <row r="357" spans="2:7" s="151" customFormat="1" ht="14.25" customHeight="1">
      <c r="B357" s="150"/>
      <c r="C357" s="150"/>
      <c r="D357" s="150"/>
      <c r="E357" s="150"/>
      <c r="F357" s="150"/>
      <c r="G357" s="150"/>
    </row>
    <row r="358" spans="2:7" s="151" customFormat="1" ht="14.25" customHeight="1">
      <c r="B358" s="150"/>
      <c r="C358" s="150"/>
      <c r="D358" s="150"/>
      <c r="E358" s="150"/>
      <c r="F358" s="150"/>
      <c r="G358" s="150"/>
    </row>
    <row r="359" spans="2:7" s="151" customFormat="1" ht="14.25" customHeight="1">
      <c r="B359" s="150"/>
      <c r="C359" s="150"/>
      <c r="D359" s="150"/>
      <c r="E359" s="150"/>
      <c r="F359" s="150"/>
      <c r="G359" s="150"/>
    </row>
    <row r="360" spans="2:7" s="151" customFormat="1" ht="14.25" customHeight="1">
      <c r="B360" s="150"/>
      <c r="C360" s="150"/>
      <c r="D360" s="150"/>
      <c r="E360" s="150"/>
      <c r="F360" s="150"/>
      <c r="G360" s="150"/>
    </row>
    <row r="361" spans="2:7" s="151" customFormat="1" ht="14.25" customHeight="1">
      <c r="B361" s="150"/>
      <c r="C361" s="150"/>
      <c r="D361" s="150"/>
      <c r="E361" s="150"/>
      <c r="F361" s="150"/>
      <c r="G361" s="150"/>
    </row>
    <row r="362" spans="2:7" s="151" customFormat="1" ht="14.25" customHeight="1">
      <c r="B362" s="150"/>
      <c r="C362" s="150"/>
      <c r="D362" s="150"/>
      <c r="E362" s="150"/>
      <c r="F362" s="150"/>
      <c r="G362" s="150"/>
    </row>
    <row r="363" spans="2:7" s="151" customFormat="1" ht="14.25" customHeight="1">
      <c r="B363" s="150"/>
      <c r="C363" s="150"/>
      <c r="D363" s="150"/>
      <c r="E363" s="150"/>
      <c r="F363" s="150"/>
      <c r="G363" s="150"/>
    </row>
    <row r="364" spans="2:7" s="151" customFormat="1" ht="14.25" customHeight="1">
      <c r="B364" s="150"/>
      <c r="C364" s="150"/>
      <c r="D364" s="150"/>
      <c r="E364" s="150"/>
      <c r="F364" s="150"/>
      <c r="G364" s="150"/>
    </row>
    <row r="365" spans="2:7" s="151" customFormat="1" ht="14.25" customHeight="1">
      <c r="B365" s="150"/>
      <c r="C365" s="150"/>
      <c r="D365" s="150"/>
      <c r="E365" s="150"/>
      <c r="F365" s="150"/>
      <c r="G365" s="150"/>
    </row>
    <row r="366" spans="2:7" s="151" customFormat="1" ht="14.25" customHeight="1">
      <c r="B366" s="150"/>
      <c r="C366" s="150"/>
      <c r="D366" s="150"/>
      <c r="E366" s="150"/>
      <c r="F366" s="150"/>
      <c r="G366" s="150"/>
    </row>
    <row r="367" spans="2:7" s="151" customFormat="1" ht="14.25" customHeight="1">
      <c r="B367" s="150"/>
      <c r="C367" s="150"/>
      <c r="D367" s="150"/>
      <c r="E367" s="150"/>
      <c r="F367" s="150"/>
      <c r="G367" s="150"/>
    </row>
    <row r="368" spans="2:7" s="151" customFormat="1" ht="14.25" customHeight="1">
      <c r="B368" s="150"/>
      <c r="C368" s="150"/>
      <c r="D368" s="150"/>
      <c r="E368" s="150"/>
      <c r="F368" s="150"/>
      <c r="G368" s="150"/>
    </row>
    <row r="369" spans="2:7" s="151" customFormat="1" ht="14.25" customHeight="1">
      <c r="B369" s="150"/>
      <c r="C369" s="150"/>
      <c r="D369" s="150"/>
      <c r="E369" s="150"/>
      <c r="F369" s="150"/>
      <c r="G369" s="150"/>
    </row>
    <row r="370" spans="2:7" s="151" customFormat="1" ht="14.25" customHeight="1">
      <c r="B370" s="150"/>
      <c r="C370" s="150"/>
      <c r="D370" s="150"/>
      <c r="E370" s="150"/>
      <c r="F370" s="150"/>
      <c r="G370" s="150"/>
    </row>
    <row r="371" spans="2:7" s="151" customFormat="1" ht="14.25" customHeight="1">
      <c r="B371" s="150"/>
      <c r="C371" s="150"/>
      <c r="D371" s="150"/>
      <c r="E371" s="150"/>
      <c r="F371" s="150"/>
      <c r="G371" s="150"/>
    </row>
    <row r="372" spans="2:7" s="151" customFormat="1" ht="14.25" customHeight="1">
      <c r="B372" s="150"/>
      <c r="C372" s="150"/>
      <c r="D372" s="150"/>
      <c r="E372" s="150"/>
      <c r="F372" s="150"/>
      <c r="G372" s="150"/>
    </row>
    <row r="373" spans="2:7" s="151" customFormat="1" ht="14.25" customHeight="1">
      <c r="B373" s="150"/>
      <c r="C373" s="150"/>
      <c r="D373" s="150"/>
      <c r="E373" s="150"/>
      <c r="F373" s="150"/>
      <c r="G373" s="150"/>
    </row>
    <row r="374" spans="2:7" s="151" customFormat="1" ht="14.25" customHeight="1">
      <c r="B374" s="150"/>
      <c r="C374" s="150"/>
      <c r="D374" s="150"/>
      <c r="E374" s="150"/>
      <c r="F374" s="150"/>
      <c r="G374" s="150"/>
    </row>
    <row r="375" spans="2:7" s="151" customFormat="1" ht="14.25" customHeight="1">
      <c r="B375" s="150"/>
      <c r="C375" s="150"/>
      <c r="D375" s="150"/>
      <c r="E375" s="150"/>
      <c r="F375" s="150"/>
      <c r="G375" s="150"/>
    </row>
    <row r="376" spans="2:7" s="151" customFormat="1" ht="14.25" customHeight="1">
      <c r="B376" s="150"/>
      <c r="C376" s="150"/>
      <c r="D376" s="150"/>
      <c r="E376" s="150"/>
      <c r="F376" s="150"/>
      <c r="G376" s="150"/>
    </row>
    <row r="377" spans="2:7" s="151" customFormat="1" ht="14.25" customHeight="1">
      <c r="B377" s="150"/>
      <c r="C377" s="150"/>
      <c r="D377" s="150"/>
      <c r="E377" s="150"/>
      <c r="F377" s="150"/>
      <c r="G377" s="150"/>
    </row>
    <row r="378" spans="2:7" s="151" customFormat="1" ht="14.25" customHeight="1">
      <c r="B378" s="150"/>
      <c r="C378" s="150"/>
      <c r="D378" s="150"/>
      <c r="E378" s="150"/>
      <c r="F378" s="150"/>
      <c r="G378" s="150"/>
    </row>
    <row r="379" spans="2:7" s="151" customFormat="1" ht="14.25" customHeight="1">
      <c r="B379" s="150"/>
      <c r="C379" s="150"/>
      <c r="D379" s="150"/>
      <c r="E379" s="150"/>
      <c r="F379" s="150"/>
      <c r="G379" s="150"/>
    </row>
    <row r="380" spans="2:7" s="151" customFormat="1" ht="14.25" customHeight="1">
      <c r="B380" s="150"/>
      <c r="C380" s="150"/>
      <c r="D380" s="150"/>
      <c r="E380" s="150"/>
      <c r="F380" s="150"/>
      <c r="G380" s="150"/>
    </row>
    <row r="381" spans="2:7" s="151" customFormat="1" ht="14.25" customHeight="1">
      <c r="B381" s="150"/>
      <c r="C381" s="150"/>
      <c r="D381" s="150"/>
      <c r="E381" s="150"/>
      <c r="F381" s="150"/>
      <c r="G381" s="150"/>
    </row>
    <row r="382" spans="2:7" s="151" customFormat="1" ht="14.25" customHeight="1">
      <c r="B382" s="150"/>
      <c r="C382" s="150"/>
      <c r="D382" s="150"/>
      <c r="E382" s="150"/>
      <c r="F382" s="150"/>
      <c r="G382" s="150"/>
    </row>
    <row r="383" spans="2:7" s="151" customFormat="1" ht="14.25" customHeight="1">
      <c r="B383" s="150"/>
      <c r="C383" s="150"/>
      <c r="D383" s="150"/>
      <c r="E383" s="150"/>
      <c r="F383" s="150"/>
      <c r="G383" s="150"/>
    </row>
    <row r="384" spans="2:7" s="151" customFormat="1" ht="14.25" customHeight="1">
      <c r="B384" s="150"/>
      <c r="C384" s="150"/>
      <c r="D384" s="150"/>
      <c r="E384" s="150"/>
      <c r="F384" s="150"/>
      <c r="G384" s="150"/>
    </row>
    <row r="385" spans="2:7" s="151" customFormat="1" ht="14.25" customHeight="1">
      <c r="B385" s="150"/>
      <c r="C385" s="150"/>
      <c r="D385" s="150"/>
      <c r="E385" s="150"/>
      <c r="F385" s="150"/>
      <c r="G385" s="150"/>
    </row>
    <row r="386" spans="2:7" s="151" customFormat="1" ht="14.25" customHeight="1">
      <c r="B386" s="150"/>
      <c r="C386" s="150"/>
      <c r="D386" s="150"/>
      <c r="E386" s="150"/>
      <c r="F386" s="150"/>
      <c r="G386" s="150"/>
    </row>
    <row r="387" spans="2:7" s="151" customFormat="1" ht="14.25" customHeight="1">
      <c r="B387" s="150"/>
      <c r="C387" s="150"/>
      <c r="D387" s="150"/>
      <c r="E387" s="150"/>
      <c r="F387" s="150"/>
      <c r="G387" s="150"/>
    </row>
    <row r="388" spans="2:7" s="151" customFormat="1" ht="14.25" customHeight="1">
      <c r="B388" s="150"/>
      <c r="C388" s="150"/>
      <c r="D388" s="150"/>
      <c r="E388" s="150"/>
      <c r="F388" s="150"/>
      <c r="G388" s="150"/>
    </row>
    <row r="389" spans="2:7" s="151" customFormat="1" ht="14.25" customHeight="1">
      <c r="B389" s="150"/>
      <c r="C389" s="150"/>
      <c r="D389" s="150"/>
      <c r="E389" s="150"/>
      <c r="F389" s="150"/>
      <c r="G389" s="150"/>
    </row>
    <row r="390" spans="2:7" s="151" customFormat="1" ht="14.25" customHeight="1">
      <c r="B390" s="150"/>
      <c r="C390" s="150"/>
      <c r="D390" s="150"/>
      <c r="E390" s="150"/>
      <c r="F390" s="150"/>
      <c r="G390" s="150"/>
    </row>
    <row r="391" spans="2:7" s="151" customFormat="1" ht="14.25" customHeight="1">
      <c r="B391" s="150"/>
      <c r="C391" s="150"/>
      <c r="D391" s="150"/>
      <c r="E391" s="150"/>
      <c r="F391" s="150"/>
      <c r="G391" s="150"/>
    </row>
    <row r="392" spans="2:7" s="151" customFormat="1" ht="14.25" customHeight="1">
      <c r="B392" s="150"/>
      <c r="C392" s="150"/>
      <c r="D392" s="150"/>
      <c r="E392" s="150"/>
      <c r="F392" s="150"/>
      <c r="G392" s="150"/>
    </row>
    <row r="393" spans="2:7" s="151" customFormat="1" ht="14.25" customHeight="1">
      <c r="B393" s="150"/>
      <c r="C393" s="150"/>
      <c r="D393" s="150"/>
      <c r="E393" s="150"/>
      <c r="F393" s="150"/>
      <c r="G393" s="150"/>
    </row>
    <row r="394" spans="2:7" s="151" customFormat="1" ht="14.25" customHeight="1">
      <c r="B394" s="150"/>
      <c r="C394" s="150"/>
      <c r="D394" s="150"/>
      <c r="E394" s="150"/>
      <c r="F394" s="150"/>
      <c r="G394" s="150"/>
    </row>
    <row r="395" spans="2:7" s="151" customFormat="1" ht="14.25" customHeight="1">
      <c r="B395" s="150"/>
      <c r="C395" s="150"/>
      <c r="D395" s="150"/>
      <c r="E395" s="150"/>
      <c r="F395" s="150"/>
      <c r="G395" s="150"/>
    </row>
    <row r="396" spans="2:7" s="151" customFormat="1" ht="14.25" customHeight="1">
      <c r="B396" s="150"/>
      <c r="C396" s="150"/>
      <c r="D396" s="150"/>
      <c r="E396" s="150"/>
      <c r="F396" s="150"/>
      <c r="G396" s="150"/>
    </row>
    <row r="397" spans="2:7" s="151" customFormat="1" ht="14.25" customHeight="1">
      <c r="B397" s="150"/>
      <c r="C397" s="150"/>
      <c r="D397" s="150"/>
      <c r="E397" s="150"/>
      <c r="F397" s="150"/>
      <c r="G397" s="150"/>
    </row>
    <row r="398" spans="2:7" s="151" customFormat="1" ht="14.25" customHeight="1">
      <c r="B398" s="150"/>
      <c r="C398" s="150"/>
      <c r="D398" s="150"/>
      <c r="E398" s="150"/>
      <c r="F398" s="150"/>
      <c r="G398" s="150"/>
    </row>
    <row r="399" spans="2:7" s="151" customFormat="1" ht="14.25" customHeight="1">
      <c r="B399" s="150"/>
      <c r="C399" s="150"/>
      <c r="D399" s="150"/>
      <c r="E399" s="150"/>
      <c r="F399" s="150"/>
      <c r="G399" s="150"/>
    </row>
    <row r="400" spans="2:7" s="151" customFormat="1" ht="14.25" customHeight="1">
      <c r="B400" s="150"/>
      <c r="C400" s="150"/>
      <c r="D400" s="150"/>
      <c r="E400" s="150"/>
      <c r="F400" s="150"/>
      <c r="G400" s="150"/>
    </row>
    <row r="401" spans="2:7" s="151" customFormat="1" ht="14.25" customHeight="1">
      <c r="B401" s="150"/>
      <c r="C401" s="150"/>
      <c r="D401" s="150"/>
      <c r="E401" s="150"/>
      <c r="F401" s="150"/>
      <c r="G401" s="150"/>
    </row>
    <row r="402" spans="2:7" s="151" customFormat="1" ht="14.25" customHeight="1">
      <c r="B402" s="150"/>
      <c r="C402" s="150"/>
      <c r="D402" s="150"/>
      <c r="E402" s="150"/>
      <c r="F402" s="150"/>
      <c r="G402" s="150"/>
    </row>
    <row r="403" spans="2:7" s="151" customFormat="1" ht="14.25" customHeight="1">
      <c r="B403" s="150"/>
      <c r="C403" s="150"/>
      <c r="D403" s="150"/>
      <c r="E403" s="150"/>
      <c r="F403" s="150"/>
      <c r="G403" s="150"/>
    </row>
    <row r="404" spans="2:7" s="151" customFormat="1" ht="14.25" customHeight="1">
      <c r="B404" s="150"/>
      <c r="C404" s="150"/>
      <c r="D404" s="150"/>
      <c r="E404" s="150"/>
      <c r="F404" s="150"/>
      <c r="G404" s="150"/>
    </row>
    <row r="405" spans="2:7" s="151" customFormat="1" ht="14.25" customHeight="1">
      <c r="B405" s="150"/>
      <c r="C405" s="150"/>
      <c r="D405" s="150"/>
      <c r="E405" s="150"/>
      <c r="F405" s="150"/>
      <c r="G405" s="150"/>
    </row>
    <row r="406" spans="2:7" s="151" customFormat="1" ht="14.25" customHeight="1">
      <c r="B406" s="150"/>
      <c r="C406" s="150"/>
      <c r="D406" s="150"/>
      <c r="E406" s="150"/>
      <c r="F406" s="150"/>
      <c r="G406" s="150"/>
    </row>
    <row r="407" spans="2:7" s="151" customFormat="1" ht="14.25" customHeight="1">
      <c r="B407" s="150"/>
      <c r="C407" s="150"/>
      <c r="D407" s="150"/>
      <c r="E407" s="150"/>
      <c r="F407" s="150"/>
      <c r="G407" s="150"/>
    </row>
    <row r="408" spans="2:7" s="151" customFormat="1" ht="14.25" customHeight="1">
      <c r="B408" s="150"/>
      <c r="C408" s="150"/>
      <c r="D408" s="150"/>
      <c r="E408" s="150"/>
      <c r="F408" s="150"/>
      <c r="G408" s="150"/>
    </row>
    <row r="409" spans="2:7" s="151" customFormat="1" ht="14.25" customHeight="1">
      <c r="B409" s="150"/>
      <c r="C409" s="150"/>
      <c r="D409" s="150"/>
      <c r="E409" s="150"/>
      <c r="F409" s="150"/>
      <c r="G409" s="150"/>
    </row>
    <row r="410" spans="2:7" s="151" customFormat="1" ht="14.25" customHeight="1">
      <c r="B410" s="150"/>
      <c r="C410" s="150"/>
      <c r="D410" s="150"/>
      <c r="E410" s="150"/>
      <c r="F410" s="150"/>
      <c r="G410" s="150"/>
    </row>
    <row r="411" spans="2:7" s="151" customFormat="1" ht="14.25" customHeight="1">
      <c r="B411" s="150"/>
      <c r="C411" s="150"/>
      <c r="D411" s="150"/>
      <c r="E411" s="150"/>
      <c r="F411" s="150"/>
      <c r="G411" s="150"/>
    </row>
    <row r="412" spans="2:7" s="151" customFormat="1" ht="14.25" customHeight="1">
      <c r="B412" s="150"/>
      <c r="C412" s="150"/>
      <c r="D412" s="150"/>
      <c r="E412" s="150"/>
      <c r="F412" s="150"/>
      <c r="G412" s="150"/>
    </row>
    <row r="413" spans="2:7" s="151" customFormat="1" ht="14.25" customHeight="1">
      <c r="B413" s="150"/>
      <c r="C413" s="150"/>
      <c r="D413" s="150"/>
      <c r="E413" s="150"/>
      <c r="F413" s="150"/>
      <c r="G413" s="150"/>
    </row>
    <row r="414" spans="2:7" s="151" customFormat="1" ht="14.25" customHeight="1">
      <c r="B414" s="150"/>
      <c r="C414" s="150"/>
      <c r="D414" s="150"/>
      <c r="E414" s="150"/>
      <c r="F414" s="150"/>
      <c r="G414" s="150"/>
    </row>
    <row r="415" spans="2:7" s="151" customFormat="1" ht="14.25" customHeight="1">
      <c r="B415" s="150"/>
      <c r="C415" s="150"/>
      <c r="D415" s="150"/>
      <c r="E415" s="150"/>
      <c r="F415" s="150"/>
      <c r="G415" s="150"/>
    </row>
    <row r="416" spans="2:7" s="151" customFormat="1" ht="14.25" customHeight="1">
      <c r="B416" s="150"/>
      <c r="C416" s="150"/>
      <c r="D416" s="150"/>
      <c r="E416" s="150"/>
      <c r="F416" s="150"/>
      <c r="G416" s="150"/>
    </row>
    <row r="417" spans="2:7" s="151" customFormat="1" ht="14.25" customHeight="1">
      <c r="B417" s="150"/>
      <c r="C417" s="150"/>
      <c r="D417" s="150"/>
      <c r="E417" s="150"/>
      <c r="F417" s="150"/>
      <c r="G417" s="150"/>
    </row>
    <row r="418" spans="2:7" s="151" customFormat="1" ht="14.25" customHeight="1">
      <c r="B418" s="150"/>
      <c r="C418" s="150"/>
      <c r="D418" s="150"/>
      <c r="E418" s="150"/>
      <c r="F418" s="150"/>
      <c r="G418" s="150"/>
    </row>
    <row r="419" spans="2:7" s="151" customFormat="1" ht="14.25" customHeight="1">
      <c r="B419" s="150"/>
      <c r="C419" s="150"/>
      <c r="D419" s="150"/>
      <c r="E419" s="150"/>
      <c r="F419" s="150"/>
      <c r="G419" s="150"/>
    </row>
    <row r="420" spans="2:7" s="151" customFormat="1" ht="14.25" customHeight="1">
      <c r="B420" s="150"/>
      <c r="C420" s="150"/>
      <c r="D420" s="150"/>
      <c r="E420" s="150"/>
      <c r="F420" s="150"/>
      <c r="G420" s="150"/>
    </row>
    <row r="421" spans="2:7" s="151" customFormat="1" ht="14.25" customHeight="1">
      <c r="B421" s="150"/>
      <c r="C421" s="150"/>
      <c r="D421" s="150"/>
      <c r="E421" s="150"/>
      <c r="F421" s="150"/>
      <c r="G421" s="150"/>
    </row>
    <row r="422" spans="2:7" s="151" customFormat="1" ht="14.25" customHeight="1">
      <c r="B422" s="150"/>
      <c r="C422" s="150"/>
      <c r="D422" s="150"/>
      <c r="E422" s="150"/>
      <c r="F422" s="150"/>
      <c r="G422" s="150"/>
    </row>
    <row r="423" spans="2:7" s="151" customFormat="1" ht="14.25" customHeight="1">
      <c r="B423" s="150"/>
      <c r="C423" s="150"/>
      <c r="D423" s="150"/>
      <c r="E423" s="150"/>
      <c r="F423" s="150"/>
      <c r="G423" s="150"/>
    </row>
    <row r="424" spans="2:7" s="151" customFormat="1" ht="14.25" customHeight="1">
      <c r="B424" s="150"/>
      <c r="C424" s="150"/>
      <c r="D424" s="150"/>
      <c r="E424" s="150"/>
      <c r="F424" s="150"/>
      <c r="G424" s="150"/>
    </row>
    <row r="425" spans="2:7" s="151" customFormat="1" ht="14.25" customHeight="1">
      <c r="B425" s="150"/>
      <c r="C425" s="150"/>
      <c r="D425" s="150"/>
      <c r="E425" s="150"/>
      <c r="F425" s="150"/>
      <c r="G425" s="150"/>
    </row>
    <row r="426" spans="2:7" s="151" customFormat="1" ht="14.25" customHeight="1">
      <c r="B426" s="150"/>
      <c r="C426" s="150"/>
      <c r="D426" s="150"/>
      <c r="E426" s="150"/>
      <c r="F426" s="150"/>
      <c r="G426" s="150"/>
    </row>
    <row r="427" spans="2:7" s="151" customFormat="1" ht="14.25" customHeight="1">
      <c r="B427" s="150"/>
      <c r="C427" s="150"/>
      <c r="D427" s="150"/>
      <c r="E427" s="150"/>
      <c r="F427" s="150"/>
      <c r="G427" s="150"/>
    </row>
    <row r="428" spans="2:7" s="151" customFormat="1" ht="14.25" customHeight="1">
      <c r="B428" s="150"/>
      <c r="C428" s="150"/>
      <c r="D428" s="150"/>
      <c r="E428" s="150"/>
      <c r="F428" s="150"/>
      <c r="G428" s="150"/>
    </row>
    <row r="429" spans="2:7" s="151" customFormat="1" ht="14.25" customHeight="1">
      <c r="B429" s="150"/>
      <c r="C429" s="150"/>
      <c r="D429" s="150"/>
      <c r="E429" s="150"/>
      <c r="F429" s="150"/>
      <c r="G429" s="150"/>
    </row>
    <row r="430" spans="2:7" s="151" customFormat="1" ht="14.25" customHeight="1">
      <c r="B430" s="150"/>
      <c r="C430" s="150"/>
      <c r="D430" s="150"/>
      <c r="E430" s="150"/>
      <c r="F430" s="150"/>
      <c r="G430" s="150"/>
    </row>
    <row r="431" spans="2:7" s="151" customFormat="1" ht="14.25" customHeight="1">
      <c r="B431" s="150"/>
      <c r="C431" s="150"/>
      <c r="D431" s="150"/>
      <c r="E431" s="150"/>
      <c r="F431" s="150"/>
      <c r="G431" s="150"/>
    </row>
    <row r="432" spans="2:7" s="151" customFormat="1" ht="14.25" customHeight="1">
      <c r="B432" s="150"/>
      <c r="C432" s="150"/>
      <c r="D432" s="150"/>
      <c r="E432" s="150"/>
      <c r="F432" s="150"/>
      <c r="G432" s="150"/>
    </row>
    <row r="433" spans="2:7" s="151" customFormat="1" ht="14.25" customHeight="1">
      <c r="B433" s="150"/>
      <c r="C433" s="150"/>
      <c r="D433" s="150"/>
      <c r="E433" s="150"/>
      <c r="F433" s="150"/>
      <c r="G433" s="150"/>
    </row>
    <row r="434" spans="2:7" s="151" customFormat="1" ht="14.25" customHeight="1">
      <c r="B434" s="150"/>
      <c r="C434" s="150"/>
      <c r="D434" s="150"/>
      <c r="E434" s="150"/>
      <c r="F434" s="150"/>
      <c r="G434" s="150"/>
    </row>
    <row r="435" spans="2:7" s="151" customFormat="1" ht="14.25" customHeight="1">
      <c r="B435" s="150"/>
      <c r="C435" s="150"/>
      <c r="D435" s="150"/>
      <c r="E435" s="150"/>
      <c r="F435" s="150"/>
      <c r="G435" s="150"/>
    </row>
    <row r="436" spans="2:7" s="151" customFormat="1" ht="14.25" customHeight="1">
      <c r="B436" s="150"/>
      <c r="C436" s="150"/>
      <c r="D436" s="150"/>
      <c r="E436" s="150"/>
      <c r="F436" s="150"/>
      <c r="G436" s="150"/>
    </row>
    <row r="437" spans="2:7" s="151" customFormat="1" ht="14.25" customHeight="1">
      <c r="B437" s="150"/>
      <c r="C437" s="150"/>
      <c r="D437" s="150"/>
      <c r="E437" s="150"/>
      <c r="F437" s="150"/>
      <c r="G437" s="150"/>
    </row>
    <row r="438" spans="2:7" s="151" customFormat="1" ht="14.25" customHeight="1">
      <c r="B438" s="150"/>
      <c r="C438" s="150"/>
      <c r="D438" s="150"/>
      <c r="E438" s="150"/>
      <c r="F438" s="150"/>
      <c r="G438" s="150"/>
    </row>
    <row r="439" spans="2:7" s="151" customFormat="1" ht="14.25" customHeight="1">
      <c r="B439" s="150"/>
      <c r="C439" s="150"/>
      <c r="D439" s="150"/>
      <c r="E439" s="150"/>
      <c r="F439" s="150"/>
      <c r="G439" s="150"/>
    </row>
    <row r="440" spans="2:7" s="151" customFormat="1" ht="14.25" customHeight="1">
      <c r="B440" s="150"/>
      <c r="C440" s="150"/>
      <c r="D440" s="150"/>
      <c r="E440" s="150"/>
      <c r="F440" s="150"/>
      <c r="G440" s="150"/>
    </row>
    <row r="441" spans="2:7" s="151" customFormat="1" ht="14.25" customHeight="1">
      <c r="B441" s="150"/>
      <c r="C441" s="150"/>
      <c r="D441" s="150"/>
      <c r="E441" s="150"/>
      <c r="F441" s="150"/>
      <c r="G441" s="150"/>
    </row>
    <row r="442" spans="2:7" s="151" customFormat="1" ht="14.25" customHeight="1">
      <c r="B442" s="150"/>
      <c r="C442" s="150"/>
      <c r="D442" s="150"/>
      <c r="E442" s="150"/>
      <c r="F442" s="150"/>
      <c r="G442" s="150"/>
    </row>
    <row r="443" spans="2:7" s="151" customFormat="1" ht="14.25" customHeight="1">
      <c r="B443" s="150"/>
      <c r="C443" s="150"/>
      <c r="D443" s="150"/>
      <c r="E443" s="150"/>
      <c r="F443" s="150"/>
      <c r="G443" s="150"/>
    </row>
    <row r="444" spans="2:7" s="151" customFormat="1" ht="14.25" customHeight="1">
      <c r="B444" s="150"/>
      <c r="C444" s="150"/>
      <c r="D444" s="150"/>
      <c r="E444" s="150"/>
      <c r="F444" s="150"/>
      <c r="G444" s="150"/>
    </row>
    <row r="445" spans="2:7" s="151" customFormat="1" ht="14.25" customHeight="1">
      <c r="B445" s="150"/>
      <c r="C445" s="150"/>
      <c r="D445" s="150"/>
      <c r="E445" s="150"/>
      <c r="F445" s="150"/>
      <c r="G445" s="150"/>
    </row>
    <row r="446" spans="2:7" s="151" customFormat="1" ht="14.25" customHeight="1">
      <c r="B446" s="150"/>
      <c r="C446" s="150"/>
      <c r="D446" s="150"/>
      <c r="E446" s="150"/>
      <c r="F446" s="150"/>
      <c r="G446" s="150"/>
    </row>
    <row r="447" spans="2:7" s="151" customFormat="1" ht="14.25" customHeight="1">
      <c r="B447" s="150"/>
      <c r="C447" s="150"/>
      <c r="D447" s="150"/>
      <c r="E447" s="150"/>
      <c r="F447" s="150"/>
      <c r="G447" s="150"/>
    </row>
    <row r="448" spans="2:7" s="151" customFormat="1" ht="14.25" customHeight="1">
      <c r="B448" s="150"/>
      <c r="C448" s="150"/>
      <c r="D448" s="150"/>
      <c r="E448" s="150"/>
      <c r="F448" s="150"/>
      <c r="G448" s="150"/>
    </row>
    <row r="449" spans="2:7" s="151" customFormat="1" ht="14.25" customHeight="1">
      <c r="B449" s="150"/>
      <c r="C449" s="150"/>
      <c r="D449" s="150"/>
      <c r="E449" s="150"/>
      <c r="F449" s="150"/>
      <c r="G449" s="150"/>
    </row>
    <row r="450" spans="2:7" s="151" customFormat="1" ht="14.25" customHeight="1">
      <c r="B450" s="150"/>
      <c r="C450" s="150"/>
      <c r="D450" s="150"/>
      <c r="E450" s="150"/>
      <c r="F450" s="150"/>
      <c r="G450" s="150"/>
    </row>
    <row r="451" spans="2:7" s="151" customFormat="1" ht="14.25" customHeight="1">
      <c r="B451" s="150"/>
      <c r="C451" s="150"/>
      <c r="D451" s="150"/>
      <c r="E451" s="150"/>
      <c r="F451" s="150"/>
      <c r="G451" s="150"/>
    </row>
    <row r="452" spans="2:7" s="151" customFormat="1" ht="14.25" customHeight="1">
      <c r="B452" s="150"/>
      <c r="C452" s="150"/>
      <c r="D452" s="150"/>
      <c r="E452" s="150"/>
      <c r="F452" s="150"/>
      <c r="G452" s="150"/>
    </row>
    <row r="453" spans="2:7" s="151" customFormat="1" ht="14.25" customHeight="1">
      <c r="B453" s="150"/>
      <c r="C453" s="150"/>
      <c r="D453" s="150"/>
      <c r="E453" s="150"/>
      <c r="F453" s="150"/>
      <c r="G453" s="150"/>
    </row>
    <row r="454" spans="2:7" s="151" customFormat="1" ht="14.25" customHeight="1">
      <c r="B454" s="150"/>
      <c r="C454" s="150"/>
      <c r="D454" s="150"/>
      <c r="E454" s="150"/>
      <c r="F454" s="150"/>
      <c r="G454" s="150"/>
    </row>
    <row r="455" spans="2:7" s="151" customFormat="1" ht="14.25" customHeight="1">
      <c r="B455" s="150"/>
      <c r="C455" s="150"/>
      <c r="D455" s="150"/>
      <c r="E455" s="150"/>
      <c r="F455" s="150"/>
      <c r="G455" s="150"/>
    </row>
    <row r="456" spans="2:7" s="151" customFormat="1" ht="14.25" customHeight="1">
      <c r="B456" s="150"/>
      <c r="C456" s="150"/>
      <c r="D456" s="150"/>
      <c r="E456" s="150"/>
      <c r="F456" s="150"/>
      <c r="G456" s="150"/>
    </row>
    <row r="457" spans="2:7" s="151" customFormat="1" ht="14.25" customHeight="1">
      <c r="B457" s="150"/>
      <c r="C457" s="150"/>
      <c r="D457" s="150"/>
      <c r="E457" s="150"/>
      <c r="F457" s="150"/>
      <c r="G457" s="150"/>
    </row>
    <row r="458" spans="2:7" s="151" customFormat="1" ht="14.25" customHeight="1">
      <c r="B458" s="150"/>
      <c r="C458" s="150"/>
      <c r="D458" s="150"/>
      <c r="E458" s="150"/>
      <c r="F458" s="150"/>
      <c r="G458" s="150"/>
    </row>
    <row r="459" spans="2:7" s="151" customFormat="1" ht="14.25" customHeight="1">
      <c r="B459" s="150"/>
      <c r="C459" s="150"/>
      <c r="D459" s="150"/>
      <c r="E459" s="150"/>
      <c r="F459" s="150"/>
      <c r="G459" s="150"/>
    </row>
    <row r="460" spans="2:7" s="151" customFormat="1" ht="14.25" customHeight="1">
      <c r="B460" s="150"/>
      <c r="C460" s="150"/>
      <c r="D460" s="150"/>
      <c r="E460" s="150"/>
      <c r="F460" s="150"/>
      <c r="G460" s="150"/>
    </row>
    <row r="461" spans="2:7" s="151" customFormat="1" ht="14.25" customHeight="1">
      <c r="B461" s="150"/>
      <c r="C461" s="150"/>
      <c r="D461" s="150"/>
      <c r="E461" s="150"/>
      <c r="F461" s="150"/>
      <c r="G461" s="150"/>
    </row>
    <row r="462" spans="2:7" s="151" customFormat="1" ht="14.25" customHeight="1">
      <c r="B462" s="150"/>
      <c r="C462" s="150"/>
      <c r="D462" s="150"/>
      <c r="E462" s="150"/>
      <c r="F462" s="150"/>
      <c r="G462" s="150"/>
    </row>
    <row r="463" spans="2:7" s="151" customFormat="1" ht="14.25" customHeight="1">
      <c r="B463" s="150"/>
      <c r="C463" s="150"/>
      <c r="D463" s="150"/>
      <c r="E463" s="150"/>
      <c r="F463" s="150"/>
      <c r="G463" s="150"/>
    </row>
    <row r="464" spans="2:7" s="151" customFormat="1" ht="14.25" customHeight="1">
      <c r="B464" s="150"/>
      <c r="C464" s="150"/>
      <c r="D464" s="150"/>
      <c r="E464" s="150"/>
      <c r="F464" s="150"/>
      <c r="G464" s="150"/>
    </row>
    <row r="465" spans="2:7" s="151" customFormat="1" ht="14.25" customHeight="1">
      <c r="B465" s="150"/>
      <c r="C465" s="150"/>
      <c r="D465" s="150"/>
      <c r="E465" s="150"/>
      <c r="F465" s="150"/>
      <c r="G465" s="150"/>
    </row>
    <row r="466" spans="2:7" s="151" customFormat="1" ht="14.25" customHeight="1">
      <c r="B466" s="150"/>
      <c r="C466" s="150"/>
      <c r="D466" s="150"/>
      <c r="E466" s="150"/>
      <c r="F466" s="150"/>
      <c r="G466" s="150"/>
    </row>
    <row r="467" spans="2:7" s="151" customFormat="1" ht="14.25" customHeight="1">
      <c r="B467" s="150"/>
      <c r="C467" s="150"/>
      <c r="D467" s="150"/>
      <c r="E467" s="150"/>
      <c r="F467" s="150"/>
      <c r="G467" s="150"/>
    </row>
    <row r="468" spans="2:7" s="151" customFormat="1" ht="14.25" customHeight="1">
      <c r="B468" s="150"/>
      <c r="C468" s="150"/>
      <c r="D468" s="150"/>
      <c r="E468" s="150"/>
      <c r="F468" s="150"/>
      <c r="G468" s="150"/>
    </row>
    <row r="469" spans="2:7" s="151" customFormat="1" ht="14.25" customHeight="1">
      <c r="B469" s="150"/>
      <c r="C469" s="150"/>
      <c r="D469" s="150"/>
      <c r="E469" s="150"/>
      <c r="F469" s="150"/>
      <c r="G469" s="150"/>
    </row>
    <row r="470" spans="2:7" s="151" customFormat="1" ht="14.25" customHeight="1">
      <c r="B470" s="150"/>
      <c r="C470" s="150"/>
      <c r="D470" s="150"/>
      <c r="E470" s="150"/>
      <c r="F470" s="150"/>
      <c r="G470" s="150"/>
    </row>
    <row r="471" spans="2:7" s="151" customFormat="1" ht="14.25" customHeight="1">
      <c r="B471" s="150"/>
      <c r="C471" s="150"/>
      <c r="D471" s="150"/>
      <c r="E471" s="150"/>
      <c r="F471" s="150"/>
      <c r="G471" s="150"/>
    </row>
    <row r="472" spans="2:7" s="151" customFormat="1" ht="14.25" customHeight="1">
      <c r="B472" s="150"/>
      <c r="C472" s="150"/>
      <c r="D472" s="150"/>
      <c r="E472" s="150"/>
      <c r="F472" s="150"/>
      <c r="G472" s="150"/>
    </row>
    <row r="473" spans="2:7" s="151" customFormat="1" ht="14.25" customHeight="1">
      <c r="B473" s="150"/>
      <c r="C473" s="150"/>
      <c r="D473" s="150"/>
      <c r="E473" s="150"/>
      <c r="F473" s="150"/>
      <c r="G473" s="150"/>
    </row>
    <row r="474" spans="2:7" s="151" customFormat="1" ht="14.25" customHeight="1">
      <c r="B474" s="150"/>
      <c r="C474" s="150"/>
      <c r="D474" s="150"/>
      <c r="E474" s="150"/>
      <c r="F474" s="150"/>
      <c r="G474" s="150"/>
    </row>
    <row r="475" spans="2:7" s="151" customFormat="1" ht="14.25" customHeight="1">
      <c r="B475" s="150"/>
      <c r="C475" s="150"/>
      <c r="D475" s="150"/>
      <c r="E475" s="150"/>
      <c r="F475" s="150"/>
      <c r="G475" s="150"/>
    </row>
    <row r="476" spans="2:7" s="151" customFormat="1" ht="14.25" customHeight="1">
      <c r="B476" s="150"/>
      <c r="C476" s="150"/>
      <c r="D476" s="150"/>
      <c r="E476" s="150"/>
      <c r="F476" s="150"/>
      <c r="G476" s="150"/>
    </row>
    <row r="477" spans="2:7" s="151" customFormat="1" ht="14.25" customHeight="1">
      <c r="B477" s="150"/>
      <c r="C477" s="150"/>
      <c r="D477" s="150"/>
      <c r="E477" s="150"/>
      <c r="F477" s="150"/>
      <c r="G477" s="150"/>
    </row>
    <row r="478" spans="2:7" s="151" customFormat="1" ht="14.25" customHeight="1">
      <c r="B478" s="150"/>
      <c r="C478" s="150"/>
      <c r="D478" s="150"/>
      <c r="E478" s="150"/>
      <c r="F478" s="150"/>
      <c r="G478" s="150"/>
    </row>
    <row r="479" spans="2:7" s="151" customFormat="1" ht="14.25" customHeight="1">
      <c r="B479" s="150"/>
      <c r="C479" s="150"/>
      <c r="D479" s="150"/>
      <c r="E479" s="150"/>
      <c r="F479" s="150"/>
      <c r="G479" s="150"/>
    </row>
    <row r="480" spans="2:7" s="151" customFormat="1" ht="14.25" customHeight="1">
      <c r="B480" s="150"/>
      <c r="C480" s="150"/>
      <c r="D480" s="150"/>
      <c r="E480" s="150"/>
      <c r="F480" s="150"/>
      <c r="G480" s="150"/>
    </row>
    <row r="481" spans="2:7" s="151" customFormat="1" ht="14.25" customHeight="1">
      <c r="B481" s="150"/>
      <c r="C481" s="150"/>
      <c r="D481" s="150"/>
      <c r="E481" s="150"/>
      <c r="F481" s="150"/>
      <c r="G481" s="150"/>
    </row>
    <row r="482" spans="2:7" s="151" customFormat="1" ht="14.25" customHeight="1">
      <c r="B482" s="150"/>
      <c r="C482" s="150"/>
      <c r="D482" s="150"/>
      <c r="E482" s="150"/>
      <c r="F482" s="150"/>
      <c r="G482" s="150"/>
    </row>
    <row r="483" spans="2:7" s="151" customFormat="1" ht="14.25" customHeight="1">
      <c r="B483" s="150"/>
      <c r="C483" s="150"/>
      <c r="D483" s="150"/>
      <c r="E483" s="150"/>
      <c r="F483" s="150"/>
      <c r="G483" s="150"/>
    </row>
    <row r="484" spans="2:7" s="151" customFormat="1" ht="14.25" customHeight="1">
      <c r="B484" s="150"/>
      <c r="C484" s="150"/>
      <c r="D484" s="150"/>
      <c r="E484" s="150"/>
      <c r="F484" s="150"/>
      <c r="G484" s="150"/>
    </row>
    <row r="485" spans="2:7" s="151" customFormat="1" ht="14.25" customHeight="1">
      <c r="B485" s="150"/>
      <c r="C485" s="150"/>
      <c r="D485" s="150"/>
      <c r="E485" s="150"/>
      <c r="F485" s="150"/>
      <c r="G485" s="150"/>
    </row>
    <row r="486" spans="2:7" s="151" customFormat="1" ht="14.25" customHeight="1">
      <c r="B486" s="150"/>
      <c r="C486" s="150"/>
      <c r="D486" s="150"/>
      <c r="E486" s="150"/>
      <c r="F486" s="150"/>
      <c r="G486" s="150"/>
    </row>
    <row r="487" spans="2:7" s="151" customFormat="1" ht="14.25" customHeight="1">
      <c r="B487" s="150"/>
      <c r="C487" s="150"/>
      <c r="D487" s="150"/>
      <c r="E487" s="150"/>
      <c r="F487" s="150"/>
      <c r="G487" s="150"/>
    </row>
    <row r="488" spans="2:7" s="151" customFormat="1" ht="14.25" customHeight="1">
      <c r="B488" s="150"/>
      <c r="C488" s="150"/>
      <c r="D488" s="150"/>
      <c r="E488" s="150"/>
      <c r="F488" s="150"/>
      <c r="G488" s="150"/>
    </row>
    <row r="489" spans="2:7" s="151" customFormat="1" ht="14.25" customHeight="1">
      <c r="B489" s="150"/>
      <c r="C489" s="150"/>
      <c r="D489" s="150"/>
      <c r="E489" s="150"/>
      <c r="F489" s="150"/>
      <c r="G489" s="150"/>
    </row>
    <row r="490" spans="2:7" s="151" customFormat="1" ht="14.25" customHeight="1">
      <c r="B490" s="150"/>
      <c r="C490" s="150"/>
      <c r="D490" s="150"/>
      <c r="E490" s="150"/>
      <c r="F490" s="150"/>
      <c r="G490" s="150"/>
    </row>
    <row r="491" spans="2:7" s="151" customFormat="1" ht="14.25" customHeight="1">
      <c r="B491" s="150"/>
      <c r="C491" s="150"/>
      <c r="D491" s="150"/>
      <c r="E491" s="150"/>
      <c r="F491" s="150"/>
      <c r="G491" s="150"/>
    </row>
    <row r="492" spans="2:7" s="151" customFormat="1" ht="14.25" customHeight="1">
      <c r="B492" s="150"/>
      <c r="C492" s="150"/>
      <c r="D492" s="150"/>
      <c r="E492" s="150"/>
      <c r="F492" s="150"/>
      <c r="G492" s="150"/>
    </row>
    <row r="493" spans="2:7" s="151" customFormat="1" ht="14.25" customHeight="1">
      <c r="B493" s="150"/>
      <c r="C493" s="150"/>
      <c r="D493" s="150"/>
      <c r="E493" s="150"/>
      <c r="F493" s="150"/>
      <c r="G493" s="150"/>
    </row>
    <row r="494" spans="2:7" s="151" customFormat="1" ht="14.25" customHeight="1">
      <c r="B494" s="150"/>
      <c r="C494" s="150"/>
      <c r="D494" s="150"/>
      <c r="E494" s="150"/>
      <c r="F494" s="150"/>
      <c r="G494" s="150"/>
    </row>
    <row r="495" spans="2:7" s="151" customFormat="1" ht="14.25" customHeight="1">
      <c r="B495" s="150"/>
      <c r="C495" s="150"/>
      <c r="D495" s="150"/>
      <c r="E495" s="150"/>
      <c r="F495" s="150"/>
      <c r="G495" s="150"/>
    </row>
    <row r="496" spans="2:7" s="151" customFormat="1" ht="14.25" customHeight="1">
      <c r="B496" s="150"/>
      <c r="C496" s="150"/>
      <c r="D496" s="150"/>
      <c r="E496" s="150"/>
      <c r="F496" s="150"/>
      <c r="G496" s="150"/>
    </row>
    <row r="497" spans="2:7" s="151" customFormat="1" ht="14.25" customHeight="1">
      <c r="B497" s="150"/>
      <c r="C497" s="150"/>
      <c r="D497" s="150"/>
      <c r="E497" s="150"/>
      <c r="F497" s="150"/>
      <c r="G497" s="150"/>
    </row>
    <row r="498" spans="2:7" s="151" customFormat="1" ht="14.25" customHeight="1">
      <c r="B498" s="150"/>
      <c r="C498" s="150"/>
      <c r="D498" s="150"/>
      <c r="E498" s="150"/>
      <c r="F498" s="150"/>
      <c r="G498" s="150"/>
    </row>
    <row r="499" spans="2:7" s="151" customFormat="1" ht="14.25" customHeight="1">
      <c r="B499" s="150"/>
      <c r="C499" s="150"/>
      <c r="D499" s="150"/>
      <c r="E499" s="150"/>
      <c r="F499" s="150"/>
      <c r="G499" s="150"/>
    </row>
    <row r="500" spans="2:7" s="151" customFormat="1" ht="14.25" customHeight="1">
      <c r="B500" s="150"/>
      <c r="C500" s="150"/>
      <c r="D500" s="150"/>
      <c r="E500" s="150"/>
      <c r="F500" s="150"/>
      <c r="G500" s="150"/>
    </row>
    <row r="501" spans="2:7" s="151" customFormat="1" ht="14.25" customHeight="1">
      <c r="B501" s="150"/>
      <c r="C501" s="150"/>
      <c r="D501" s="150"/>
      <c r="E501" s="150"/>
      <c r="F501" s="150"/>
      <c r="G501" s="150"/>
    </row>
    <row r="502" spans="2:7" s="151" customFormat="1" ht="14.25" customHeight="1">
      <c r="B502" s="150"/>
      <c r="C502" s="150"/>
      <c r="D502" s="150"/>
      <c r="E502" s="150"/>
      <c r="F502" s="150"/>
      <c r="G502" s="150"/>
    </row>
    <row r="503" spans="2:7" s="151" customFormat="1" ht="14.25" customHeight="1">
      <c r="B503" s="150"/>
      <c r="C503" s="150"/>
      <c r="D503" s="150"/>
      <c r="E503" s="150"/>
      <c r="F503" s="150"/>
      <c r="G503" s="150"/>
    </row>
    <row r="504" spans="2:7" s="151" customFormat="1" ht="14.25" customHeight="1">
      <c r="B504" s="150"/>
      <c r="C504" s="150"/>
      <c r="D504" s="150"/>
      <c r="E504" s="150"/>
      <c r="F504" s="150"/>
      <c r="G504" s="150"/>
    </row>
    <row r="505" spans="2:7" s="151" customFormat="1" ht="14.25" customHeight="1">
      <c r="B505" s="150"/>
      <c r="C505" s="150"/>
      <c r="D505" s="150"/>
      <c r="E505" s="150"/>
      <c r="F505" s="150"/>
      <c r="G505" s="150"/>
    </row>
    <row r="506" spans="2:7" s="151" customFormat="1" ht="14.25" customHeight="1">
      <c r="B506" s="150"/>
      <c r="C506" s="150"/>
      <c r="D506" s="150"/>
      <c r="E506" s="150"/>
      <c r="F506" s="150"/>
      <c r="G506" s="150"/>
    </row>
    <row r="507" spans="2:7" s="151" customFormat="1" ht="14.25" customHeight="1">
      <c r="B507" s="150"/>
      <c r="C507" s="150"/>
      <c r="D507" s="150"/>
      <c r="E507" s="150"/>
      <c r="F507" s="150"/>
      <c r="G507" s="150"/>
    </row>
    <row r="508" spans="2:7" s="151" customFormat="1" ht="14.25" customHeight="1">
      <c r="B508" s="150"/>
      <c r="C508" s="150"/>
      <c r="D508" s="150"/>
      <c r="E508" s="150"/>
      <c r="F508" s="150"/>
      <c r="G508" s="150"/>
    </row>
    <row r="509" spans="2:7" s="151" customFormat="1" ht="14.25" customHeight="1">
      <c r="B509" s="150"/>
      <c r="C509" s="150"/>
      <c r="D509" s="150"/>
      <c r="E509" s="150"/>
      <c r="F509" s="150"/>
      <c r="G509" s="150"/>
    </row>
    <row r="510" spans="2:7" s="151" customFormat="1" ht="14.25" customHeight="1">
      <c r="B510" s="150"/>
      <c r="C510" s="150"/>
      <c r="D510" s="150"/>
      <c r="E510" s="150"/>
      <c r="F510" s="150"/>
      <c r="G510" s="150"/>
    </row>
    <row r="511" spans="2:7" s="151" customFormat="1" ht="14.25" customHeight="1">
      <c r="B511" s="150"/>
      <c r="C511" s="150"/>
      <c r="D511" s="150"/>
      <c r="E511" s="150"/>
      <c r="F511" s="150"/>
      <c r="G511" s="150"/>
    </row>
    <row r="512" spans="2:7" s="151" customFormat="1" ht="14.25" customHeight="1">
      <c r="B512" s="150"/>
      <c r="C512" s="150"/>
      <c r="D512" s="150"/>
      <c r="E512" s="150"/>
      <c r="F512" s="150"/>
      <c r="G512" s="150"/>
    </row>
    <row r="513" spans="2:7" s="151" customFormat="1" ht="14.25" customHeight="1">
      <c r="B513" s="150"/>
      <c r="C513" s="150"/>
      <c r="D513" s="150"/>
      <c r="E513" s="150"/>
      <c r="F513" s="150"/>
      <c r="G513" s="150"/>
    </row>
    <row r="514" spans="2:7" s="151" customFormat="1" ht="14.25" customHeight="1">
      <c r="B514" s="150"/>
      <c r="C514" s="150"/>
      <c r="D514" s="150"/>
      <c r="E514" s="150"/>
      <c r="F514" s="150"/>
      <c r="G514" s="150"/>
    </row>
    <row r="515" spans="2:7" s="151" customFormat="1" ht="14.25" customHeight="1">
      <c r="B515" s="150"/>
      <c r="C515" s="150"/>
      <c r="D515" s="150"/>
      <c r="E515" s="150"/>
      <c r="F515" s="150"/>
      <c r="G515" s="150"/>
    </row>
    <row r="516" spans="2:7" s="151" customFormat="1" ht="14.25" customHeight="1">
      <c r="B516" s="150"/>
      <c r="C516" s="150"/>
      <c r="D516" s="150"/>
      <c r="E516" s="150"/>
      <c r="F516" s="150"/>
      <c r="G516" s="150"/>
    </row>
    <row r="517" spans="2:7" s="151" customFormat="1" ht="14.25" customHeight="1">
      <c r="B517" s="150"/>
      <c r="C517" s="150"/>
      <c r="D517" s="150"/>
      <c r="E517" s="150"/>
      <c r="F517" s="150"/>
      <c r="G517" s="150"/>
    </row>
    <row r="518" spans="2:7" s="151" customFormat="1" ht="14.25" customHeight="1">
      <c r="B518" s="150"/>
      <c r="C518" s="150"/>
      <c r="D518" s="150"/>
      <c r="E518" s="150"/>
      <c r="F518" s="150"/>
      <c r="G518" s="150"/>
    </row>
    <row r="519" spans="2:7" s="151" customFormat="1" ht="14.25" customHeight="1">
      <c r="B519" s="150"/>
      <c r="C519" s="150"/>
      <c r="D519" s="150"/>
      <c r="E519" s="150"/>
      <c r="F519" s="150"/>
      <c r="G519" s="150"/>
    </row>
    <row r="520" spans="2:7" s="151" customFormat="1" ht="14.25" customHeight="1">
      <c r="B520" s="150"/>
      <c r="C520" s="150"/>
      <c r="D520" s="150"/>
      <c r="E520" s="150"/>
      <c r="F520" s="150"/>
      <c r="G520" s="150"/>
    </row>
    <row r="521" spans="2:7" s="151" customFormat="1" ht="14.25" customHeight="1">
      <c r="B521" s="150"/>
      <c r="C521" s="150"/>
      <c r="D521" s="150"/>
      <c r="E521" s="150"/>
      <c r="F521" s="150"/>
      <c r="G521" s="150"/>
    </row>
    <row r="522" spans="2:7" s="151" customFormat="1" ht="14.25" customHeight="1">
      <c r="B522" s="150"/>
      <c r="C522" s="150"/>
      <c r="D522" s="150"/>
      <c r="E522" s="150"/>
      <c r="F522" s="150"/>
      <c r="G522" s="150"/>
    </row>
    <row r="523" spans="2:7" s="151" customFormat="1" ht="14.25" customHeight="1">
      <c r="B523" s="150"/>
      <c r="C523" s="150"/>
      <c r="D523" s="150"/>
      <c r="E523" s="150"/>
      <c r="F523" s="150"/>
      <c r="G523" s="150"/>
    </row>
    <row r="524" spans="2:7" s="151" customFormat="1" ht="14.25" customHeight="1">
      <c r="B524" s="150"/>
      <c r="C524" s="150"/>
      <c r="D524" s="150"/>
      <c r="E524" s="150"/>
      <c r="F524" s="150"/>
      <c r="G524" s="150"/>
    </row>
    <row r="525" spans="2:7" s="151" customFormat="1" ht="14.25" customHeight="1">
      <c r="B525" s="150"/>
      <c r="C525" s="150"/>
      <c r="D525" s="150"/>
      <c r="E525" s="150"/>
      <c r="F525" s="150"/>
      <c r="G525" s="150"/>
    </row>
    <row r="526" spans="2:7" s="151" customFormat="1" ht="14.25" customHeight="1">
      <c r="B526" s="150"/>
      <c r="C526" s="150"/>
      <c r="D526" s="150"/>
      <c r="E526" s="150"/>
      <c r="F526" s="150"/>
      <c r="G526" s="150"/>
    </row>
    <row r="527" spans="2:7" s="151" customFormat="1" ht="14.25" customHeight="1">
      <c r="B527" s="150"/>
      <c r="C527" s="150"/>
      <c r="D527" s="150"/>
      <c r="E527" s="150"/>
      <c r="F527" s="150"/>
      <c r="G527" s="150"/>
    </row>
    <row r="528" spans="2:7" s="151" customFormat="1" ht="14.25" customHeight="1">
      <c r="B528" s="150"/>
      <c r="C528" s="150"/>
      <c r="D528" s="150"/>
      <c r="E528" s="150"/>
      <c r="F528" s="150"/>
      <c r="G528" s="150"/>
    </row>
    <row r="529" spans="2:7" s="151" customFormat="1" ht="14.25" customHeight="1">
      <c r="B529" s="150"/>
      <c r="C529" s="150"/>
      <c r="D529" s="150"/>
      <c r="E529" s="150"/>
      <c r="F529" s="150"/>
      <c r="G529" s="150"/>
    </row>
    <row r="530" spans="2:7" s="151" customFormat="1" ht="14.25" customHeight="1">
      <c r="B530" s="150"/>
      <c r="C530" s="150"/>
      <c r="D530" s="150"/>
      <c r="E530" s="150"/>
      <c r="F530" s="150"/>
      <c r="G530" s="150"/>
    </row>
    <row r="531" spans="2:7" s="151" customFormat="1" ht="14.25" customHeight="1">
      <c r="B531" s="150"/>
      <c r="C531" s="150"/>
      <c r="D531" s="150"/>
      <c r="E531" s="150"/>
      <c r="F531" s="150"/>
      <c r="G531" s="150"/>
    </row>
    <row r="532" spans="2:7" s="151" customFormat="1" ht="14.25" customHeight="1">
      <c r="B532" s="150"/>
      <c r="C532" s="150"/>
      <c r="D532" s="150"/>
      <c r="E532" s="150"/>
      <c r="F532" s="150"/>
      <c r="G532" s="150"/>
    </row>
    <row r="533" spans="2:7" s="151" customFormat="1" ht="14.25" customHeight="1">
      <c r="B533" s="150"/>
      <c r="C533" s="150"/>
      <c r="D533" s="150"/>
      <c r="E533" s="150"/>
      <c r="F533" s="150"/>
      <c r="G533" s="150"/>
    </row>
    <row r="534" spans="2:7" s="151" customFormat="1" ht="14.25" customHeight="1">
      <c r="B534" s="150"/>
      <c r="C534" s="150"/>
      <c r="D534" s="150"/>
      <c r="E534" s="150"/>
      <c r="F534" s="150"/>
      <c r="G534" s="150"/>
    </row>
    <row r="535" spans="2:7" s="151" customFormat="1" ht="14.25" customHeight="1">
      <c r="B535" s="150"/>
      <c r="C535" s="150"/>
      <c r="D535" s="150"/>
      <c r="E535" s="150"/>
      <c r="F535" s="150"/>
      <c r="G535" s="150"/>
    </row>
    <row r="536" spans="2:7" s="151" customFormat="1" ht="14.25" customHeight="1">
      <c r="B536" s="150"/>
      <c r="C536" s="150"/>
      <c r="D536" s="150"/>
      <c r="E536" s="150"/>
      <c r="F536" s="150"/>
      <c r="G536" s="150"/>
    </row>
    <row r="537" spans="2:7" s="151" customFormat="1" ht="14.25" customHeight="1">
      <c r="B537" s="150"/>
      <c r="C537" s="150"/>
      <c r="D537" s="150"/>
      <c r="E537" s="150"/>
      <c r="F537" s="150"/>
      <c r="G537" s="150"/>
    </row>
    <row r="538" spans="2:7" s="151" customFormat="1" ht="14.25" customHeight="1">
      <c r="B538" s="150"/>
      <c r="C538" s="150"/>
      <c r="D538" s="150"/>
      <c r="E538" s="150"/>
      <c r="F538" s="150"/>
      <c r="G538" s="150"/>
    </row>
    <row r="539" spans="2:7" s="151" customFormat="1" ht="14.25" customHeight="1">
      <c r="B539" s="150"/>
      <c r="C539" s="150"/>
      <c r="D539" s="150"/>
      <c r="E539" s="150"/>
      <c r="F539" s="150"/>
      <c r="G539" s="150"/>
    </row>
    <row r="540" spans="2:7" s="151" customFormat="1" ht="14.25" customHeight="1">
      <c r="B540" s="150"/>
      <c r="C540" s="150"/>
      <c r="D540" s="150"/>
      <c r="E540" s="150"/>
      <c r="F540" s="150"/>
      <c r="G540" s="150"/>
    </row>
    <row r="541" spans="2:7" s="151" customFormat="1" ht="14.25" customHeight="1">
      <c r="B541" s="150"/>
      <c r="C541" s="150"/>
      <c r="D541" s="150"/>
      <c r="E541" s="150"/>
      <c r="F541" s="150"/>
      <c r="G541" s="150"/>
    </row>
    <row r="542" spans="2:7" s="151" customFormat="1" ht="14.25" customHeight="1">
      <c r="B542" s="150"/>
      <c r="C542" s="150"/>
      <c r="D542" s="150"/>
      <c r="E542" s="150"/>
      <c r="F542" s="150"/>
      <c r="G542" s="150"/>
    </row>
    <row r="543" spans="2:7" s="151" customFormat="1" ht="14.25" customHeight="1">
      <c r="B543" s="150"/>
      <c r="C543" s="150"/>
      <c r="D543" s="150"/>
      <c r="E543" s="150"/>
      <c r="F543" s="150"/>
      <c r="G543" s="150"/>
    </row>
    <row r="544" spans="2:7" s="151" customFormat="1" ht="14.25" customHeight="1">
      <c r="B544" s="150"/>
      <c r="C544" s="150"/>
      <c r="D544" s="150"/>
      <c r="E544" s="150"/>
      <c r="F544" s="150"/>
      <c r="G544" s="150"/>
    </row>
    <row r="545" spans="2:7" s="151" customFormat="1" ht="14.25" customHeight="1">
      <c r="B545" s="150"/>
      <c r="C545" s="150"/>
      <c r="D545" s="150"/>
      <c r="E545" s="150"/>
      <c r="F545" s="150"/>
      <c r="G545" s="150"/>
    </row>
    <row r="546" spans="2:7" s="151" customFormat="1" ht="14.25" customHeight="1">
      <c r="B546" s="150"/>
      <c r="C546" s="150"/>
      <c r="D546" s="150"/>
      <c r="E546" s="150"/>
      <c r="F546" s="150"/>
      <c r="G546" s="150"/>
    </row>
    <row r="547" spans="2:7" s="151" customFormat="1" ht="14.25" customHeight="1">
      <c r="B547" s="150"/>
      <c r="C547" s="150"/>
      <c r="D547" s="150"/>
      <c r="E547" s="150"/>
      <c r="F547" s="150"/>
      <c r="G547" s="150"/>
    </row>
    <row r="548" spans="2:7" s="151" customFormat="1" ht="14.25" customHeight="1">
      <c r="B548" s="150"/>
      <c r="C548" s="150"/>
      <c r="D548" s="150"/>
      <c r="E548" s="150"/>
      <c r="F548" s="150"/>
      <c r="G548" s="150"/>
    </row>
    <row r="549" spans="2:7" s="151" customFormat="1" ht="14.25" customHeight="1">
      <c r="B549" s="150"/>
      <c r="C549" s="150"/>
      <c r="D549" s="150"/>
      <c r="E549" s="150"/>
      <c r="F549" s="150"/>
      <c r="G549" s="150"/>
    </row>
    <row r="550" spans="2:7" s="151" customFormat="1" ht="14.25" customHeight="1">
      <c r="B550" s="150"/>
      <c r="C550" s="150"/>
      <c r="D550" s="150"/>
      <c r="E550" s="150"/>
      <c r="F550" s="150"/>
      <c r="G550" s="150"/>
    </row>
    <row r="551" spans="2:7" s="151" customFormat="1" ht="14.25" customHeight="1">
      <c r="B551" s="150"/>
      <c r="C551" s="150"/>
      <c r="D551" s="150"/>
      <c r="E551" s="150"/>
      <c r="F551" s="150"/>
      <c r="G551" s="150"/>
    </row>
    <row r="552" spans="2:7" s="151" customFormat="1" ht="14.25" customHeight="1">
      <c r="B552" s="150"/>
      <c r="C552" s="150"/>
      <c r="D552" s="150"/>
      <c r="E552" s="150"/>
      <c r="F552" s="150"/>
      <c r="G552" s="150"/>
    </row>
    <row r="553" spans="2:7" s="151" customFormat="1" ht="14.25" customHeight="1">
      <c r="B553" s="150"/>
      <c r="C553" s="150"/>
      <c r="D553" s="150"/>
      <c r="E553" s="150"/>
      <c r="F553" s="150"/>
      <c r="G553" s="150"/>
    </row>
    <row r="554" spans="2:7" s="151" customFormat="1" ht="14.25" customHeight="1">
      <c r="B554" s="150"/>
      <c r="C554" s="150"/>
      <c r="D554" s="150"/>
      <c r="E554" s="150"/>
      <c r="F554" s="150"/>
      <c r="G554" s="150"/>
    </row>
    <row r="555" spans="2:7" s="151" customFormat="1" ht="14.25" customHeight="1">
      <c r="B555" s="150"/>
      <c r="C555" s="150"/>
      <c r="D555" s="150"/>
      <c r="E555" s="150"/>
      <c r="F555" s="150"/>
      <c r="G555" s="150"/>
    </row>
    <row r="556" spans="2:7" s="151" customFormat="1" ht="14.25" customHeight="1">
      <c r="B556" s="150"/>
      <c r="C556" s="150"/>
      <c r="D556" s="150"/>
      <c r="E556" s="150"/>
      <c r="F556" s="150"/>
      <c r="G556" s="150"/>
    </row>
    <row r="557" spans="2:7" s="151" customFormat="1" ht="14.25" customHeight="1">
      <c r="B557" s="150"/>
      <c r="C557" s="150"/>
      <c r="D557" s="150"/>
      <c r="E557" s="150"/>
      <c r="F557" s="150"/>
      <c r="G557" s="150"/>
    </row>
    <row r="558" spans="2:7" s="151" customFormat="1" ht="14.25" customHeight="1">
      <c r="B558" s="150"/>
      <c r="C558" s="150"/>
      <c r="D558" s="150"/>
      <c r="E558" s="150"/>
      <c r="F558" s="150"/>
      <c r="G558" s="150"/>
    </row>
    <row r="559" spans="2:7" s="151" customFormat="1" ht="14.25" customHeight="1">
      <c r="B559" s="150"/>
      <c r="C559" s="150"/>
      <c r="D559" s="150"/>
      <c r="E559" s="150"/>
      <c r="F559" s="150"/>
      <c r="G559" s="150"/>
    </row>
    <row r="560" spans="2:7" s="151" customFormat="1" ht="14.25" customHeight="1">
      <c r="B560" s="150"/>
      <c r="C560" s="150"/>
      <c r="D560" s="150"/>
      <c r="E560" s="150"/>
      <c r="F560" s="150"/>
      <c r="G560" s="150"/>
    </row>
    <row r="561" spans="2:7" s="151" customFormat="1" ht="14.25" customHeight="1">
      <c r="B561" s="150"/>
      <c r="C561" s="150"/>
      <c r="D561" s="150"/>
      <c r="E561" s="150"/>
      <c r="F561" s="150"/>
      <c r="G561" s="150"/>
    </row>
    <row r="562" spans="2:7" s="151" customFormat="1" ht="14.25" customHeight="1">
      <c r="B562" s="150"/>
      <c r="C562" s="150"/>
      <c r="D562" s="150"/>
      <c r="E562" s="150"/>
      <c r="F562" s="150"/>
      <c r="G562" s="150"/>
    </row>
    <row r="563" spans="2:7" s="151" customFormat="1" ht="14.25" customHeight="1">
      <c r="B563" s="150"/>
      <c r="C563" s="150"/>
      <c r="D563" s="150"/>
      <c r="E563" s="150"/>
      <c r="F563" s="150"/>
      <c r="G563" s="150"/>
    </row>
    <row r="564" spans="2:7" s="151" customFormat="1" ht="14.25" customHeight="1">
      <c r="B564" s="150"/>
      <c r="C564" s="150"/>
      <c r="D564" s="150"/>
      <c r="E564" s="150"/>
      <c r="F564" s="150"/>
      <c r="G564" s="150"/>
    </row>
    <row r="565" spans="2:7" s="151" customFormat="1" ht="14.25" customHeight="1">
      <c r="B565" s="150"/>
      <c r="C565" s="150"/>
      <c r="D565" s="150"/>
      <c r="E565" s="150"/>
      <c r="F565" s="150"/>
      <c r="G565" s="150"/>
    </row>
    <row r="566" spans="2:7" s="151" customFormat="1" ht="14.25" customHeight="1">
      <c r="B566" s="150"/>
      <c r="C566" s="150"/>
      <c r="D566" s="150"/>
      <c r="E566" s="150"/>
      <c r="F566" s="150"/>
      <c r="G566" s="150"/>
    </row>
    <row r="567" spans="2:7" s="151" customFormat="1" ht="14.25" customHeight="1">
      <c r="B567" s="150"/>
      <c r="C567" s="150"/>
      <c r="D567" s="150"/>
      <c r="E567" s="150"/>
      <c r="F567" s="150"/>
      <c r="G567" s="150"/>
    </row>
    <row r="568" spans="2:7" s="151" customFormat="1" ht="14.25" customHeight="1">
      <c r="B568" s="150"/>
      <c r="C568" s="150"/>
      <c r="D568" s="150"/>
      <c r="E568" s="150"/>
      <c r="F568" s="150"/>
      <c r="G568" s="150"/>
    </row>
    <row r="569" spans="2:7" s="151" customFormat="1" ht="14.25" customHeight="1">
      <c r="B569" s="150"/>
      <c r="C569" s="150"/>
      <c r="D569" s="150"/>
      <c r="E569" s="150"/>
      <c r="F569" s="150"/>
      <c r="G569" s="150"/>
    </row>
    <row r="570" spans="2:7" s="151" customFormat="1" ht="14.25" customHeight="1">
      <c r="B570" s="150"/>
      <c r="C570" s="150"/>
      <c r="D570" s="150"/>
      <c r="E570" s="150"/>
      <c r="F570" s="150"/>
      <c r="G570" s="150"/>
    </row>
    <row r="571" spans="2:7" s="151" customFormat="1" ht="14.25" customHeight="1">
      <c r="B571" s="150"/>
      <c r="C571" s="150"/>
      <c r="D571" s="150"/>
      <c r="E571" s="150"/>
      <c r="F571" s="150"/>
      <c r="G571" s="150"/>
    </row>
    <row r="572" spans="2:7" s="151" customFormat="1" ht="14.25" customHeight="1">
      <c r="B572" s="150"/>
      <c r="C572" s="150"/>
      <c r="D572" s="150"/>
      <c r="E572" s="150"/>
      <c r="F572" s="150"/>
      <c r="G572" s="150"/>
    </row>
    <row r="573" spans="2:7" s="151" customFormat="1" ht="14.25" customHeight="1">
      <c r="B573" s="150"/>
      <c r="C573" s="150"/>
      <c r="D573" s="150"/>
      <c r="E573" s="150"/>
      <c r="F573" s="150"/>
      <c r="G573" s="150"/>
    </row>
    <row r="574" spans="2:7" s="151" customFormat="1" ht="14.25" customHeight="1">
      <c r="B574" s="150"/>
      <c r="C574" s="150"/>
      <c r="D574" s="150"/>
      <c r="E574" s="150"/>
      <c r="F574" s="150"/>
      <c r="G574" s="150"/>
    </row>
    <row r="575" spans="2:7" s="151" customFormat="1" ht="14.25" customHeight="1">
      <c r="B575" s="150"/>
      <c r="C575" s="150"/>
      <c r="D575" s="150"/>
      <c r="E575" s="150"/>
      <c r="F575" s="150"/>
      <c r="G575" s="150"/>
    </row>
    <row r="576" spans="2:7" s="151" customFormat="1" ht="14.25" customHeight="1">
      <c r="B576" s="150"/>
      <c r="C576" s="150"/>
      <c r="D576" s="150"/>
      <c r="E576" s="150"/>
      <c r="F576" s="150"/>
      <c r="G576" s="150"/>
    </row>
    <row r="577" spans="2:7" s="151" customFormat="1" ht="14.25" customHeight="1">
      <c r="B577" s="150"/>
      <c r="C577" s="150"/>
      <c r="D577" s="150"/>
      <c r="E577" s="150"/>
      <c r="F577" s="150"/>
      <c r="G577" s="150"/>
    </row>
    <row r="578" spans="2:7" s="151" customFormat="1" ht="14.25" customHeight="1">
      <c r="B578" s="150"/>
      <c r="C578" s="150"/>
      <c r="D578" s="150"/>
      <c r="E578" s="150"/>
      <c r="F578" s="150"/>
      <c r="G578" s="150"/>
    </row>
    <row r="579" spans="2:7" s="151" customFormat="1" ht="14.25" customHeight="1">
      <c r="B579" s="150"/>
      <c r="C579" s="150"/>
      <c r="D579" s="150"/>
      <c r="E579" s="150"/>
      <c r="F579" s="150"/>
      <c r="G579" s="150"/>
    </row>
    <row r="580" spans="2:7" s="151" customFormat="1" ht="14.25" customHeight="1">
      <c r="B580" s="150"/>
      <c r="C580" s="150"/>
      <c r="D580" s="150"/>
      <c r="E580" s="150"/>
      <c r="F580" s="150"/>
      <c r="G580" s="150"/>
    </row>
    <row r="581" spans="2:7" s="151" customFormat="1" ht="14.25" customHeight="1">
      <c r="B581" s="150"/>
      <c r="C581" s="150"/>
      <c r="D581" s="150"/>
      <c r="E581" s="150"/>
      <c r="F581" s="150"/>
      <c r="G581" s="150"/>
    </row>
    <row r="582" spans="2:7" s="151" customFormat="1" ht="14.25" customHeight="1">
      <c r="B582" s="150"/>
      <c r="C582" s="150"/>
      <c r="D582" s="150"/>
      <c r="E582" s="150"/>
      <c r="F582" s="150"/>
      <c r="G582" s="150"/>
    </row>
    <row r="583" spans="2:7" s="151" customFormat="1" ht="14.25" customHeight="1">
      <c r="B583" s="150"/>
      <c r="C583" s="150"/>
      <c r="D583" s="150"/>
      <c r="E583" s="150"/>
      <c r="F583" s="150"/>
      <c r="G583" s="150"/>
    </row>
    <row r="584" spans="2:7" s="151" customFormat="1" ht="14.25" customHeight="1">
      <c r="B584" s="150"/>
      <c r="C584" s="150"/>
      <c r="D584" s="150"/>
      <c r="E584" s="150"/>
      <c r="F584" s="150"/>
      <c r="G584" s="150"/>
    </row>
    <row r="585" spans="2:7" s="151" customFormat="1" ht="14.25" customHeight="1">
      <c r="B585" s="150"/>
      <c r="C585" s="150"/>
      <c r="D585" s="150"/>
      <c r="E585" s="150"/>
      <c r="F585" s="150"/>
      <c r="G585" s="150"/>
    </row>
    <row r="586" spans="2:7" s="151" customFormat="1" ht="14.25" customHeight="1">
      <c r="B586" s="150"/>
      <c r="C586" s="150"/>
      <c r="D586" s="150"/>
      <c r="E586" s="150"/>
      <c r="F586" s="150"/>
      <c r="G586" s="150"/>
    </row>
    <row r="587" spans="2:7" s="151" customFormat="1" ht="14.25" customHeight="1">
      <c r="B587" s="150"/>
      <c r="C587" s="150"/>
      <c r="D587" s="150"/>
      <c r="E587" s="150"/>
      <c r="F587" s="150"/>
      <c r="G587" s="150"/>
    </row>
    <row r="588" spans="2:7" s="151" customFormat="1" ht="14.25" customHeight="1">
      <c r="B588" s="150"/>
      <c r="C588" s="150"/>
      <c r="D588" s="150"/>
      <c r="E588" s="150"/>
      <c r="F588" s="150"/>
      <c r="G588" s="150"/>
    </row>
    <row r="589" spans="2:7" s="151" customFormat="1" ht="14.25" customHeight="1">
      <c r="B589" s="150"/>
      <c r="C589" s="150"/>
      <c r="D589" s="150"/>
      <c r="E589" s="150"/>
      <c r="F589" s="150"/>
      <c r="G589" s="150"/>
    </row>
    <row r="590" spans="2:7" s="151" customFormat="1" ht="14.25" customHeight="1">
      <c r="B590" s="150"/>
      <c r="C590" s="150"/>
      <c r="D590" s="150"/>
      <c r="E590" s="150"/>
      <c r="F590" s="150"/>
      <c r="G590" s="150"/>
    </row>
    <row r="591" spans="2:7" s="151" customFormat="1" ht="14.25" customHeight="1">
      <c r="B591" s="150"/>
      <c r="C591" s="150"/>
      <c r="D591" s="150"/>
      <c r="E591" s="150"/>
      <c r="F591" s="150"/>
      <c r="G591" s="150"/>
    </row>
    <row r="592" spans="2:7" s="151" customFormat="1" ht="14.25" customHeight="1">
      <c r="B592" s="150"/>
      <c r="C592" s="150"/>
      <c r="D592" s="150"/>
      <c r="E592" s="150"/>
      <c r="F592" s="150"/>
      <c r="G592" s="150"/>
    </row>
    <row r="593" spans="2:7" s="151" customFormat="1" ht="14.25" customHeight="1">
      <c r="B593" s="150"/>
      <c r="C593" s="150"/>
      <c r="D593" s="150"/>
      <c r="E593" s="150"/>
      <c r="F593" s="150"/>
      <c r="G593" s="150"/>
    </row>
    <row r="594" spans="2:7" s="151" customFormat="1" ht="14.25" customHeight="1">
      <c r="B594" s="150"/>
      <c r="C594" s="150"/>
      <c r="D594" s="150"/>
      <c r="E594" s="150"/>
      <c r="F594" s="150"/>
      <c r="G594" s="150"/>
    </row>
    <row r="595" spans="2:7" s="151" customFormat="1" ht="14.25" customHeight="1">
      <c r="B595" s="150"/>
      <c r="C595" s="150"/>
      <c r="D595" s="150"/>
      <c r="E595" s="150"/>
      <c r="F595" s="150"/>
      <c r="G595" s="150"/>
    </row>
    <row r="596" spans="2:7" s="151" customFormat="1" ht="14.25" customHeight="1">
      <c r="B596" s="150"/>
      <c r="C596" s="150"/>
      <c r="D596" s="150"/>
      <c r="E596" s="150"/>
      <c r="F596" s="150"/>
      <c r="G596" s="150"/>
    </row>
    <row r="597" spans="2:7" s="151" customFormat="1" ht="14.25" customHeight="1">
      <c r="B597" s="150"/>
      <c r="C597" s="150"/>
      <c r="D597" s="150"/>
      <c r="E597" s="150"/>
      <c r="F597" s="150"/>
      <c r="G597" s="150"/>
    </row>
    <row r="598" spans="2:7" s="151" customFormat="1" ht="14.25" customHeight="1">
      <c r="B598" s="150"/>
      <c r="C598" s="150"/>
      <c r="D598" s="150"/>
      <c r="E598" s="150"/>
      <c r="F598" s="150"/>
      <c r="G598" s="150"/>
    </row>
    <row r="599" spans="2:7" s="151" customFormat="1" ht="14.25" customHeight="1">
      <c r="B599" s="150"/>
      <c r="C599" s="150"/>
      <c r="D599" s="150"/>
      <c r="E599" s="150"/>
      <c r="F599" s="150"/>
      <c r="G599" s="150"/>
    </row>
    <row r="600" spans="2:7" s="151" customFormat="1" ht="14.25" customHeight="1">
      <c r="B600" s="150"/>
      <c r="C600" s="150"/>
      <c r="D600" s="150"/>
      <c r="E600" s="150"/>
      <c r="F600" s="150"/>
      <c r="G600" s="150"/>
    </row>
    <row r="601" spans="2:7" s="151" customFormat="1" ht="14.25" customHeight="1">
      <c r="B601" s="150"/>
      <c r="C601" s="150"/>
      <c r="D601" s="150"/>
      <c r="E601" s="150"/>
      <c r="F601" s="150"/>
      <c r="G601" s="150"/>
    </row>
    <row r="602" spans="2:7" s="151" customFormat="1" ht="14.25" customHeight="1">
      <c r="B602" s="150"/>
      <c r="C602" s="150"/>
      <c r="D602" s="150"/>
      <c r="E602" s="150"/>
      <c r="F602" s="150"/>
      <c r="G602" s="150"/>
    </row>
    <row r="603" spans="2:7" s="151" customFormat="1" ht="14.25" customHeight="1">
      <c r="B603" s="150"/>
      <c r="C603" s="150"/>
      <c r="D603" s="150"/>
      <c r="E603" s="150"/>
      <c r="F603" s="150"/>
      <c r="G603" s="150"/>
    </row>
    <row r="604" spans="2:7" s="151" customFormat="1" ht="14.25" customHeight="1">
      <c r="B604" s="150"/>
      <c r="C604" s="150"/>
      <c r="D604" s="150"/>
      <c r="E604" s="150"/>
      <c r="F604" s="150"/>
      <c r="G604" s="150"/>
    </row>
    <row r="605" spans="2:7" s="151" customFormat="1" ht="14.25" customHeight="1">
      <c r="B605" s="150"/>
      <c r="C605" s="150"/>
      <c r="D605" s="150"/>
      <c r="E605" s="150"/>
      <c r="F605" s="150"/>
      <c r="G605" s="150"/>
    </row>
    <row r="606" spans="2:7" s="151" customFormat="1" ht="14.25" customHeight="1">
      <c r="B606" s="150"/>
      <c r="C606" s="150"/>
      <c r="D606" s="150"/>
      <c r="E606" s="150"/>
      <c r="F606" s="150"/>
      <c r="G606" s="150"/>
    </row>
    <row r="607" spans="2:7" s="151" customFormat="1" ht="14.25" customHeight="1">
      <c r="B607" s="150"/>
      <c r="C607" s="150"/>
      <c r="D607" s="150"/>
      <c r="E607" s="150"/>
      <c r="F607" s="150"/>
      <c r="G607" s="150"/>
    </row>
    <row r="608" spans="2:7" s="151" customFormat="1" ht="14.25" customHeight="1">
      <c r="B608" s="150"/>
      <c r="C608" s="150"/>
      <c r="D608" s="150"/>
      <c r="E608" s="150"/>
      <c r="F608" s="150"/>
      <c r="G608" s="150"/>
    </row>
    <row r="609" spans="2:7" s="151" customFormat="1" ht="14.25" customHeight="1">
      <c r="B609" s="150"/>
      <c r="C609" s="150"/>
      <c r="D609" s="150"/>
      <c r="E609" s="150"/>
      <c r="F609" s="150"/>
      <c r="G609" s="150"/>
    </row>
    <row r="610" spans="2:7" s="151" customFormat="1" ht="14.25" customHeight="1">
      <c r="B610" s="150"/>
      <c r="C610" s="150"/>
      <c r="D610" s="150"/>
      <c r="E610" s="150"/>
      <c r="F610" s="150"/>
      <c r="G610" s="150"/>
    </row>
    <row r="611" spans="2:7" s="151" customFormat="1" ht="14.25" customHeight="1">
      <c r="B611" s="150"/>
      <c r="C611" s="150"/>
      <c r="D611" s="150"/>
      <c r="E611" s="150"/>
      <c r="F611" s="150"/>
      <c r="G611" s="150"/>
    </row>
    <row r="612" spans="2:7" s="151" customFormat="1" ht="14.25" customHeight="1">
      <c r="B612" s="150"/>
      <c r="C612" s="150"/>
      <c r="D612" s="150"/>
      <c r="E612" s="150"/>
      <c r="F612" s="150"/>
      <c r="G612" s="150"/>
    </row>
    <row r="613" spans="2:7" s="151" customFormat="1" ht="14.25" customHeight="1">
      <c r="B613" s="150"/>
      <c r="C613" s="150"/>
      <c r="D613" s="150"/>
      <c r="E613" s="150"/>
      <c r="F613" s="150"/>
      <c r="G613" s="150"/>
    </row>
    <row r="614" spans="2:7" s="151" customFormat="1" ht="14.25" customHeight="1">
      <c r="B614" s="150"/>
      <c r="C614" s="150"/>
      <c r="D614" s="150"/>
      <c r="E614" s="150"/>
      <c r="F614" s="150"/>
      <c r="G614" s="150"/>
    </row>
    <row r="615" spans="2:7" s="151" customFormat="1" ht="14.25" customHeight="1">
      <c r="B615" s="150"/>
      <c r="C615" s="150"/>
      <c r="D615" s="150"/>
      <c r="E615" s="150"/>
      <c r="F615" s="150"/>
      <c r="G615" s="150"/>
    </row>
    <row r="616" spans="2:7" s="151" customFormat="1" ht="14.25" customHeight="1">
      <c r="B616" s="150"/>
      <c r="C616" s="150"/>
      <c r="D616" s="150"/>
      <c r="E616" s="150"/>
      <c r="F616" s="150"/>
      <c r="G616" s="150"/>
    </row>
    <row r="617" spans="2:7" s="151" customFormat="1" ht="14.25" customHeight="1">
      <c r="B617" s="150"/>
      <c r="C617" s="150"/>
      <c r="D617" s="150"/>
      <c r="E617" s="150"/>
      <c r="F617" s="150"/>
      <c r="G617" s="150"/>
    </row>
    <row r="618" spans="2:7" s="151" customFormat="1" ht="14.25" customHeight="1">
      <c r="B618" s="150"/>
      <c r="C618" s="150"/>
      <c r="D618" s="150"/>
      <c r="E618" s="150"/>
      <c r="F618" s="150"/>
      <c r="G618" s="150"/>
    </row>
    <row r="619" spans="2:7" s="151" customFormat="1" ht="14.25" customHeight="1">
      <c r="B619" s="150"/>
      <c r="C619" s="150"/>
      <c r="D619" s="150"/>
      <c r="E619" s="150"/>
      <c r="F619" s="150"/>
      <c r="G619" s="150"/>
    </row>
    <row r="620" spans="2:7" s="151" customFormat="1" ht="14.25" customHeight="1">
      <c r="B620" s="150"/>
      <c r="C620" s="150"/>
      <c r="D620" s="150"/>
      <c r="E620" s="150"/>
      <c r="F620" s="150"/>
      <c r="G620" s="150"/>
    </row>
    <row r="621" spans="2:7" s="151" customFormat="1" ht="14.25" customHeight="1">
      <c r="B621" s="150"/>
      <c r="C621" s="150"/>
      <c r="D621" s="150"/>
      <c r="E621" s="150"/>
      <c r="F621" s="150"/>
      <c r="G621" s="150"/>
    </row>
    <row r="622" spans="2:7" s="151" customFormat="1" ht="14.25" customHeight="1">
      <c r="B622" s="150"/>
      <c r="C622" s="150"/>
      <c r="D622" s="150"/>
      <c r="E622" s="150"/>
      <c r="F622" s="150"/>
      <c r="G622" s="150"/>
    </row>
    <row r="623" spans="2:7" s="151" customFormat="1" ht="14.25" customHeight="1">
      <c r="B623" s="150"/>
      <c r="C623" s="150"/>
      <c r="D623" s="150"/>
      <c r="E623" s="150"/>
      <c r="F623" s="150"/>
      <c r="G623" s="150"/>
    </row>
    <row r="624" spans="2:7" s="151" customFormat="1" ht="14.25" customHeight="1">
      <c r="B624" s="150"/>
      <c r="C624" s="150"/>
      <c r="D624" s="150"/>
      <c r="E624" s="150"/>
      <c r="F624" s="150"/>
      <c r="G624" s="150"/>
    </row>
    <row r="625" spans="2:7" s="151" customFormat="1" ht="14.25" customHeight="1">
      <c r="B625" s="150"/>
      <c r="C625" s="150"/>
      <c r="D625" s="150"/>
      <c r="E625" s="150"/>
      <c r="F625" s="150"/>
      <c r="G625" s="150"/>
    </row>
    <row r="626" spans="2:7" s="151" customFormat="1" ht="14.25" customHeight="1">
      <c r="B626" s="150"/>
      <c r="C626" s="150"/>
      <c r="D626" s="150"/>
      <c r="E626" s="150"/>
      <c r="F626" s="150"/>
      <c r="G626" s="150"/>
    </row>
    <row r="627" spans="2:7" s="151" customFormat="1" ht="14.25" customHeight="1">
      <c r="B627" s="150"/>
      <c r="C627" s="150"/>
      <c r="D627" s="150"/>
      <c r="E627" s="150"/>
      <c r="F627" s="150"/>
      <c r="G627" s="150"/>
    </row>
    <row r="628" spans="2:7" s="151" customFormat="1" ht="14.25" customHeight="1">
      <c r="B628" s="150"/>
      <c r="C628" s="150"/>
      <c r="D628" s="150"/>
      <c r="E628" s="150"/>
      <c r="F628" s="150"/>
      <c r="G628" s="150"/>
    </row>
    <row r="629" spans="2:7" s="151" customFormat="1" ht="14.25" customHeight="1">
      <c r="B629" s="150"/>
      <c r="C629" s="150"/>
      <c r="D629" s="150"/>
      <c r="E629" s="150"/>
      <c r="F629" s="150"/>
      <c r="G629" s="150"/>
    </row>
    <row r="630" spans="2:7" s="151" customFormat="1" ht="14.25" customHeight="1">
      <c r="B630" s="150"/>
      <c r="C630" s="150"/>
      <c r="D630" s="150"/>
      <c r="E630" s="150"/>
      <c r="F630" s="150"/>
      <c r="G630" s="150"/>
    </row>
    <row r="631" spans="2:7" s="151" customFormat="1" ht="14.25" customHeight="1">
      <c r="B631" s="150"/>
      <c r="C631" s="150"/>
      <c r="D631" s="150"/>
      <c r="E631" s="150"/>
      <c r="F631" s="150"/>
      <c r="G631" s="150"/>
    </row>
    <row r="632" spans="2:7" s="151" customFormat="1" ht="14.25" customHeight="1">
      <c r="B632" s="150"/>
      <c r="C632" s="150"/>
      <c r="D632" s="150"/>
      <c r="E632" s="150"/>
      <c r="F632" s="150"/>
      <c r="G632" s="150"/>
    </row>
    <row r="633" spans="2:7" s="151" customFormat="1" ht="14.25" customHeight="1">
      <c r="B633" s="150"/>
      <c r="C633" s="150"/>
      <c r="D633" s="150"/>
      <c r="E633" s="150"/>
      <c r="F633" s="150"/>
      <c r="G633" s="150"/>
    </row>
    <row r="634" spans="2:7" s="151" customFormat="1" ht="14.25" customHeight="1">
      <c r="B634" s="150"/>
      <c r="C634" s="150"/>
      <c r="D634" s="150"/>
      <c r="E634" s="150"/>
      <c r="F634" s="150"/>
      <c r="G634" s="150"/>
    </row>
    <row r="635" spans="2:7" s="151" customFormat="1" ht="14.25" customHeight="1">
      <c r="B635" s="150"/>
      <c r="C635" s="150"/>
      <c r="D635" s="150"/>
      <c r="E635" s="150"/>
      <c r="F635" s="150"/>
      <c r="G635" s="150"/>
    </row>
    <row r="636" spans="2:7" s="151" customFormat="1" ht="14.25" customHeight="1">
      <c r="B636" s="150"/>
      <c r="C636" s="150"/>
      <c r="D636" s="150"/>
      <c r="E636" s="150"/>
      <c r="F636" s="150"/>
      <c r="G636" s="150"/>
    </row>
    <row r="637" spans="2:7" s="151" customFormat="1" ht="14.25" customHeight="1">
      <c r="B637" s="150"/>
      <c r="C637" s="150"/>
      <c r="D637" s="150"/>
      <c r="E637" s="150"/>
      <c r="F637" s="150"/>
      <c r="G637" s="150"/>
    </row>
    <row r="638" spans="2:7" s="151" customFormat="1" ht="14.25" customHeight="1">
      <c r="B638" s="150"/>
      <c r="C638" s="150"/>
      <c r="D638" s="150"/>
      <c r="E638" s="150"/>
      <c r="F638" s="150"/>
      <c r="G638" s="150"/>
    </row>
    <row r="639" spans="2:7" s="151" customFormat="1" ht="14.25" customHeight="1">
      <c r="B639" s="150"/>
      <c r="C639" s="150"/>
      <c r="D639" s="150"/>
      <c r="E639" s="150"/>
      <c r="F639" s="150"/>
      <c r="G639" s="150"/>
    </row>
    <row r="640" spans="2:7" s="151" customFormat="1" ht="14.25" customHeight="1">
      <c r="B640" s="150"/>
      <c r="C640" s="150"/>
      <c r="D640" s="150"/>
      <c r="E640" s="150"/>
      <c r="F640" s="150"/>
      <c r="G640" s="150"/>
    </row>
    <row r="641" spans="2:7" s="151" customFormat="1" ht="14.25" customHeight="1">
      <c r="B641" s="150"/>
      <c r="C641" s="150"/>
      <c r="D641" s="150"/>
      <c r="E641" s="150"/>
      <c r="F641" s="150"/>
      <c r="G641" s="150"/>
    </row>
    <row r="642" spans="2:7" s="151" customFormat="1" ht="14.25" customHeight="1">
      <c r="B642" s="150"/>
      <c r="C642" s="150"/>
      <c r="D642" s="150"/>
      <c r="E642" s="150"/>
      <c r="F642" s="150"/>
      <c r="G642" s="150"/>
    </row>
    <row r="643" spans="2:7" s="151" customFormat="1" ht="14.25" customHeight="1">
      <c r="B643" s="150"/>
      <c r="C643" s="150"/>
      <c r="D643" s="150"/>
      <c r="E643" s="150"/>
      <c r="F643" s="150"/>
      <c r="G643" s="150"/>
    </row>
    <row r="644" spans="2:7" s="151" customFormat="1" ht="14.25" customHeight="1">
      <c r="B644" s="150"/>
      <c r="C644" s="150"/>
      <c r="D644" s="150"/>
      <c r="E644" s="150"/>
      <c r="F644" s="150"/>
      <c r="G644" s="150"/>
    </row>
    <row r="645" spans="2:7" s="151" customFormat="1" ht="14.25" customHeight="1">
      <c r="B645" s="150"/>
      <c r="C645" s="150"/>
      <c r="D645" s="150"/>
      <c r="E645" s="150"/>
      <c r="F645" s="150"/>
      <c r="G645" s="150"/>
    </row>
    <row r="646" spans="2:7" s="151" customFormat="1" ht="14.25" customHeight="1">
      <c r="B646" s="150"/>
      <c r="C646" s="150"/>
      <c r="D646" s="150"/>
      <c r="E646" s="150"/>
      <c r="F646" s="150"/>
      <c r="G646" s="150"/>
    </row>
    <row r="647" spans="2:7" s="151" customFormat="1" ht="14.25" customHeight="1">
      <c r="B647" s="150"/>
      <c r="C647" s="150"/>
      <c r="D647" s="150"/>
      <c r="E647" s="150"/>
      <c r="F647" s="150"/>
      <c r="G647" s="150"/>
    </row>
    <row r="648" spans="2:7" s="151" customFormat="1" ht="14.25" customHeight="1">
      <c r="B648" s="150"/>
      <c r="C648" s="150"/>
      <c r="D648" s="150"/>
      <c r="E648" s="150"/>
      <c r="F648" s="150"/>
      <c r="G648" s="150"/>
    </row>
    <row r="649" spans="2:7" s="151" customFormat="1" ht="14.25" customHeight="1">
      <c r="B649" s="150"/>
      <c r="C649" s="150"/>
      <c r="D649" s="150"/>
      <c r="E649" s="150"/>
      <c r="F649" s="150"/>
      <c r="G649" s="150"/>
    </row>
    <row r="650" spans="2:7" s="151" customFormat="1" ht="14.25" customHeight="1">
      <c r="B650" s="150"/>
      <c r="C650" s="150"/>
      <c r="D650" s="150"/>
      <c r="E650" s="150"/>
      <c r="F650" s="150"/>
      <c r="G650" s="150"/>
    </row>
    <row r="651" spans="2:7" s="151" customFormat="1" ht="14.25" customHeight="1">
      <c r="B651" s="150"/>
      <c r="C651" s="150"/>
      <c r="D651" s="150"/>
      <c r="E651" s="150"/>
      <c r="F651" s="150"/>
      <c r="G651" s="150"/>
    </row>
    <row r="652" spans="2:7" s="151" customFormat="1" ht="14.25" customHeight="1">
      <c r="B652" s="150"/>
      <c r="C652" s="150"/>
      <c r="D652" s="150"/>
      <c r="E652" s="150"/>
      <c r="F652" s="150"/>
      <c r="G652" s="150"/>
    </row>
    <row r="653" spans="2:7" s="151" customFormat="1" ht="14.25" customHeight="1">
      <c r="B653" s="150"/>
      <c r="C653" s="150"/>
      <c r="D653" s="150"/>
      <c r="E653" s="150"/>
      <c r="F653" s="150"/>
      <c r="G653" s="150"/>
    </row>
    <row r="654" spans="2:7" s="151" customFormat="1" ht="14.25" customHeight="1">
      <c r="B654" s="150"/>
      <c r="C654" s="150"/>
      <c r="D654" s="150"/>
      <c r="E654" s="150"/>
      <c r="F654" s="150"/>
      <c r="G654" s="150"/>
    </row>
    <row r="655" spans="2:7" s="151" customFormat="1" ht="14.25" customHeight="1">
      <c r="B655" s="150"/>
      <c r="C655" s="150"/>
      <c r="D655" s="150"/>
      <c r="E655" s="150"/>
      <c r="F655" s="150"/>
      <c r="G655" s="150"/>
    </row>
    <row r="656" spans="2:7" s="151" customFormat="1" ht="14.25" customHeight="1">
      <c r="B656" s="150"/>
      <c r="C656" s="150"/>
      <c r="D656" s="150"/>
      <c r="E656" s="150"/>
      <c r="F656" s="150"/>
      <c r="G656" s="150"/>
    </row>
    <row r="657" spans="2:7" s="151" customFormat="1" ht="14.25" customHeight="1">
      <c r="B657" s="150"/>
      <c r="C657" s="150"/>
      <c r="D657" s="150"/>
      <c r="E657" s="150"/>
      <c r="F657" s="150"/>
      <c r="G657" s="150"/>
    </row>
    <row r="658" spans="2:7" s="151" customFormat="1" ht="14.25" customHeight="1">
      <c r="B658" s="150"/>
      <c r="C658" s="150"/>
      <c r="D658" s="150"/>
      <c r="E658" s="150"/>
      <c r="F658" s="150"/>
      <c r="G658" s="150"/>
    </row>
    <row r="659" spans="2:7" s="151" customFormat="1" ht="14.25" customHeight="1">
      <c r="B659" s="150"/>
      <c r="C659" s="150"/>
      <c r="D659" s="150"/>
      <c r="E659" s="150"/>
      <c r="F659" s="150"/>
      <c r="G659" s="150"/>
    </row>
    <row r="660" spans="2:7" s="151" customFormat="1" ht="14.25" customHeight="1">
      <c r="B660" s="150"/>
      <c r="C660" s="150"/>
      <c r="D660" s="150"/>
      <c r="E660" s="150"/>
      <c r="F660" s="150"/>
      <c r="G660" s="150"/>
    </row>
    <row r="661" spans="2:7" s="151" customFormat="1" ht="14.25" customHeight="1">
      <c r="B661" s="150"/>
      <c r="C661" s="150"/>
      <c r="D661" s="150"/>
      <c r="E661" s="150"/>
      <c r="F661" s="150"/>
      <c r="G661" s="150"/>
    </row>
    <row r="662" spans="2:7" s="151" customFormat="1" ht="14.25" customHeight="1">
      <c r="B662" s="150"/>
      <c r="C662" s="150"/>
      <c r="D662" s="150"/>
      <c r="E662" s="150"/>
      <c r="F662" s="150"/>
      <c r="G662" s="150"/>
    </row>
    <row r="663" spans="2:7" s="151" customFormat="1" ht="14.25" customHeight="1">
      <c r="B663" s="150"/>
      <c r="C663" s="150"/>
      <c r="D663" s="150"/>
      <c r="E663" s="150"/>
      <c r="F663" s="150"/>
      <c r="G663" s="150"/>
    </row>
    <row r="664" spans="2:7" s="151" customFormat="1" ht="14.25" customHeight="1">
      <c r="B664" s="150"/>
      <c r="C664" s="150"/>
      <c r="D664" s="150"/>
      <c r="E664" s="150"/>
      <c r="F664" s="150"/>
      <c r="G664" s="150"/>
    </row>
    <row r="665" spans="2:7" s="151" customFormat="1" ht="14.25" customHeight="1">
      <c r="B665" s="150"/>
      <c r="C665" s="150"/>
      <c r="D665" s="150"/>
      <c r="E665" s="150"/>
      <c r="F665" s="150"/>
      <c r="G665" s="150"/>
    </row>
    <row r="666" spans="2:7" s="151" customFormat="1" ht="14.25" customHeight="1">
      <c r="B666" s="150"/>
      <c r="C666" s="150"/>
      <c r="D666" s="150"/>
      <c r="E666" s="150"/>
      <c r="F666" s="150"/>
      <c r="G666" s="150"/>
    </row>
    <row r="667" spans="2:7" s="151" customFormat="1" ht="14.25" customHeight="1">
      <c r="B667" s="150"/>
      <c r="C667" s="150"/>
      <c r="D667" s="150"/>
      <c r="E667" s="150"/>
      <c r="F667" s="150"/>
      <c r="G667" s="150"/>
    </row>
    <row r="668" spans="2:7" s="151" customFormat="1" ht="14.25" customHeight="1">
      <c r="B668" s="150"/>
      <c r="C668" s="150"/>
      <c r="D668" s="150"/>
      <c r="E668" s="150"/>
      <c r="F668" s="150"/>
      <c r="G668" s="150"/>
    </row>
    <row r="669" spans="2:7" s="151" customFormat="1" ht="14.25" customHeight="1">
      <c r="B669" s="150"/>
      <c r="C669" s="150"/>
      <c r="D669" s="150"/>
      <c r="E669" s="150"/>
      <c r="F669" s="150"/>
      <c r="G669" s="150"/>
    </row>
    <row r="670" spans="2:7" s="151" customFormat="1" ht="14.25" customHeight="1">
      <c r="B670" s="150"/>
      <c r="C670" s="150"/>
      <c r="D670" s="150"/>
      <c r="E670" s="150"/>
      <c r="F670" s="150"/>
      <c r="G670" s="150"/>
    </row>
    <row r="671" spans="2:7" s="151" customFormat="1" ht="14.25" customHeight="1">
      <c r="B671" s="150"/>
      <c r="C671" s="150"/>
      <c r="D671" s="150"/>
      <c r="E671" s="150"/>
      <c r="F671" s="150"/>
      <c r="G671" s="150"/>
    </row>
    <row r="672" spans="2:7" s="151" customFormat="1" ht="14.25" customHeight="1">
      <c r="B672" s="150"/>
      <c r="C672" s="150"/>
      <c r="D672" s="150"/>
      <c r="E672" s="150"/>
      <c r="F672" s="150"/>
      <c r="G672" s="150"/>
    </row>
    <row r="673" spans="2:7" s="151" customFormat="1" ht="14.25" customHeight="1">
      <c r="B673" s="150"/>
      <c r="C673" s="150"/>
      <c r="D673" s="150"/>
      <c r="E673" s="150"/>
      <c r="F673" s="150"/>
      <c r="G673" s="150"/>
    </row>
    <row r="674" spans="2:7" s="151" customFormat="1" ht="14.25" customHeight="1">
      <c r="B674" s="150"/>
      <c r="C674" s="150"/>
      <c r="D674" s="150"/>
      <c r="E674" s="150"/>
      <c r="F674" s="150"/>
      <c r="G674" s="150"/>
    </row>
    <row r="675" spans="2:7" s="151" customFormat="1" ht="14.25" customHeight="1">
      <c r="B675" s="150"/>
      <c r="C675" s="150"/>
      <c r="D675" s="150"/>
      <c r="E675" s="150"/>
      <c r="F675" s="150"/>
      <c r="G675" s="150"/>
    </row>
    <row r="676" spans="2:7" s="151" customFormat="1" ht="14.25" customHeight="1">
      <c r="B676" s="150"/>
      <c r="C676" s="150"/>
      <c r="D676" s="150"/>
      <c r="E676" s="150"/>
      <c r="F676" s="150"/>
      <c r="G676" s="150"/>
    </row>
    <row r="677" spans="2:7" s="151" customFormat="1" ht="14.25" customHeight="1">
      <c r="B677" s="150"/>
      <c r="C677" s="150"/>
      <c r="D677" s="150"/>
      <c r="E677" s="150"/>
      <c r="F677" s="150"/>
      <c r="G677" s="150"/>
    </row>
    <row r="678" spans="2:7" s="151" customFormat="1" ht="14.25" customHeight="1">
      <c r="B678" s="150"/>
      <c r="C678" s="150"/>
      <c r="D678" s="150"/>
      <c r="E678" s="150"/>
      <c r="F678" s="150"/>
      <c r="G678" s="150"/>
    </row>
    <row r="679" spans="2:7" s="151" customFormat="1" ht="14.25" customHeight="1">
      <c r="B679" s="150"/>
      <c r="C679" s="150"/>
      <c r="D679" s="150"/>
      <c r="E679" s="150"/>
      <c r="F679" s="150"/>
      <c r="G679" s="150"/>
    </row>
    <row r="680" spans="2:7" s="151" customFormat="1" ht="14.25" customHeight="1">
      <c r="B680" s="150"/>
      <c r="C680" s="150"/>
      <c r="D680" s="150"/>
      <c r="E680" s="150"/>
      <c r="F680" s="150"/>
      <c r="G680" s="150"/>
    </row>
    <row r="681" spans="2:7" s="151" customFormat="1" ht="14.25" customHeight="1">
      <c r="B681" s="150"/>
      <c r="C681" s="150"/>
      <c r="D681" s="150"/>
      <c r="E681" s="150"/>
      <c r="F681" s="150"/>
      <c r="G681" s="150"/>
    </row>
    <row r="682" spans="2:7" s="151" customFormat="1" ht="14.25" customHeight="1">
      <c r="B682" s="150"/>
      <c r="C682" s="150"/>
      <c r="D682" s="150"/>
      <c r="E682" s="150"/>
      <c r="F682" s="150"/>
      <c r="G682" s="150"/>
    </row>
    <row r="683" spans="2:7" s="151" customFormat="1" ht="14.25" customHeight="1">
      <c r="B683" s="150"/>
      <c r="C683" s="150"/>
      <c r="D683" s="150"/>
      <c r="E683" s="150"/>
      <c r="F683" s="150"/>
      <c r="G683" s="150"/>
    </row>
    <row r="684" spans="2:7" s="151" customFormat="1" ht="14.25" customHeight="1">
      <c r="B684" s="150"/>
      <c r="C684" s="150"/>
      <c r="D684" s="150"/>
      <c r="E684" s="150"/>
      <c r="F684" s="150"/>
      <c r="G684" s="150"/>
    </row>
    <row r="685" spans="2:7" s="151" customFormat="1" ht="14.25" customHeight="1">
      <c r="B685" s="150"/>
      <c r="C685" s="150"/>
      <c r="D685" s="150"/>
      <c r="E685" s="150"/>
      <c r="F685" s="150"/>
      <c r="G685" s="150"/>
    </row>
    <row r="686" spans="2:7" s="151" customFormat="1" ht="14.25" customHeight="1">
      <c r="B686" s="150"/>
      <c r="C686" s="150"/>
      <c r="D686" s="150"/>
      <c r="E686" s="150"/>
      <c r="F686" s="150"/>
      <c r="G686" s="150"/>
    </row>
    <row r="687" spans="2:7" s="151" customFormat="1" ht="14.25" customHeight="1">
      <c r="B687" s="150"/>
      <c r="C687" s="150"/>
      <c r="D687" s="150"/>
      <c r="E687" s="150"/>
      <c r="F687" s="150"/>
      <c r="G687" s="150"/>
    </row>
    <row r="688" spans="2:7" s="151" customFormat="1" ht="14.25" customHeight="1">
      <c r="B688" s="150"/>
      <c r="C688" s="150"/>
      <c r="D688" s="150"/>
      <c r="E688" s="150"/>
      <c r="F688" s="150"/>
      <c r="G688" s="150"/>
    </row>
    <row r="689" spans="2:7" s="151" customFormat="1" ht="14.25" customHeight="1">
      <c r="B689" s="150"/>
      <c r="C689" s="150"/>
      <c r="D689" s="150"/>
      <c r="E689" s="150"/>
      <c r="F689" s="150"/>
      <c r="G689" s="150"/>
    </row>
    <row r="690" spans="2:7" s="151" customFormat="1" ht="14.25" customHeight="1">
      <c r="B690" s="150"/>
      <c r="C690" s="150"/>
      <c r="D690" s="150"/>
      <c r="E690" s="150"/>
      <c r="F690" s="150"/>
      <c r="G690" s="150"/>
    </row>
    <row r="691" spans="2:7" s="151" customFormat="1" ht="14.25" customHeight="1">
      <c r="B691" s="150"/>
      <c r="C691" s="150"/>
      <c r="D691" s="150"/>
      <c r="E691" s="150"/>
      <c r="F691" s="150"/>
      <c r="G691" s="150"/>
    </row>
    <row r="692" spans="2:7" s="151" customFormat="1" ht="14.25" customHeight="1">
      <c r="B692" s="150"/>
      <c r="C692" s="150"/>
      <c r="D692" s="150"/>
      <c r="E692" s="150"/>
      <c r="F692" s="150"/>
      <c r="G692" s="150"/>
    </row>
    <row r="693" spans="2:7" s="151" customFormat="1" ht="14.25" customHeight="1">
      <c r="B693" s="150"/>
      <c r="C693" s="150"/>
      <c r="D693" s="150"/>
      <c r="E693" s="150"/>
      <c r="F693" s="150"/>
      <c r="G693" s="150"/>
    </row>
    <row r="694" spans="2:7" s="151" customFormat="1" ht="14.25" customHeight="1">
      <c r="B694" s="150"/>
      <c r="C694" s="150"/>
      <c r="D694" s="150"/>
      <c r="E694" s="150"/>
      <c r="F694" s="150"/>
      <c r="G694" s="150"/>
    </row>
    <row r="695" spans="2:7" s="151" customFormat="1" ht="14.25" customHeight="1">
      <c r="B695" s="150"/>
      <c r="C695" s="150"/>
      <c r="D695" s="150"/>
      <c r="E695" s="150"/>
      <c r="F695" s="150"/>
      <c r="G695" s="150"/>
    </row>
    <row r="696" spans="2:7" s="151" customFormat="1" ht="14.25" customHeight="1">
      <c r="B696" s="150"/>
      <c r="C696" s="150"/>
      <c r="D696" s="150"/>
      <c r="E696" s="150"/>
      <c r="F696" s="150"/>
      <c r="G696" s="150"/>
    </row>
    <row r="697" spans="2:7" s="151" customFormat="1" ht="14.25" customHeight="1">
      <c r="B697" s="150"/>
      <c r="C697" s="150"/>
      <c r="D697" s="150"/>
      <c r="E697" s="150"/>
      <c r="F697" s="150"/>
      <c r="G697" s="150"/>
    </row>
    <row r="698" spans="2:7" s="151" customFormat="1" ht="14.25" customHeight="1">
      <c r="B698" s="150"/>
      <c r="C698" s="150"/>
      <c r="D698" s="150"/>
      <c r="E698" s="150"/>
      <c r="F698" s="150"/>
      <c r="G698" s="150"/>
    </row>
    <row r="699" spans="2:7" s="151" customFormat="1" ht="14.25" customHeight="1">
      <c r="B699" s="150"/>
      <c r="C699" s="150"/>
      <c r="D699" s="150"/>
      <c r="E699" s="150"/>
      <c r="F699" s="150"/>
      <c r="G699" s="150"/>
    </row>
    <row r="700" spans="2:7" s="151" customFormat="1" ht="14.25" customHeight="1">
      <c r="B700" s="150"/>
      <c r="C700" s="150"/>
      <c r="D700" s="150"/>
      <c r="E700" s="150"/>
      <c r="F700" s="150"/>
      <c r="G700" s="150"/>
    </row>
    <row r="701" spans="2:7" s="151" customFormat="1" ht="14.25" customHeight="1">
      <c r="B701" s="150"/>
      <c r="C701" s="150"/>
      <c r="D701" s="150"/>
      <c r="E701" s="150"/>
      <c r="F701" s="150"/>
      <c r="G701" s="150"/>
    </row>
    <row r="702" spans="2:7" s="151" customFormat="1" ht="14.25" customHeight="1">
      <c r="B702" s="150"/>
      <c r="C702" s="150"/>
      <c r="D702" s="150"/>
      <c r="E702" s="150"/>
      <c r="F702" s="150"/>
      <c r="G702" s="150"/>
    </row>
    <row r="703" spans="2:7" s="151" customFormat="1" ht="14.25" customHeight="1">
      <c r="B703" s="150"/>
      <c r="C703" s="150"/>
      <c r="D703" s="150"/>
      <c r="E703" s="150"/>
      <c r="F703" s="150"/>
      <c r="G703" s="150"/>
    </row>
    <row r="704" spans="2:7" s="151" customFormat="1" ht="14.25" customHeight="1">
      <c r="B704" s="150"/>
      <c r="C704" s="150"/>
      <c r="D704" s="150"/>
      <c r="E704" s="150"/>
      <c r="F704" s="150"/>
      <c r="G704" s="150"/>
    </row>
    <row r="705" spans="2:7" s="151" customFormat="1" ht="14.25" customHeight="1">
      <c r="B705" s="150"/>
      <c r="C705" s="150"/>
      <c r="D705" s="150"/>
      <c r="E705" s="150"/>
      <c r="F705" s="150"/>
      <c r="G705" s="150"/>
    </row>
    <row r="706" spans="2:7" s="151" customFormat="1" ht="14.25" customHeight="1">
      <c r="B706" s="150"/>
      <c r="C706" s="150"/>
      <c r="D706" s="150"/>
      <c r="E706" s="150"/>
      <c r="F706" s="150"/>
      <c r="G706" s="150"/>
    </row>
    <row r="707" spans="2:7" s="151" customFormat="1" ht="14.25" customHeight="1">
      <c r="B707" s="150"/>
      <c r="C707" s="150"/>
      <c r="D707" s="150"/>
      <c r="E707" s="150"/>
      <c r="F707" s="150"/>
      <c r="G707" s="150"/>
    </row>
    <row r="708" spans="2:7" s="151" customFormat="1" ht="14.25" customHeight="1">
      <c r="B708" s="150"/>
      <c r="C708" s="150"/>
      <c r="D708" s="150"/>
      <c r="E708" s="150"/>
      <c r="F708" s="150"/>
      <c r="G708" s="150"/>
    </row>
    <row r="709" spans="2:7" s="151" customFormat="1" ht="14.25" customHeight="1">
      <c r="B709" s="150"/>
      <c r="C709" s="150"/>
      <c r="D709" s="150"/>
      <c r="E709" s="150"/>
      <c r="F709" s="150"/>
      <c r="G709" s="150"/>
    </row>
    <row r="710" spans="2:7" s="151" customFormat="1" ht="14.25" customHeight="1">
      <c r="B710" s="150"/>
      <c r="C710" s="150"/>
      <c r="D710" s="150"/>
      <c r="E710" s="150"/>
      <c r="F710" s="150"/>
      <c r="G710" s="150"/>
    </row>
    <row r="711" spans="2:7" s="151" customFormat="1" ht="14.25" customHeight="1">
      <c r="B711" s="150"/>
      <c r="C711" s="150"/>
      <c r="D711" s="150"/>
      <c r="E711" s="150"/>
      <c r="F711" s="150"/>
      <c r="G711" s="150"/>
    </row>
    <row r="712" spans="2:7" s="151" customFormat="1" ht="14.25" customHeight="1">
      <c r="B712" s="150"/>
      <c r="C712" s="150"/>
      <c r="D712" s="150"/>
      <c r="E712" s="150"/>
      <c r="F712" s="150"/>
      <c r="G712" s="150"/>
    </row>
    <row r="713" spans="2:7" s="151" customFormat="1" ht="14.25" customHeight="1">
      <c r="B713" s="150"/>
      <c r="C713" s="150"/>
      <c r="D713" s="150"/>
      <c r="E713" s="150"/>
      <c r="F713" s="150"/>
      <c r="G713" s="150"/>
    </row>
    <row r="714" spans="2:7" s="151" customFormat="1" ht="14.25" customHeight="1">
      <c r="B714" s="150"/>
      <c r="C714" s="150"/>
      <c r="D714" s="150"/>
      <c r="E714" s="150"/>
      <c r="F714" s="150"/>
      <c r="G714" s="150"/>
    </row>
    <row r="715" spans="2:7" s="151" customFormat="1" ht="14.25" customHeight="1">
      <c r="B715" s="150"/>
      <c r="C715" s="150"/>
      <c r="D715" s="150"/>
      <c r="E715" s="150"/>
      <c r="F715" s="150"/>
      <c r="G715" s="150"/>
    </row>
    <row r="716" spans="2:7" s="151" customFormat="1" ht="14.25" customHeight="1">
      <c r="B716" s="150"/>
      <c r="C716" s="150"/>
      <c r="D716" s="150"/>
      <c r="E716" s="150"/>
      <c r="F716" s="150"/>
      <c r="G716" s="150"/>
    </row>
    <row r="717" spans="2:7" s="151" customFormat="1" ht="14.25" customHeight="1">
      <c r="B717" s="150"/>
      <c r="C717" s="150"/>
      <c r="D717" s="150"/>
      <c r="E717" s="150"/>
      <c r="F717" s="150"/>
      <c r="G717" s="150"/>
    </row>
    <row r="718" spans="2:7" s="151" customFormat="1" ht="14.25" customHeight="1">
      <c r="B718" s="150"/>
      <c r="C718" s="150"/>
      <c r="D718" s="150"/>
      <c r="E718" s="150"/>
      <c r="F718" s="150"/>
      <c r="G718" s="150"/>
    </row>
    <row r="719" spans="2:7" s="151" customFormat="1" ht="14.25" customHeight="1">
      <c r="B719" s="150"/>
      <c r="C719" s="150"/>
      <c r="D719" s="150"/>
      <c r="E719" s="150"/>
      <c r="F719" s="150"/>
      <c r="G719" s="150"/>
    </row>
    <row r="720" spans="2:7" s="151" customFormat="1" ht="14.25" customHeight="1">
      <c r="B720" s="150"/>
      <c r="C720" s="150"/>
      <c r="D720" s="150"/>
      <c r="E720" s="150"/>
      <c r="F720" s="150"/>
      <c r="G720" s="150"/>
    </row>
    <row r="721" spans="2:7" s="151" customFormat="1" ht="14.25" customHeight="1">
      <c r="B721" s="150"/>
      <c r="C721" s="150"/>
      <c r="D721" s="150"/>
      <c r="E721" s="150"/>
      <c r="F721" s="150"/>
      <c r="G721" s="150"/>
    </row>
    <row r="722" spans="2:7" s="151" customFormat="1" ht="14.25" customHeight="1">
      <c r="B722" s="150"/>
      <c r="C722" s="150"/>
      <c r="D722" s="150"/>
      <c r="E722" s="150"/>
      <c r="F722" s="150"/>
      <c r="G722" s="150"/>
    </row>
    <row r="723" spans="2:7" s="151" customFormat="1" ht="14.25" customHeight="1">
      <c r="B723" s="150"/>
      <c r="C723" s="150"/>
      <c r="D723" s="150"/>
      <c r="E723" s="150"/>
      <c r="F723" s="150"/>
      <c r="G723" s="150"/>
    </row>
    <row r="724" spans="2:7" s="151" customFormat="1" ht="14.25" customHeight="1">
      <c r="B724" s="150"/>
      <c r="C724" s="150"/>
      <c r="D724" s="150"/>
      <c r="E724" s="150"/>
      <c r="F724" s="150"/>
      <c r="G724" s="150"/>
    </row>
    <row r="725" spans="2:7" s="151" customFormat="1" ht="14.25" customHeight="1">
      <c r="B725" s="150"/>
      <c r="C725" s="150"/>
      <c r="D725" s="150"/>
      <c r="E725" s="150"/>
      <c r="F725" s="150"/>
      <c r="G725" s="150"/>
    </row>
    <row r="726" spans="2:7" s="151" customFormat="1" ht="14.25" customHeight="1">
      <c r="B726" s="150"/>
      <c r="C726" s="150"/>
      <c r="D726" s="150"/>
      <c r="E726" s="150"/>
      <c r="F726" s="150"/>
      <c r="G726" s="150"/>
    </row>
    <row r="727" spans="2:7" s="151" customFormat="1" ht="14.25" customHeight="1">
      <c r="B727" s="150"/>
      <c r="C727" s="150"/>
      <c r="D727" s="150"/>
      <c r="E727" s="150"/>
      <c r="F727" s="150"/>
      <c r="G727" s="150"/>
    </row>
    <row r="728" spans="2:7" s="151" customFormat="1" ht="14.25" customHeight="1">
      <c r="B728" s="150"/>
      <c r="C728" s="150"/>
      <c r="D728" s="150"/>
      <c r="E728" s="150"/>
      <c r="F728" s="150"/>
      <c r="G728" s="150"/>
    </row>
    <row r="729" spans="2:7" s="151" customFormat="1" ht="14.25" customHeight="1">
      <c r="B729" s="150"/>
      <c r="C729" s="150"/>
      <c r="D729" s="150"/>
      <c r="E729" s="150"/>
      <c r="F729" s="150"/>
      <c r="G729" s="150"/>
    </row>
    <row r="730" spans="2:7" s="151" customFormat="1" ht="14.25" customHeight="1">
      <c r="B730" s="150"/>
      <c r="C730" s="150"/>
      <c r="D730" s="150"/>
      <c r="E730" s="150"/>
      <c r="F730" s="150"/>
      <c r="G730" s="150"/>
    </row>
    <row r="731" spans="2:7" s="151" customFormat="1" ht="14.25" customHeight="1">
      <c r="B731" s="150"/>
      <c r="C731" s="150"/>
      <c r="D731" s="150"/>
      <c r="E731" s="150"/>
      <c r="F731" s="150"/>
      <c r="G731" s="150"/>
    </row>
    <row r="732" spans="2:7" s="151" customFormat="1" ht="14.25" customHeight="1">
      <c r="B732" s="150"/>
      <c r="C732" s="150"/>
      <c r="D732" s="150"/>
      <c r="E732" s="150"/>
      <c r="F732" s="150"/>
      <c r="G732" s="150"/>
    </row>
    <row r="733" spans="2:7" s="151" customFormat="1" ht="14.25" customHeight="1">
      <c r="B733" s="150"/>
      <c r="C733" s="150"/>
      <c r="D733" s="150"/>
      <c r="E733" s="150"/>
      <c r="F733" s="150"/>
      <c r="G733" s="150"/>
    </row>
    <row r="734" spans="2:7" s="151" customFormat="1" ht="14.25" customHeight="1">
      <c r="B734" s="150"/>
      <c r="C734" s="150"/>
      <c r="D734" s="150"/>
      <c r="E734" s="150"/>
      <c r="F734" s="150"/>
      <c r="G734" s="150"/>
    </row>
    <row r="735" spans="2:7" s="151" customFormat="1" ht="14.25" customHeight="1">
      <c r="B735" s="150"/>
      <c r="C735" s="150"/>
      <c r="D735" s="150"/>
      <c r="E735" s="150"/>
      <c r="F735" s="150"/>
      <c r="G735" s="150"/>
    </row>
    <row r="736" spans="2:7" s="151" customFormat="1" ht="14.25" customHeight="1">
      <c r="B736" s="150"/>
      <c r="C736" s="150"/>
      <c r="D736" s="150"/>
      <c r="E736" s="150"/>
      <c r="F736" s="150"/>
      <c r="G736" s="150"/>
    </row>
    <row r="737" spans="2:7" s="151" customFormat="1" ht="14.25" customHeight="1">
      <c r="B737" s="150"/>
      <c r="C737" s="150"/>
      <c r="D737" s="150"/>
      <c r="E737" s="150"/>
      <c r="F737" s="150"/>
      <c r="G737" s="150"/>
    </row>
    <row r="738" spans="2:7" s="151" customFormat="1" ht="14.25" customHeight="1">
      <c r="B738" s="150"/>
      <c r="C738" s="150"/>
      <c r="D738" s="150"/>
      <c r="E738" s="150"/>
      <c r="F738" s="150"/>
      <c r="G738" s="150"/>
    </row>
    <row r="739" spans="2:7" s="151" customFormat="1" ht="14.25" customHeight="1">
      <c r="B739" s="150"/>
      <c r="C739" s="150"/>
      <c r="D739" s="150"/>
      <c r="E739" s="150"/>
      <c r="F739" s="150"/>
      <c r="G739" s="150"/>
    </row>
    <row r="740" spans="2:7" s="151" customFormat="1" ht="14.25" customHeight="1">
      <c r="B740" s="150"/>
      <c r="C740" s="150"/>
      <c r="D740" s="150"/>
      <c r="E740" s="150"/>
      <c r="F740" s="150"/>
      <c r="G740" s="150"/>
    </row>
    <row r="741" spans="2:7" s="151" customFormat="1" ht="14.25" customHeight="1">
      <c r="B741" s="150"/>
      <c r="C741" s="150"/>
      <c r="D741" s="150"/>
      <c r="E741" s="150"/>
      <c r="F741" s="150"/>
      <c r="G741" s="150"/>
    </row>
    <row r="742" spans="2:7" s="151" customFormat="1" ht="14.25" customHeight="1">
      <c r="B742" s="150"/>
      <c r="C742" s="150"/>
      <c r="D742" s="150"/>
      <c r="E742" s="150"/>
      <c r="F742" s="150"/>
      <c r="G742" s="150"/>
    </row>
    <row r="743" spans="2:7" s="151" customFormat="1" ht="14.25" customHeight="1">
      <c r="B743" s="150"/>
      <c r="C743" s="150"/>
      <c r="D743" s="150"/>
      <c r="E743" s="150"/>
      <c r="F743" s="150"/>
      <c r="G743" s="150"/>
    </row>
    <row r="744" spans="2:7" s="151" customFormat="1" ht="14.25" customHeight="1">
      <c r="B744" s="150"/>
      <c r="C744" s="150"/>
      <c r="D744" s="150"/>
      <c r="E744" s="150"/>
      <c r="F744" s="150"/>
      <c r="G744" s="150"/>
    </row>
    <row r="745" spans="2:7" s="151" customFormat="1" ht="14.25" customHeight="1">
      <c r="B745" s="150"/>
      <c r="C745" s="150"/>
      <c r="D745" s="150"/>
      <c r="E745" s="150"/>
      <c r="F745" s="150"/>
      <c r="G745" s="150"/>
    </row>
    <row r="746" spans="2:7" s="151" customFormat="1" ht="14.25" customHeight="1">
      <c r="B746" s="150"/>
      <c r="C746" s="150"/>
      <c r="D746" s="150"/>
      <c r="E746" s="150"/>
      <c r="F746" s="150"/>
      <c r="G746" s="150"/>
    </row>
    <row r="747" spans="2:7" s="151" customFormat="1" ht="14.25" customHeight="1">
      <c r="B747" s="150"/>
      <c r="C747" s="150"/>
      <c r="D747" s="150"/>
      <c r="E747" s="150"/>
      <c r="F747" s="150"/>
      <c r="G747" s="150"/>
    </row>
    <row r="748" spans="2:7" s="151" customFormat="1" ht="14.25" customHeight="1">
      <c r="B748" s="150"/>
      <c r="C748" s="150"/>
      <c r="D748" s="150"/>
      <c r="E748" s="150"/>
      <c r="F748" s="150"/>
      <c r="G748" s="150"/>
    </row>
    <row r="749" spans="2:7" s="151" customFormat="1" ht="14.25" customHeight="1">
      <c r="B749" s="150"/>
      <c r="C749" s="150"/>
      <c r="D749" s="150"/>
      <c r="E749" s="150"/>
      <c r="F749" s="150"/>
      <c r="G749" s="150"/>
    </row>
    <row r="750" spans="2:7" s="151" customFormat="1" ht="14.25" customHeight="1">
      <c r="B750" s="150"/>
      <c r="C750" s="150"/>
      <c r="D750" s="150"/>
      <c r="E750" s="150"/>
      <c r="F750" s="150"/>
      <c r="G750" s="150"/>
    </row>
    <row r="751" spans="2:7" s="151" customFormat="1" ht="14.25" customHeight="1">
      <c r="B751" s="150"/>
      <c r="C751" s="150"/>
      <c r="D751" s="150"/>
      <c r="E751" s="150"/>
      <c r="F751" s="150"/>
      <c r="G751" s="150"/>
    </row>
    <row r="752" spans="2:7" s="151" customFormat="1" ht="14.25" customHeight="1">
      <c r="B752" s="150"/>
      <c r="C752" s="150"/>
      <c r="D752" s="150"/>
      <c r="E752" s="150"/>
      <c r="F752" s="150"/>
      <c r="G752" s="150"/>
    </row>
    <row r="753" spans="2:7" s="151" customFormat="1" ht="14.25" customHeight="1">
      <c r="B753" s="150"/>
      <c r="C753" s="150"/>
      <c r="D753" s="150"/>
      <c r="E753" s="150"/>
      <c r="F753" s="150"/>
      <c r="G753" s="150"/>
    </row>
    <row r="754" spans="2:7" s="151" customFormat="1" ht="14.25" customHeight="1">
      <c r="B754" s="150"/>
      <c r="C754" s="150"/>
      <c r="D754" s="150"/>
      <c r="E754" s="150"/>
      <c r="F754" s="150"/>
      <c r="G754" s="150"/>
    </row>
    <row r="755" spans="2:7" s="151" customFormat="1" ht="14.25" customHeight="1">
      <c r="B755" s="150"/>
      <c r="C755" s="150"/>
      <c r="D755" s="150"/>
      <c r="E755" s="150"/>
      <c r="F755" s="150"/>
      <c r="G755" s="150"/>
    </row>
    <row r="756" spans="2:7" s="151" customFormat="1" ht="14.25" customHeight="1">
      <c r="B756" s="150"/>
      <c r="C756" s="150"/>
      <c r="D756" s="150"/>
      <c r="E756" s="150"/>
      <c r="F756" s="150"/>
      <c r="G756" s="150"/>
    </row>
    <row r="757" spans="2:7" s="151" customFormat="1" ht="14.25" customHeight="1">
      <c r="B757" s="150"/>
      <c r="C757" s="150"/>
      <c r="D757" s="150"/>
      <c r="E757" s="150"/>
      <c r="F757" s="150"/>
      <c r="G757" s="150"/>
    </row>
    <row r="758" spans="2:7" s="151" customFormat="1" ht="14.25" customHeight="1">
      <c r="B758" s="150"/>
      <c r="C758" s="150"/>
      <c r="D758" s="150"/>
      <c r="E758" s="150"/>
      <c r="F758" s="150"/>
      <c r="G758" s="150"/>
    </row>
    <row r="759" spans="2:7" s="151" customFormat="1" ht="14.25" customHeight="1">
      <c r="B759" s="150"/>
      <c r="C759" s="150"/>
      <c r="D759" s="150"/>
      <c r="E759" s="150"/>
      <c r="F759" s="150"/>
      <c r="G759" s="150"/>
    </row>
    <row r="760" spans="2:7" s="151" customFormat="1" ht="14.25" customHeight="1">
      <c r="B760" s="150"/>
      <c r="C760" s="150"/>
      <c r="D760" s="150"/>
      <c r="E760" s="150"/>
      <c r="F760" s="150"/>
      <c r="G760" s="150"/>
    </row>
    <row r="761" spans="2:7" s="151" customFormat="1" ht="14.25" customHeight="1">
      <c r="B761" s="150"/>
      <c r="C761" s="150"/>
      <c r="D761" s="150"/>
      <c r="E761" s="150"/>
      <c r="F761" s="150"/>
      <c r="G761" s="150"/>
    </row>
    <row r="762" spans="2:7" s="151" customFormat="1" ht="14.25" customHeight="1">
      <c r="B762" s="150"/>
      <c r="C762" s="150"/>
      <c r="D762" s="150"/>
      <c r="E762" s="150"/>
      <c r="F762" s="150"/>
      <c r="G762" s="150"/>
    </row>
    <row r="763" spans="2:7" s="151" customFormat="1" ht="14.25" customHeight="1">
      <c r="B763" s="150"/>
      <c r="C763" s="150"/>
      <c r="D763" s="150"/>
      <c r="E763" s="150"/>
      <c r="F763" s="150"/>
      <c r="G763" s="150"/>
    </row>
    <row r="764" spans="2:7" s="151" customFormat="1" ht="14.25" customHeight="1">
      <c r="B764" s="150"/>
      <c r="C764" s="150"/>
      <c r="D764" s="150"/>
      <c r="E764" s="150"/>
      <c r="F764" s="150"/>
      <c r="G764" s="150"/>
    </row>
    <row r="765" spans="2:7" s="151" customFormat="1" ht="14.25" customHeight="1">
      <c r="B765" s="150"/>
      <c r="C765" s="150"/>
      <c r="D765" s="150"/>
      <c r="E765" s="150"/>
      <c r="F765" s="150"/>
      <c r="G765" s="150"/>
    </row>
    <row r="766" spans="2:7" s="151" customFormat="1" ht="14.25" customHeight="1">
      <c r="B766" s="150"/>
      <c r="C766" s="150"/>
      <c r="D766" s="150"/>
      <c r="E766" s="150"/>
      <c r="F766" s="150"/>
      <c r="G766" s="150"/>
    </row>
    <row r="767" spans="2:7" s="151" customFormat="1" ht="14.25" customHeight="1">
      <c r="B767" s="150"/>
      <c r="C767" s="150"/>
      <c r="D767" s="150"/>
      <c r="E767" s="150"/>
      <c r="F767" s="150"/>
      <c r="G767" s="150"/>
    </row>
    <row r="768" spans="2:7" s="151" customFormat="1" ht="14.25" customHeight="1">
      <c r="B768" s="150"/>
      <c r="C768" s="150"/>
      <c r="D768" s="150"/>
      <c r="E768" s="150"/>
      <c r="F768" s="150"/>
      <c r="G768" s="150"/>
    </row>
    <row r="769" spans="2:7" s="151" customFormat="1" ht="14.25" customHeight="1">
      <c r="B769" s="150"/>
      <c r="C769" s="150"/>
      <c r="D769" s="150"/>
      <c r="E769" s="150"/>
      <c r="F769" s="150"/>
      <c r="G769" s="150"/>
    </row>
    <row r="770" spans="2:7" s="151" customFormat="1" ht="14.25" customHeight="1">
      <c r="B770" s="150"/>
      <c r="C770" s="150"/>
      <c r="D770" s="150"/>
      <c r="E770" s="150"/>
      <c r="F770" s="150"/>
      <c r="G770" s="150"/>
    </row>
    <row r="771" spans="2:7" s="151" customFormat="1" ht="14.25" customHeight="1">
      <c r="B771" s="150"/>
      <c r="C771" s="150"/>
      <c r="D771" s="150"/>
      <c r="E771" s="150"/>
      <c r="F771" s="150"/>
      <c r="G771" s="150"/>
    </row>
    <row r="772" spans="2:7" s="151" customFormat="1" ht="14.25" customHeight="1">
      <c r="B772" s="150"/>
      <c r="C772" s="150"/>
      <c r="D772" s="150"/>
      <c r="E772" s="150"/>
      <c r="F772" s="150"/>
      <c r="G772" s="150"/>
    </row>
    <row r="773" spans="2:7" s="151" customFormat="1" ht="14.25" customHeight="1">
      <c r="B773" s="150"/>
      <c r="C773" s="150"/>
      <c r="D773" s="150"/>
      <c r="E773" s="150"/>
      <c r="F773" s="150"/>
      <c r="G773" s="150"/>
    </row>
    <row r="774" spans="2:7" s="151" customFormat="1" ht="14.25" customHeight="1">
      <c r="B774" s="150"/>
      <c r="C774" s="150"/>
      <c r="D774" s="150"/>
      <c r="E774" s="150"/>
      <c r="F774" s="150"/>
      <c r="G774" s="150"/>
    </row>
    <row r="775" spans="2:7" s="151" customFormat="1" ht="14.25" customHeight="1">
      <c r="B775" s="150"/>
      <c r="C775" s="150"/>
      <c r="D775" s="150"/>
      <c r="E775" s="150"/>
      <c r="F775" s="150"/>
      <c r="G775" s="150"/>
    </row>
    <row r="776" spans="2:7" s="151" customFormat="1" ht="14.25" customHeight="1">
      <c r="B776" s="150"/>
      <c r="C776" s="150"/>
      <c r="D776" s="150"/>
      <c r="E776" s="150"/>
      <c r="F776" s="150"/>
      <c r="G776" s="150"/>
    </row>
    <row r="777" spans="2:7" s="151" customFormat="1" ht="14.25" customHeight="1">
      <c r="B777" s="150"/>
      <c r="C777" s="150"/>
      <c r="D777" s="150"/>
      <c r="E777" s="150"/>
      <c r="F777" s="150"/>
      <c r="G777" s="150"/>
    </row>
    <row r="778" spans="2:7" s="151" customFormat="1" ht="14.25" customHeight="1">
      <c r="B778" s="150"/>
      <c r="C778" s="150"/>
      <c r="D778" s="150"/>
      <c r="E778" s="150"/>
      <c r="F778" s="150"/>
      <c r="G778" s="150"/>
    </row>
    <row r="779" spans="2:7" s="151" customFormat="1" ht="14.25" customHeight="1">
      <c r="B779" s="150"/>
      <c r="C779" s="150"/>
      <c r="D779" s="150"/>
      <c r="E779" s="150"/>
      <c r="F779" s="150"/>
      <c r="G779" s="150"/>
    </row>
    <row r="780" spans="2:7" s="151" customFormat="1" ht="14.25" customHeight="1">
      <c r="B780" s="150"/>
      <c r="C780" s="150"/>
      <c r="D780" s="150"/>
      <c r="E780" s="150"/>
      <c r="F780" s="150"/>
      <c r="G780" s="150"/>
    </row>
    <row r="781" spans="2:7" s="151" customFormat="1" ht="14.25" customHeight="1">
      <c r="B781" s="150"/>
      <c r="C781" s="150"/>
      <c r="D781" s="150"/>
      <c r="E781" s="150"/>
      <c r="F781" s="150"/>
      <c r="G781" s="150"/>
    </row>
    <row r="782" spans="2:7" s="151" customFormat="1" ht="14.25" customHeight="1">
      <c r="B782" s="150"/>
      <c r="C782" s="150"/>
      <c r="D782" s="150"/>
      <c r="E782" s="150"/>
      <c r="F782" s="150"/>
      <c r="G782" s="150"/>
    </row>
    <row r="783" spans="2:7" s="151" customFormat="1" ht="14.25" customHeight="1">
      <c r="B783" s="150"/>
      <c r="C783" s="150"/>
      <c r="D783" s="150"/>
      <c r="E783" s="150"/>
      <c r="F783" s="150"/>
      <c r="G783" s="150"/>
    </row>
    <row r="784" spans="2:7" s="151" customFormat="1" ht="14.25" customHeight="1">
      <c r="B784" s="150"/>
      <c r="C784" s="150"/>
      <c r="D784" s="150"/>
      <c r="E784" s="150"/>
      <c r="F784" s="150"/>
      <c r="G784" s="150"/>
    </row>
    <row r="785" spans="2:7" s="151" customFormat="1" ht="14.25" customHeight="1">
      <c r="B785" s="150"/>
      <c r="C785" s="150"/>
      <c r="D785" s="150"/>
      <c r="E785" s="150"/>
      <c r="F785" s="150"/>
      <c r="G785" s="150"/>
    </row>
    <row r="786" spans="2:7" s="151" customFormat="1" ht="14.25" customHeight="1">
      <c r="B786" s="150"/>
      <c r="C786" s="150"/>
      <c r="D786" s="150"/>
      <c r="E786" s="150"/>
      <c r="F786" s="150"/>
      <c r="G786" s="150"/>
    </row>
    <row r="787" spans="2:7" s="151" customFormat="1" ht="14.25" customHeight="1">
      <c r="B787" s="150"/>
      <c r="C787" s="150"/>
      <c r="D787" s="150"/>
      <c r="E787" s="150"/>
      <c r="F787" s="150"/>
      <c r="G787" s="150"/>
    </row>
    <row r="788" spans="2:7" s="151" customFormat="1" ht="14.25" customHeight="1">
      <c r="B788" s="150"/>
      <c r="C788" s="150"/>
      <c r="D788" s="150"/>
      <c r="E788" s="150"/>
      <c r="F788" s="150"/>
      <c r="G788" s="150"/>
    </row>
    <row r="789" spans="2:7" s="151" customFormat="1" ht="14.25" customHeight="1">
      <c r="B789" s="150"/>
      <c r="C789" s="150"/>
      <c r="D789" s="150"/>
      <c r="E789" s="150"/>
      <c r="F789" s="150"/>
      <c r="G789" s="150"/>
    </row>
    <row r="790" spans="2:7" s="151" customFormat="1" ht="14.25" customHeight="1">
      <c r="B790" s="150"/>
      <c r="C790" s="150"/>
      <c r="D790" s="150"/>
      <c r="E790" s="150"/>
      <c r="F790" s="150"/>
      <c r="G790" s="150"/>
    </row>
    <row r="791" spans="2:7" s="151" customFormat="1" ht="14.25" customHeight="1">
      <c r="B791" s="150"/>
      <c r="C791" s="150"/>
      <c r="D791" s="150"/>
      <c r="E791" s="150"/>
      <c r="F791" s="150"/>
      <c r="G791" s="150"/>
    </row>
    <row r="792" spans="2:7" s="151" customFormat="1" ht="14.25" customHeight="1">
      <c r="B792" s="150"/>
      <c r="C792" s="150"/>
      <c r="D792" s="150"/>
      <c r="E792" s="150"/>
      <c r="F792" s="150"/>
      <c r="G792" s="150"/>
    </row>
    <row r="793" spans="2:7" s="151" customFormat="1" ht="14.25" customHeight="1">
      <c r="B793" s="150"/>
      <c r="C793" s="150"/>
      <c r="D793" s="150"/>
      <c r="E793" s="150"/>
      <c r="F793" s="150"/>
      <c r="G793" s="150"/>
    </row>
    <row r="794" spans="2:7" s="151" customFormat="1" ht="14.25" customHeight="1">
      <c r="B794" s="150"/>
      <c r="C794" s="150"/>
      <c r="D794" s="150"/>
      <c r="E794" s="150"/>
      <c r="F794" s="150"/>
      <c r="G794" s="150"/>
    </row>
    <row r="795" spans="2:7" s="151" customFormat="1" ht="14.25" customHeight="1">
      <c r="B795" s="150"/>
      <c r="C795" s="150"/>
      <c r="D795" s="150"/>
      <c r="E795" s="150"/>
      <c r="F795" s="150"/>
      <c r="G795" s="150"/>
    </row>
    <row r="796" spans="2:7" s="151" customFormat="1" ht="14.25" customHeight="1">
      <c r="B796" s="150"/>
      <c r="C796" s="150"/>
      <c r="D796" s="150"/>
      <c r="E796" s="150"/>
      <c r="F796" s="150"/>
      <c r="G796" s="150"/>
    </row>
    <row r="797" spans="2:7" s="151" customFormat="1" ht="14.25" customHeight="1">
      <c r="B797" s="150"/>
      <c r="C797" s="150"/>
      <c r="D797" s="150"/>
      <c r="E797" s="150"/>
      <c r="F797" s="150"/>
      <c r="G797" s="150"/>
    </row>
    <row r="798" spans="2:7" s="151" customFormat="1" ht="14.25" customHeight="1">
      <c r="B798" s="150"/>
      <c r="C798" s="150"/>
      <c r="D798" s="150"/>
      <c r="E798" s="150"/>
      <c r="F798" s="150"/>
      <c r="G798" s="150"/>
    </row>
    <row r="799" spans="2:7" s="151" customFormat="1" ht="14.25" customHeight="1">
      <c r="B799" s="150"/>
      <c r="C799" s="150"/>
      <c r="D799" s="150"/>
      <c r="E799" s="150"/>
      <c r="F799" s="150"/>
      <c r="G799" s="150"/>
    </row>
    <row r="800" spans="2:7" s="151" customFormat="1" ht="14.25" customHeight="1">
      <c r="B800" s="150"/>
      <c r="C800" s="150"/>
      <c r="D800" s="150"/>
      <c r="E800" s="150"/>
      <c r="F800" s="150"/>
      <c r="G800" s="150"/>
    </row>
    <row r="801" spans="2:7" s="151" customFormat="1" ht="14.25" customHeight="1">
      <c r="B801" s="150"/>
      <c r="C801" s="150"/>
      <c r="D801" s="150"/>
      <c r="E801" s="150"/>
      <c r="F801" s="150"/>
      <c r="G801" s="150"/>
    </row>
    <row r="802" spans="2:7" s="151" customFormat="1" ht="14.25" customHeight="1">
      <c r="B802" s="150"/>
      <c r="C802" s="150"/>
      <c r="D802" s="150"/>
      <c r="E802" s="150"/>
      <c r="F802" s="150"/>
      <c r="G802" s="150"/>
    </row>
    <row r="803" spans="2:7" s="151" customFormat="1" ht="14.25" customHeight="1">
      <c r="B803" s="150"/>
      <c r="C803" s="150"/>
      <c r="D803" s="150"/>
      <c r="E803" s="150"/>
      <c r="F803" s="150"/>
      <c r="G803" s="150"/>
    </row>
    <row r="804" spans="2:7" s="151" customFormat="1" ht="14.25" customHeight="1">
      <c r="B804" s="150"/>
      <c r="C804" s="150"/>
      <c r="D804" s="150"/>
      <c r="E804" s="150"/>
      <c r="F804" s="150"/>
      <c r="G804" s="150"/>
    </row>
    <row r="805" spans="2:7" s="151" customFormat="1" ht="14.25" customHeight="1">
      <c r="B805" s="150"/>
      <c r="C805" s="150"/>
      <c r="D805" s="150"/>
      <c r="E805" s="150"/>
      <c r="F805" s="150"/>
      <c r="G805" s="150"/>
    </row>
    <row r="806" spans="2:7" s="151" customFormat="1" ht="14.25" customHeight="1">
      <c r="B806" s="150"/>
      <c r="C806" s="150"/>
      <c r="D806" s="150"/>
      <c r="E806" s="150"/>
      <c r="F806" s="150"/>
      <c r="G806" s="150"/>
    </row>
    <row r="807" spans="2:7" s="151" customFormat="1" ht="14.25" customHeight="1">
      <c r="B807" s="150"/>
      <c r="C807" s="150"/>
      <c r="D807" s="150"/>
      <c r="E807" s="150"/>
      <c r="F807" s="150"/>
      <c r="G807" s="150"/>
    </row>
    <row r="808" spans="2:7" s="151" customFormat="1" ht="14.25" customHeight="1">
      <c r="B808" s="150"/>
      <c r="C808" s="150"/>
      <c r="D808" s="150"/>
      <c r="E808" s="150"/>
      <c r="F808" s="150"/>
      <c r="G808" s="150"/>
    </row>
    <row r="809" spans="2:7" s="151" customFormat="1" ht="14.25" customHeight="1">
      <c r="B809" s="150"/>
      <c r="C809" s="150"/>
      <c r="D809" s="150"/>
      <c r="E809" s="150"/>
      <c r="F809" s="150"/>
      <c r="G809" s="150"/>
    </row>
    <row r="810" spans="2:7" s="151" customFormat="1" ht="14.25" customHeight="1">
      <c r="B810" s="150"/>
      <c r="C810" s="150"/>
      <c r="D810" s="150"/>
      <c r="E810" s="150"/>
      <c r="F810" s="150"/>
      <c r="G810" s="150"/>
    </row>
    <row r="811" spans="2:7" s="151" customFormat="1" ht="14.25" customHeight="1">
      <c r="B811" s="150"/>
      <c r="C811" s="150"/>
      <c r="D811" s="150"/>
      <c r="E811" s="150"/>
      <c r="F811" s="150"/>
      <c r="G811" s="150"/>
    </row>
    <row r="812" spans="2:7" s="151" customFormat="1" ht="14.25" customHeight="1">
      <c r="B812" s="150"/>
      <c r="C812" s="150"/>
      <c r="D812" s="150"/>
      <c r="E812" s="150"/>
      <c r="F812" s="150"/>
      <c r="G812" s="150"/>
    </row>
    <row r="813" spans="2:7" s="151" customFormat="1" ht="14.25" customHeight="1">
      <c r="B813" s="150"/>
      <c r="C813" s="150"/>
      <c r="D813" s="150"/>
      <c r="E813" s="150"/>
      <c r="F813" s="150"/>
      <c r="G813" s="150"/>
    </row>
    <row r="814" spans="2:7" s="151" customFormat="1" ht="14.25" customHeight="1">
      <c r="B814" s="150"/>
      <c r="C814" s="150"/>
      <c r="D814" s="150"/>
      <c r="E814" s="150"/>
      <c r="F814" s="150"/>
      <c r="G814" s="150"/>
    </row>
    <row r="815" spans="2:7" s="151" customFormat="1" ht="14.25" customHeight="1">
      <c r="B815" s="150"/>
      <c r="C815" s="150"/>
      <c r="D815" s="150"/>
      <c r="E815" s="150"/>
      <c r="F815" s="150"/>
      <c r="G815" s="150"/>
    </row>
    <row r="816" spans="2:7" s="151" customFormat="1" ht="14.25" customHeight="1">
      <c r="B816" s="150"/>
      <c r="C816" s="150"/>
      <c r="D816" s="150"/>
      <c r="E816" s="150"/>
      <c r="F816" s="150"/>
      <c r="G816" s="150"/>
    </row>
    <row r="817" spans="2:7" s="151" customFormat="1" ht="14.25" customHeight="1">
      <c r="B817" s="150"/>
      <c r="C817" s="150"/>
      <c r="D817" s="150"/>
      <c r="E817" s="150"/>
      <c r="F817" s="150"/>
      <c r="G817" s="150"/>
    </row>
    <row r="818" spans="2:7" s="151" customFormat="1" ht="14.25" customHeight="1">
      <c r="B818" s="150"/>
      <c r="C818" s="150"/>
      <c r="D818" s="150"/>
      <c r="E818" s="150"/>
      <c r="F818" s="150"/>
      <c r="G818" s="150"/>
    </row>
    <row r="819" spans="2:7" s="151" customFormat="1" ht="14.25" customHeight="1">
      <c r="B819" s="150"/>
      <c r="C819" s="150"/>
      <c r="D819" s="150"/>
      <c r="E819" s="150"/>
      <c r="F819" s="150"/>
      <c r="G819" s="150"/>
    </row>
    <row r="820" spans="2:7" s="151" customFormat="1" ht="14.25" customHeight="1">
      <c r="B820" s="150"/>
      <c r="C820" s="150"/>
      <c r="D820" s="150"/>
      <c r="E820" s="150"/>
      <c r="F820" s="150"/>
      <c r="G820" s="150"/>
    </row>
    <row r="821" spans="2:7" s="151" customFormat="1" ht="14.25" customHeight="1">
      <c r="B821" s="150"/>
      <c r="C821" s="150"/>
      <c r="D821" s="150"/>
      <c r="E821" s="150"/>
      <c r="F821" s="150"/>
      <c r="G821" s="150"/>
    </row>
    <row r="822" spans="2:7" s="151" customFormat="1" ht="14.25" customHeight="1">
      <c r="B822" s="150"/>
      <c r="C822" s="150"/>
      <c r="D822" s="150"/>
      <c r="E822" s="150"/>
      <c r="F822" s="150"/>
      <c r="G822" s="150"/>
    </row>
    <row r="823" spans="2:7" s="151" customFormat="1" ht="14.25" customHeight="1">
      <c r="B823" s="150"/>
      <c r="C823" s="150"/>
      <c r="D823" s="150"/>
      <c r="E823" s="150"/>
      <c r="F823" s="150"/>
      <c r="G823" s="150"/>
    </row>
    <row r="824" spans="2:7" s="151" customFormat="1" ht="14.25" customHeight="1">
      <c r="B824" s="150"/>
      <c r="C824" s="150"/>
      <c r="D824" s="150"/>
      <c r="E824" s="150"/>
      <c r="F824" s="150"/>
      <c r="G824" s="150"/>
    </row>
    <row r="825" spans="2:7" s="151" customFormat="1" ht="14.25" customHeight="1">
      <c r="B825" s="150"/>
      <c r="C825" s="150"/>
      <c r="D825" s="150"/>
      <c r="E825" s="150"/>
      <c r="F825" s="150"/>
      <c r="G825" s="150"/>
    </row>
    <row r="826" spans="2:7" s="151" customFormat="1" ht="14.25" customHeight="1">
      <c r="B826" s="150"/>
      <c r="C826" s="150"/>
      <c r="D826" s="150"/>
      <c r="E826" s="150"/>
      <c r="F826" s="150"/>
      <c r="G826" s="150"/>
    </row>
    <row r="827" spans="2:7" s="151" customFormat="1" ht="14.25" customHeight="1">
      <c r="B827" s="150"/>
      <c r="C827" s="150"/>
      <c r="D827" s="150"/>
      <c r="E827" s="150"/>
      <c r="F827" s="150"/>
      <c r="G827" s="150"/>
    </row>
    <row r="828" spans="2:7" s="151" customFormat="1" ht="14.25" customHeight="1">
      <c r="B828" s="150"/>
      <c r="C828" s="150"/>
      <c r="D828" s="150"/>
      <c r="E828" s="150"/>
      <c r="F828" s="150"/>
      <c r="G828" s="150"/>
    </row>
    <row r="829" spans="2:7" s="151" customFormat="1" ht="14.25" customHeight="1">
      <c r="B829" s="150"/>
      <c r="C829" s="150"/>
      <c r="D829" s="150"/>
      <c r="E829" s="150"/>
      <c r="F829" s="150"/>
      <c r="G829" s="150"/>
    </row>
    <row r="830" spans="2:7" s="151" customFormat="1" ht="14.25" customHeight="1">
      <c r="B830" s="150"/>
      <c r="C830" s="150"/>
      <c r="D830" s="150"/>
      <c r="E830" s="150"/>
      <c r="F830" s="150"/>
      <c r="G830" s="150"/>
    </row>
    <row r="831" spans="2:7" s="151" customFormat="1" ht="14.25" customHeight="1">
      <c r="B831" s="150"/>
      <c r="C831" s="150"/>
      <c r="D831" s="150"/>
      <c r="E831" s="150"/>
      <c r="F831" s="150"/>
      <c r="G831" s="150"/>
    </row>
    <row r="832" spans="2:7" s="151" customFormat="1" ht="14.25" customHeight="1">
      <c r="B832" s="150"/>
      <c r="C832" s="150"/>
      <c r="D832" s="150"/>
      <c r="E832" s="150"/>
      <c r="F832" s="150"/>
      <c r="G832" s="150"/>
    </row>
    <row r="833" spans="2:7" s="151" customFormat="1" ht="14.25" customHeight="1">
      <c r="B833" s="150"/>
      <c r="C833" s="150"/>
      <c r="D833" s="150"/>
      <c r="E833" s="150"/>
      <c r="F833" s="150"/>
      <c r="G833" s="150"/>
    </row>
    <row r="834" spans="2:7" s="151" customFormat="1" ht="14.25" customHeight="1">
      <c r="B834" s="150"/>
      <c r="C834" s="150"/>
      <c r="D834" s="150"/>
      <c r="E834" s="150"/>
      <c r="F834" s="150"/>
      <c r="G834" s="150"/>
    </row>
    <row r="835" spans="2:7" s="151" customFormat="1" ht="14.25" customHeight="1">
      <c r="B835" s="150"/>
      <c r="C835" s="150"/>
      <c r="D835" s="150"/>
      <c r="E835" s="150"/>
      <c r="F835" s="150"/>
      <c r="G835" s="150"/>
    </row>
    <row r="836" spans="2:7" s="151" customFormat="1" ht="14.25" customHeight="1">
      <c r="B836" s="150"/>
      <c r="C836" s="150"/>
      <c r="D836" s="150"/>
      <c r="E836" s="150"/>
      <c r="F836" s="150"/>
      <c r="G836" s="150"/>
    </row>
    <row r="837" spans="2:7" s="151" customFormat="1" ht="14.25" customHeight="1">
      <c r="B837" s="150"/>
      <c r="C837" s="150"/>
      <c r="D837" s="150"/>
      <c r="E837" s="150"/>
      <c r="F837" s="150"/>
      <c r="G837" s="150"/>
    </row>
    <row r="838" spans="2:7" s="151" customFormat="1" ht="14.25" customHeight="1">
      <c r="B838" s="150"/>
      <c r="C838" s="150"/>
      <c r="D838" s="150"/>
      <c r="E838" s="150"/>
      <c r="F838" s="150"/>
      <c r="G838" s="150"/>
    </row>
    <row r="839" spans="2:7" s="151" customFormat="1" ht="14.25" customHeight="1">
      <c r="B839" s="150"/>
      <c r="C839" s="150"/>
      <c r="D839" s="150"/>
      <c r="E839" s="150"/>
      <c r="F839" s="150"/>
      <c r="G839" s="150"/>
    </row>
    <row r="840" spans="2:7" s="151" customFormat="1" ht="14.25" customHeight="1">
      <c r="B840" s="150"/>
      <c r="C840" s="150"/>
      <c r="D840" s="150"/>
      <c r="E840" s="150"/>
      <c r="F840" s="150"/>
      <c r="G840" s="150"/>
    </row>
    <row r="841" spans="2:7" s="151" customFormat="1" ht="14.25" customHeight="1">
      <c r="B841" s="150"/>
      <c r="C841" s="150"/>
      <c r="D841" s="150"/>
      <c r="E841" s="150"/>
      <c r="F841" s="150"/>
      <c r="G841" s="150"/>
    </row>
    <row r="842" spans="2:7" s="151" customFormat="1" ht="14.25" customHeight="1">
      <c r="B842" s="150"/>
      <c r="C842" s="150"/>
      <c r="D842" s="150"/>
      <c r="E842" s="150"/>
      <c r="F842" s="150"/>
      <c r="G842" s="150"/>
    </row>
    <row r="843" spans="2:7" s="151" customFormat="1" ht="14.25" customHeight="1">
      <c r="B843" s="150"/>
      <c r="C843" s="150"/>
      <c r="D843" s="150"/>
      <c r="E843" s="150"/>
      <c r="F843" s="150"/>
      <c r="G843" s="150"/>
    </row>
    <row r="844" spans="2:7" s="151" customFormat="1" ht="14.25" customHeight="1">
      <c r="B844" s="150"/>
      <c r="C844" s="150"/>
      <c r="D844" s="150"/>
      <c r="E844" s="150"/>
      <c r="F844" s="150"/>
      <c r="G844" s="150"/>
    </row>
    <row r="845" spans="2:7" s="151" customFormat="1" ht="14.25" customHeight="1">
      <c r="B845" s="150"/>
      <c r="C845" s="150"/>
      <c r="D845" s="150"/>
      <c r="E845" s="150"/>
      <c r="F845" s="150"/>
      <c r="G845" s="150"/>
    </row>
    <row r="846" spans="2:7" s="151" customFormat="1" ht="14.25" customHeight="1">
      <c r="B846" s="150"/>
      <c r="C846" s="150"/>
      <c r="D846" s="150"/>
      <c r="E846" s="150"/>
      <c r="F846" s="150"/>
      <c r="G846" s="150"/>
    </row>
    <row r="847" spans="2:7" s="151" customFormat="1" ht="14.25" customHeight="1">
      <c r="B847" s="150"/>
      <c r="C847" s="150"/>
      <c r="D847" s="150"/>
      <c r="E847" s="150"/>
      <c r="F847" s="150"/>
      <c r="G847" s="150"/>
    </row>
    <row r="848" spans="2:7" s="151" customFormat="1" ht="14.25" customHeight="1">
      <c r="B848" s="150"/>
      <c r="C848" s="150"/>
      <c r="D848" s="150"/>
      <c r="E848" s="150"/>
      <c r="F848" s="150"/>
      <c r="G848" s="150"/>
    </row>
    <row r="849" spans="2:7" s="151" customFormat="1" ht="14.25" customHeight="1">
      <c r="B849" s="150"/>
      <c r="C849" s="150"/>
      <c r="D849" s="150"/>
      <c r="E849" s="150"/>
      <c r="F849" s="150"/>
      <c r="G849" s="150"/>
    </row>
    <row r="850" spans="2:7" s="151" customFormat="1" ht="14.25" customHeight="1">
      <c r="B850" s="150"/>
      <c r="C850" s="150"/>
      <c r="D850" s="150"/>
      <c r="E850" s="150"/>
      <c r="F850" s="150"/>
      <c r="G850" s="150"/>
    </row>
    <row r="851" spans="2:7" s="151" customFormat="1" ht="14.25" customHeight="1">
      <c r="B851" s="150"/>
      <c r="C851" s="150"/>
      <c r="D851" s="150"/>
      <c r="E851" s="150"/>
      <c r="F851" s="150"/>
      <c r="G851" s="150"/>
    </row>
    <row r="852" spans="2:7" s="151" customFormat="1" ht="14.25" customHeight="1">
      <c r="B852" s="150"/>
      <c r="C852" s="150"/>
      <c r="D852" s="150"/>
      <c r="E852" s="150"/>
      <c r="F852" s="150"/>
      <c r="G852" s="150"/>
    </row>
    <row r="853" spans="2:7" s="151" customFormat="1" ht="14.25" customHeight="1">
      <c r="B853" s="150"/>
      <c r="C853" s="150"/>
      <c r="D853" s="150"/>
      <c r="E853" s="150"/>
      <c r="F853" s="150"/>
      <c r="G853" s="150"/>
    </row>
    <row r="854" spans="2:7" s="151" customFormat="1" ht="14.25" customHeight="1">
      <c r="B854" s="150"/>
      <c r="C854" s="150"/>
      <c r="D854" s="150"/>
      <c r="E854" s="150"/>
      <c r="F854" s="150"/>
      <c r="G854" s="150"/>
    </row>
    <row r="855" spans="2:7" s="151" customFormat="1" ht="14.25" customHeight="1">
      <c r="B855" s="150"/>
      <c r="C855" s="150"/>
      <c r="D855" s="150"/>
      <c r="E855" s="150"/>
      <c r="F855" s="150"/>
      <c r="G855" s="150"/>
    </row>
    <row r="856" spans="2:7" s="151" customFormat="1" ht="14.25" customHeight="1">
      <c r="B856" s="150"/>
      <c r="C856" s="150"/>
      <c r="D856" s="150"/>
      <c r="E856" s="150"/>
      <c r="F856" s="150"/>
      <c r="G856" s="150"/>
    </row>
    <row r="857" spans="2:7" s="151" customFormat="1" ht="14.25" customHeight="1">
      <c r="B857" s="150"/>
      <c r="C857" s="150"/>
      <c r="D857" s="150"/>
      <c r="E857" s="150"/>
      <c r="F857" s="150"/>
      <c r="G857" s="150"/>
    </row>
    <row r="858" spans="2:7" s="151" customFormat="1" ht="14.25" customHeight="1">
      <c r="B858" s="150"/>
      <c r="C858" s="150"/>
      <c r="D858" s="150"/>
      <c r="E858" s="150"/>
      <c r="F858" s="150"/>
      <c r="G858" s="150"/>
    </row>
    <row r="859" spans="2:7" s="151" customFormat="1" ht="14.25" customHeight="1">
      <c r="B859" s="150"/>
      <c r="C859" s="150"/>
      <c r="D859" s="150"/>
      <c r="E859" s="150"/>
      <c r="F859" s="150"/>
      <c r="G859" s="150"/>
    </row>
    <row r="860" spans="2:7" s="151" customFormat="1" ht="14.25" customHeight="1">
      <c r="B860" s="150"/>
      <c r="C860" s="150"/>
      <c r="D860" s="150"/>
      <c r="E860" s="150"/>
      <c r="F860" s="150"/>
      <c r="G860" s="150"/>
    </row>
    <row r="861" spans="2:7" s="151" customFormat="1" ht="14.25" customHeight="1">
      <c r="B861" s="150"/>
      <c r="C861" s="150"/>
      <c r="D861" s="150"/>
      <c r="E861" s="150"/>
      <c r="F861" s="150"/>
      <c r="G861" s="150"/>
    </row>
    <row r="862" spans="2:7" s="151" customFormat="1" ht="14.25" customHeight="1">
      <c r="B862" s="150"/>
      <c r="C862" s="150"/>
      <c r="D862" s="150"/>
      <c r="E862" s="150"/>
      <c r="F862" s="150"/>
      <c r="G862" s="150"/>
    </row>
    <row r="863" spans="2:7" s="151" customFormat="1" ht="14.25" customHeight="1">
      <c r="B863" s="150"/>
      <c r="C863" s="150"/>
      <c r="D863" s="150"/>
      <c r="E863" s="150"/>
      <c r="F863" s="150"/>
      <c r="G863" s="150"/>
    </row>
    <row r="864" spans="2:7" s="151" customFormat="1" ht="14.25" customHeight="1">
      <c r="B864" s="150"/>
      <c r="C864" s="150"/>
      <c r="D864" s="150"/>
      <c r="E864" s="150"/>
      <c r="F864" s="150"/>
      <c r="G864" s="150"/>
    </row>
    <row r="865" spans="2:7" s="151" customFormat="1" ht="14.25" customHeight="1">
      <c r="B865" s="150"/>
      <c r="C865" s="150"/>
      <c r="D865" s="150"/>
      <c r="E865" s="150"/>
      <c r="F865" s="150"/>
      <c r="G865" s="150"/>
    </row>
    <row r="866" spans="2:7" s="151" customFormat="1" ht="14.25" customHeight="1">
      <c r="B866" s="150"/>
      <c r="C866" s="150"/>
      <c r="D866" s="150"/>
      <c r="E866" s="150"/>
      <c r="F866" s="150"/>
      <c r="G866" s="150"/>
    </row>
    <row r="867" spans="2:7" s="151" customFormat="1" ht="14.25" customHeight="1">
      <c r="B867" s="150"/>
      <c r="C867" s="150"/>
      <c r="D867" s="150"/>
      <c r="E867" s="150"/>
      <c r="F867" s="150"/>
      <c r="G867" s="150"/>
    </row>
    <row r="868" spans="2:7" s="151" customFormat="1" ht="14.25" customHeight="1">
      <c r="B868" s="150"/>
      <c r="C868" s="150"/>
      <c r="D868" s="150"/>
      <c r="E868" s="150"/>
      <c r="F868" s="150"/>
      <c r="G868" s="150"/>
    </row>
    <row r="869" spans="2:7" s="151" customFormat="1" ht="14.25" customHeight="1">
      <c r="B869" s="150"/>
      <c r="C869" s="150"/>
      <c r="D869" s="150"/>
      <c r="E869" s="150"/>
      <c r="F869" s="150"/>
      <c r="G869" s="150"/>
    </row>
    <row r="870" spans="2:7" s="151" customFormat="1" ht="14.25" customHeight="1">
      <c r="B870" s="150"/>
      <c r="C870" s="150"/>
      <c r="D870" s="150"/>
      <c r="E870" s="150"/>
      <c r="F870" s="150"/>
      <c r="G870" s="150"/>
    </row>
    <row r="871" spans="2:7" s="151" customFormat="1" ht="14.25" customHeight="1">
      <c r="B871" s="150"/>
      <c r="C871" s="150"/>
      <c r="D871" s="150"/>
      <c r="E871" s="150"/>
      <c r="F871" s="150"/>
      <c r="G871" s="150"/>
    </row>
    <row r="872" spans="2:7" s="151" customFormat="1" ht="14.25" customHeight="1">
      <c r="B872" s="150"/>
      <c r="C872" s="150"/>
      <c r="D872" s="150"/>
      <c r="E872" s="150"/>
      <c r="F872" s="150"/>
      <c r="G872" s="150"/>
    </row>
    <row r="873" spans="2:7" s="151" customFormat="1" ht="14.25" customHeight="1">
      <c r="B873" s="150"/>
      <c r="C873" s="150"/>
      <c r="D873" s="150"/>
      <c r="E873" s="150"/>
      <c r="F873" s="150"/>
      <c r="G873" s="150"/>
    </row>
    <row r="874" spans="2:7" s="151" customFormat="1" ht="14.25" customHeight="1">
      <c r="B874" s="150"/>
      <c r="C874" s="150"/>
      <c r="D874" s="150"/>
      <c r="E874" s="150"/>
      <c r="F874" s="150"/>
      <c r="G874" s="150"/>
    </row>
    <row r="875" spans="2:7" s="151" customFormat="1" ht="14.25" customHeight="1">
      <c r="B875" s="150"/>
      <c r="C875" s="150"/>
      <c r="D875" s="150"/>
      <c r="E875" s="150"/>
      <c r="F875" s="150"/>
      <c r="G875" s="150"/>
    </row>
    <row r="876" spans="2:7" s="151" customFormat="1" ht="14.25" customHeight="1">
      <c r="B876" s="150"/>
      <c r="C876" s="150"/>
      <c r="D876" s="150"/>
      <c r="E876" s="150"/>
      <c r="F876" s="150"/>
      <c r="G876" s="150"/>
    </row>
    <row r="877" spans="2:7" s="151" customFormat="1" ht="14.25" customHeight="1">
      <c r="B877" s="150"/>
      <c r="C877" s="150"/>
      <c r="D877" s="150"/>
      <c r="E877" s="150"/>
      <c r="F877" s="150"/>
      <c r="G877" s="150"/>
    </row>
    <row r="878" spans="2:7" s="151" customFormat="1" ht="14.25" customHeight="1">
      <c r="B878" s="150"/>
      <c r="C878" s="150"/>
      <c r="D878" s="150"/>
      <c r="E878" s="150"/>
      <c r="F878" s="150"/>
      <c r="G878" s="150"/>
    </row>
    <row r="879" spans="2:7" s="151" customFormat="1" ht="14.25" customHeight="1">
      <c r="B879" s="150"/>
      <c r="C879" s="150"/>
      <c r="D879" s="150"/>
      <c r="E879" s="150"/>
      <c r="F879" s="150"/>
      <c r="G879" s="150"/>
    </row>
    <row r="880" spans="2:7" s="151" customFormat="1" ht="14.25" customHeight="1">
      <c r="B880" s="150"/>
      <c r="C880" s="150"/>
      <c r="D880" s="150"/>
      <c r="E880" s="150"/>
      <c r="F880" s="150"/>
      <c r="G880" s="150"/>
    </row>
    <row r="881" spans="2:7" s="151" customFormat="1" ht="14.25" customHeight="1">
      <c r="B881" s="150"/>
      <c r="C881" s="150"/>
      <c r="D881" s="150"/>
      <c r="E881" s="150"/>
      <c r="F881" s="150"/>
      <c r="G881" s="150"/>
    </row>
    <row r="882" spans="2:7" s="151" customFormat="1" ht="14.25" customHeight="1">
      <c r="B882" s="150"/>
      <c r="C882" s="150"/>
      <c r="D882" s="150"/>
      <c r="E882" s="150"/>
      <c r="F882" s="150"/>
      <c r="G882" s="150"/>
    </row>
    <row r="883" spans="2:7" s="151" customFormat="1" ht="14.25" customHeight="1">
      <c r="B883" s="150"/>
      <c r="C883" s="150"/>
      <c r="D883" s="150"/>
      <c r="E883" s="150"/>
      <c r="F883" s="150"/>
      <c r="G883" s="150"/>
    </row>
    <row r="884" spans="2:7" s="151" customFormat="1" ht="14.25" customHeight="1">
      <c r="B884" s="150"/>
      <c r="C884" s="150"/>
      <c r="D884" s="150"/>
      <c r="E884" s="150"/>
      <c r="F884" s="150"/>
      <c r="G884" s="150"/>
    </row>
    <row r="885" spans="2:7" s="151" customFormat="1" ht="14.25" customHeight="1">
      <c r="B885" s="150"/>
      <c r="C885" s="150"/>
      <c r="D885" s="150"/>
      <c r="E885" s="150"/>
      <c r="F885" s="150"/>
      <c r="G885" s="150"/>
    </row>
    <row r="886" spans="2:7" s="151" customFormat="1" ht="14.25" customHeight="1">
      <c r="B886" s="150"/>
      <c r="C886" s="150"/>
      <c r="D886" s="150"/>
      <c r="E886" s="150"/>
      <c r="F886" s="150"/>
      <c r="G886" s="150"/>
    </row>
    <row r="887" spans="2:7" s="151" customFormat="1" ht="14.25" customHeight="1">
      <c r="B887" s="150"/>
      <c r="C887" s="150"/>
      <c r="D887" s="150"/>
      <c r="E887" s="150"/>
      <c r="F887" s="150"/>
      <c r="G887" s="150"/>
    </row>
    <row r="888" spans="2:7" s="151" customFormat="1" ht="14.25" customHeight="1">
      <c r="B888" s="150"/>
      <c r="C888" s="150"/>
      <c r="D888" s="150"/>
      <c r="E888" s="150"/>
      <c r="F888" s="150"/>
      <c r="G888" s="150"/>
    </row>
    <row r="889" spans="2:7" s="151" customFormat="1" ht="14.25" customHeight="1">
      <c r="B889" s="150"/>
      <c r="C889" s="150"/>
      <c r="D889" s="150"/>
      <c r="E889" s="150"/>
      <c r="F889" s="150"/>
      <c r="G889" s="150"/>
    </row>
    <row r="890" spans="2:7" s="151" customFormat="1" ht="14.25" customHeight="1">
      <c r="B890" s="150"/>
      <c r="C890" s="150"/>
      <c r="D890" s="150"/>
      <c r="E890" s="150"/>
      <c r="F890" s="150"/>
      <c r="G890" s="150"/>
    </row>
    <row r="891" spans="2:7" s="151" customFormat="1" ht="14.25" customHeight="1">
      <c r="B891" s="150"/>
      <c r="C891" s="150"/>
      <c r="D891" s="150"/>
      <c r="E891" s="150"/>
      <c r="F891" s="150"/>
      <c r="G891" s="150"/>
    </row>
    <row r="892" spans="2:7" s="151" customFormat="1" ht="14.25" customHeight="1">
      <c r="B892" s="150"/>
      <c r="C892" s="150"/>
      <c r="D892" s="150"/>
      <c r="E892" s="150"/>
      <c r="F892" s="150"/>
      <c r="G892" s="150"/>
    </row>
    <row r="893" spans="2:7" s="151" customFormat="1" ht="14.25" customHeight="1">
      <c r="B893" s="150"/>
      <c r="C893" s="150"/>
      <c r="D893" s="150"/>
      <c r="E893" s="150"/>
      <c r="F893" s="150"/>
      <c r="G893" s="150"/>
    </row>
    <row r="894" spans="2:7" s="151" customFormat="1" ht="14.25" customHeight="1">
      <c r="B894" s="150"/>
      <c r="C894" s="150"/>
      <c r="D894" s="150"/>
      <c r="E894" s="150"/>
      <c r="F894" s="150"/>
      <c r="G894" s="150"/>
    </row>
    <row r="895" spans="2:7" s="151" customFormat="1" ht="14.25" customHeight="1">
      <c r="B895" s="150"/>
      <c r="C895" s="150"/>
      <c r="D895" s="150"/>
      <c r="E895" s="150"/>
      <c r="F895" s="150"/>
      <c r="G895" s="150"/>
    </row>
    <row r="896" spans="2:7" s="151" customFormat="1" ht="14.25" customHeight="1">
      <c r="B896" s="150"/>
      <c r="C896" s="150"/>
      <c r="D896" s="150"/>
      <c r="E896" s="150"/>
      <c r="F896" s="150"/>
      <c r="G896" s="150"/>
    </row>
    <row r="897" spans="2:7" s="151" customFormat="1" ht="14.25" customHeight="1">
      <c r="B897" s="150"/>
      <c r="C897" s="150"/>
      <c r="D897" s="150"/>
      <c r="E897" s="150"/>
      <c r="F897" s="150"/>
      <c r="G897" s="150"/>
    </row>
    <row r="898" spans="2:7" s="151" customFormat="1" ht="14.25" customHeight="1">
      <c r="B898" s="150"/>
      <c r="C898" s="150"/>
      <c r="D898" s="150"/>
      <c r="E898" s="150"/>
      <c r="F898" s="150"/>
      <c r="G898" s="150"/>
    </row>
    <row r="899" spans="2:7" s="151" customFormat="1" ht="14.25" customHeight="1">
      <c r="B899" s="150"/>
      <c r="C899" s="150"/>
      <c r="D899" s="150"/>
      <c r="E899" s="150"/>
      <c r="F899" s="150"/>
      <c r="G899" s="150"/>
    </row>
    <row r="900" spans="2:7" s="151" customFormat="1" ht="14.25" customHeight="1">
      <c r="B900" s="150"/>
      <c r="C900" s="150"/>
      <c r="D900" s="150"/>
      <c r="E900" s="150"/>
      <c r="F900" s="150"/>
      <c r="G900" s="150"/>
    </row>
    <row r="901" spans="2:7" s="151" customFormat="1" ht="14.25" customHeight="1">
      <c r="B901" s="150"/>
      <c r="C901" s="150"/>
      <c r="D901" s="150"/>
      <c r="E901" s="150"/>
      <c r="F901" s="150"/>
      <c r="G901" s="150"/>
    </row>
    <row r="902" spans="2:7" s="151" customFormat="1" ht="14.25" customHeight="1">
      <c r="B902" s="150"/>
      <c r="C902" s="150"/>
      <c r="D902" s="150"/>
      <c r="E902" s="150"/>
      <c r="F902" s="150"/>
      <c r="G902" s="150"/>
    </row>
    <row r="903" spans="2:7" s="151" customFormat="1" ht="14.25" customHeight="1">
      <c r="B903" s="150"/>
      <c r="C903" s="150"/>
      <c r="D903" s="150"/>
      <c r="E903" s="150"/>
      <c r="F903" s="150"/>
      <c r="G903" s="150"/>
    </row>
    <row r="904" spans="2:7" s="151" customFormat="1" ht="14.25" customHeight="1">
      <c r="B904" s="150"/>
      <c r="C904" s="150"/>
      <c r="D904" s="150"/>
      <c r="E904" s="150"/>
      <c r="F904" s="150"/>
      <c r="G904" s="150"/>
    </row>
    <row r="905" spans="2:7" s="151" customFormat="1" ht="14.25" customHeight="1">
      <c r="B905" s="150"/>
      <c r="C905" s="150"/>
      <c r="D905" s="150"/>
      <c r="E905" s="150"/>
      <c r="F905" s="150"/>
      <c r="G905" s="150"/>
    </row>
    <row r="906" spans="2:7" s="151" customFormat="1" ht="14.25" customHeight="1">
      <c r="B906" s="150"/>
      <c r="C906" s="150"/>
      <c r="D906" s="150"/>
      <c r="E906" s="150"/>
      <c r="F906" s="150"/>
      <c r="G906" s="150"/>
    </row>
    <row r="907" spans="2:7" s="151" customFormat="1" ht="14.25" customHeight="1">
      <c r="B907" s="150"/>
      <c r="C907" s="150"/>
      <c r="D907" s="150"/>
      <c r="E907" s="150"/>
      <c r="F907" s="150"/>
      <c r="G907" s="150"/>
    </row>
    <row r="908" spans="2:7" s="151" customFormat="1" ht="14.25" customHeight="1">
      <c r="B908" s="150"/>
      <c r="C908" s="150"/>
      <c r="D908" s="150"/>
      <c r="E908" s="150"/>
      <c r="F908" s="150"/>
      <c r="G908" s="150"/>
    </row>
    <row r="909" spans="2:7" s="151" customFormat="1" ht="14.25" customHeight="1">
      <c r="B909" s="150"/>
      <c r="C909" s="150"/>
      <c r="D909" s="150"/>
      <c r="E909" s="150"/>
      <c r="F909" s="150"/>
      <c r="G909" s="150"/>
    </row>
    <row r="910" spans="2:7" s="151" customFormat="1" ht="14.25" customHeight="1">
      <c r="B910" s="150"/>
      <c r="C910" s="150"/>
      <c r="D910" s="150"/>
      <c r="E910" s="150"/>
      <c r="F910" s="150"/>
      <c r="G910" s="150"/>
    </row>
    <row r="911" spans="2:7" s="151" customFormat="1" ht="14.25" customHeight="1">
      <c r="B911" s="150"/>
      <c r="C911" s="150"/>
      <c r="D911" s="150"/>
      <c r="E911" s="150"/>
      <c r="F911" s="150"/>
      <c r="G911" s="150"/>
    </row>
    <row r="912" spans="2:7" s="151" customFormat="1" ht="14.25" customHeight="1">
      <c r="B912" s="150"/>
      <c r="C912" s="150"/>
      <c r="D912" s="150"/>
      <c r="E912" s="150"/>
      <c r="F912" s="150"/>
      <c r="G912" s="150"/>
    </row>
    <row r="913" spans="2:7" s="151" customFormat="1" ht="14.25" customHeight="1">
      <c r="B913" s="150"/>
      <c r="C913" s="150"/>
      <c r="D913" s="150"/>
      <c r="E913" s="150"/>
      <c r="F913" s="150"/>
      <c r="G913" s="150"/>
    </row>
    <row r="914" spans="2:7" s="151" customFormat="1" ht="14.25" customHeight="1">
      <c r="B914" s="150"/>
      <c r="C914" s="150"/>
      <c r="D914" s="150"/>
      <c r="E914" s="150"/>
      <c r="F914" s="150"/>
      <c r="G914" s="150"/>
    </row>
    <row r="915" spans="2:7" s="151" customFormat="1" ht="14.25" customHeight="1">
      <c r="B915" s="150"/>
      <c r="C915" s="150"/>
      <c r="D915" s="150"/>
      <c r="E915" s="150"/>
      <c r="F915" s="150"/>
      <c r="G915" s="150"/>
    </row>
    <row r="916" spans="2:7" s="151" customFormat="1" ht="14.25" customHeight="1">
      <c r="B916" s="150"/>
      <c r="C916" s="150"/>
      <c r="D916" s="150"/>
      <c r="E916" s="150"/>
      <c r="F916" s="150"/>
      <c r="G916" s="150"/>
    </row>
    <row r="917" spans="2:7" s="151" customFormat="1" ht="14.25" customHeight="1">
      <c r="B917" s="150"/>
      <c r="C917" s="150"/>
      <c r="D917" s="150"/>
      <c r="E917" s="150"/>
      <c r="F917" s="150"/>
      <c r="G917" s="150"/>
    </row>
    <row r="918" spans="2:7" s="151" customFormat="1" ht="14.25" customHeight="1">
      <c r="B918" s="150"/>
      <c r="C918" s="150"/>
      <c r="D918" s="150"/>
      <c r="E918" s="150"/>
      <c r="F918" s="150"/>
      <c r="G918" s="150"/>
    </row>
    <row r="919" spans="2:7" s="151" customFormat="1" ht="14.25" customHeight="1">
      <c r="B919" s="150"/>
      <c r="C919" s="150"/>
      <c r="D919" s="150"/>
      <c r="E919" s="150"/>
      <c r="F919" s="150"/>
      <c r="G919" s="150"/>
    </row>
    <row r="920" spans="2:7" s="151" customFormat="1" ht="14.25" customHeight="1">
      <c r="B920" s="150"/>
      <c r="C920" s="150"/>
      <c r="D920" s="150"/>
      <c r="E920" s="150"/>
      <c r="F920" s="150"/>
      <c r="G920" s="150"/>
    </row>
    <row r="921" spans="2:7" s="151" customFormat="1" ht="14.25" customHeight="1">
      <c r="B921" s="150"/>
      <c r="C921" s="150"/>
      <c r="D921" s="150"/>
      <c r="E921" s="150"/>
      <c r="F921" s="150"/>
      <c r="G921" s="150"/>
    </row>
    <row r="922" spans="2:7" s="151" customFormat="1" ht="14.25" customHeight="1">
      <c r="B922" s="150"/>
      <c r="C922" s="150"/>
      <c r="D922" s="150"/>
      <c r="E922" s="150"/>
      <c r="F922" s="150"/>
      <c r="G922" s="150"/>
    </row>
    <row r="923" spans="2:7" s="151" customFormat="1" ht="14.25" customHeight="1">
      <c r="B923" s="150"/>
      <c r="C923" s="150"/>
      <c r="D923" s="150"/>
      <c r="E923" s="150"/>
      <c r="F923" s="150"/>
      <c r="G923" s="150"/>
    </row>
    <row r="924" spans="2:7" s="151" customFormat="1" ht="14.25" customHeight="1">
      <c r="B924" s="150"/>
      <c r="C924" s="150"/>
      <c r="D924" s="150"/>
      <c r="E924" s="150"/>
      <c r="F924" s="150"/>
      <c r="G924" s="150"/>
    </row>
    <row r="925" spans="2:7" s="151" customFormat="1" ht="14.25" customHeight="1">
      <c r="B925" s="150"/>
      <c r="C925" s="150"/>
      <c r="D925" s="150"/>
      <c r="E925" s="150"/>
      <c r="F925" s="150"/>
      <c r="G925" s="150"/>
    </row>
    <row r="926" spans="2:7" s="151" customFormat="1" ht="14.25" customHeight="1">
      <c r="B926" s="150"/>
      <c r="C926" s="150"/>
      <c r="D926" s="150"/>
      <c r="E926" s="150"/>
      <c r="F926" s="150"/>
      <c r="G926" s="150"/>
    </row>
    <row r="927" spans="2:7" s="151" customFormat="1" ht="14.25" customHeight="1">
      <c r="B927" s="150"/>
      <c r="C927" s="150"/>
      <c r="D927" s="150"/>
      <c r="E927" s="150"/>
      <c r="F927" s="150"/>
      <c r="G927" s="150"/>
    </row>
    <row r="928" spans="2:7" s="151" customFormat="1" ht="14.25" customHeight="1">
      <c r="B928" s="150"/>
      <c r="C928" s="150"/>
      <c r="D928" s="150"/>
      <c r="E928" s="150"/>
      <c r="F928" s="150"/>
      <c r="G928" s="150"/>
    </row>
    <row r="929" spans="2:7" s="151" customFormat="1" ht="14.25" customHeight="1">
      <c r="B929" s="150"/>
      <c r="C929" s="150"/>
      <c r="D929" s="150"/>
      <c r="E929" s="150"/>
      <c r="F929" s="150"/>
      <c r="G929" s="150"/>
    </row>
    <row r="930" spans="2:7" s="151" customFormat="1" ht="14.25" customHeight="1">
      <c r="B930" s="150"/>
      <c r="C930" s="150"/>
      <c r="D930" s="150"/>
      <c r="E930" s="150"/>
      <c r="F930" s="150"/>
      <c r="G930" s="150"/>
    </row>
    <row r="931" spans="2:7" s="151" customFormat="1" ht="14.25" customHeight="1">
      <c r="B931" s="150"/>
      <c r="C931" s="150"/>
      <c r="D931" s="150"/>
      <c r="E931" s="150"/>
      <c r="F931" s="150"/>
      <c r="G931" s="150"/>
    </row>
    <row r="932" spans="2:7" s="151" customFormat="1" ht="14.25" customHeight="1">
      <c r="B932" s="150"/>
      <c r="C932" s="150"/>
      <c r="D932" s="150"/>
      <c r="E932" s="150"/>
      <c r="F932" s="150"/>
      <c r="G932" s="150"/>
    </row>
    <row r="933" spans="2:7" s="151" customFormat="1" ht="14.25" customHeight="1">
      <c r="B933" s="150"/>
      <c r="C933" s="150"/>
      <c r="D933" s="150"/>
      <c r="E933" s="150"/>
      <c r="F933" s="150"/>
      <c r="G933" s="150"/>
    </row>
    <row r="934" spans="2:7" s="151" customFormat="1" ht="14.25" customHeight="1">
      <c r="B934" s="150"/>
      <c r="C934" s="150"/>
      <c r="D934" s="150"/>
      <c r="E934" s="150"/>
      <c r="F934" s="150"/>
      <c r="G934" s="150"/>
    </row>
    <row r="935" spans="2:7" s="151" customFormat="1" ht="14.25" customHeight="1">
      <c r="B935" s="150"/>
      <c r="C935" s="150"/>
      <c r="D935" s="150"/>
      <c r="E935" s="150"/>
      <c r="F935" s="150"/>
      <c r="G935" s="150"/>
    </row>
    <row r="936" spans="2:7" s="151" customFormat="1" ht="14.25" customHeight="1">
      <c r="B936" s="150"/>
      <c r="C936" s="150"/>
      <c r="D936" s="150"/>
      <c r="E936" s="150"/>
      <c r="F936" s="150"/>
      <c r="G936" s="150"/>
    </row>
    <row r="937" spans="2:7" s="151" customFormat="1" ht="14.25" customHeight="1">
      <c r="B937" s="150"/>
      <c r="C937" s="150"/>
      <c r="D937" s="150"/>
      <c r="E937" s="150"/>
      <c r="F937" s="150"/>
      <c r="G937" s="150"/>
    </row>
    <row r="938" spans="2:7" s="151" customFormat="1" ht="14.25" customHeight="1">
      <c r="B938" s="150"/>
      <c r="C938" s="150"/>
      <c r="D938" s="150"/>
      <c r="E938" s="150"/>
      <c r="F938" s="150"/>
      <c r="G938" s="150"/>
    </row>
  </sheetData>
  <mergeCells count="16">
    <mergeCell ref="E21:F21"/>
    <mergeCell ref="A28:B28"/>
    <mergeCell ref="A29:B29"/>
    <mergeCell ref="D29:H29"/>
    <mergeCell ref="A19:F19"/>
    <mergeCell ref="A22:G22"/>
    <mergeCell ref="B17:D17"/>
    <mergeCell ref="A1:G3"/>
    <mergeCell ref="A4:G4"/>
    <mergeCell ref="A10:F10"/>
    <mergeCell ref="A5:C5"/>
    <mergeCell ref="D5:G5"/>
    <mergeCell ref="A6:C6"/>
    <mergeCell ref="D6:G6"/>
    <mergeCell ref="A7:C7"/>
    <mergeCell ref="D7:G7"/>
  </mergeCells>
  <pageMargins left="0.19072769953051644" right="0.19072769953051644" top="0.18485915492957747" bottom="2.9342723004694836E-2" header="0" footer="0"/>
  <pageSetup paperSize="9" scale="73"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A5C36-6F49-4263-943E-E6235E551823}">
  <dimension ref="B2:H52"/>
  <sheetViews>
    <sheetView topLeftCell="A31" workbookViewId="0">
      <selection activeCell="H1" sqref="H1"/>
    </sheetView>
  </sheetViews>
  <sheetFormatPr baseColWidth="10" defaultColWidth="11.5" defaultRowHeight="16"/>
  <cols>
    <col min="1" max="2" width="11.5" style="378"/>
    <col min="3" max="3" width="53.83203125" style="378" customWidth="1"/>
    <col min="4" max="4" width="17.5" style="378" customWidth="1"/>
    <col min="5" max="8" width="15" style="378" customWidth="1"/>
    <col min="9" max="16384" width="11.5" style="378"/>
  </cols>
  <sheetData>
    <row r="2" spans="2:8" ht="24">
      <c r="C2" s="418" t="s">
        <v>420</v>
      </c>
    </row>
    <row r="4" spans="2:8" ht="17" thickBot="1"/>
    <row r="5" spans="2:8">
      <c r="B5" s="660" t="s">
        <v>479</v>
      </c>
      <c r="C5" s="661"/>
      <c r="D5" s="381">
        <f>+'[703]F. PRESTACIONAL'!D5</f>
        <v>1750905</v>
      </c>
      <c r="E5" s="662"/>
      <c r="F5" s="663"/>
      <c r="G5" s="663"/>
      <c r="H5" s="664"/>
    </row>
    <row r="6" spans="2:8" ht="17" thickBot="1">
      <c r="B6" s="665" t="s">
        <v>421</v>
      </c>
      <c r="C6" s="666"/>
      <c r="D6" s="382">
        <f>+'[703]F. PRESTACIONAL'!D6</f>
        <v>249095</v>
      </c>
      <c r="E6" s="667"/>
      <c r="F6" s="668"/>
      <c r="G6" s="668"/>
      <c r="H6" s="669"/>
    </row>
    <row r="7" spans="2:8">
      <c r="B7" s="671" t="s">
        <v>422</v>
      </c>
      <c r="C7" s="674" t="s">
        <v>423</v>
      </c>
      <c r="D7" s="674"/>
      <c r="E7" s="384" t="s">
        <v>424</v>
      </c>
      <c r="F7" s="384" t="s">
        <v>424</v>
      </c>
      <c r="G7" s="384" t="s">
        <v>425</v>
      </c>
      <c r="H7" s="385" t="s">
        <v>425</v>
      </c>
    </row>
    <row r="8" spans="2:8">
      <c r="B8" s="672"/>
      <c r="C8" s="670"/>
      <c r="D8" s="670"/>
      <c r="E8" s="387" t="s">
        <v>426</v>
      </c>
      <c r="F8" s="387" t="s">
        <v>427</v>
      </c>
      <c r="G8" s="387" t="s">
        <v>426</v>
      </c>
      <c r="H8" s="388" t="s">
        <v>427</v>
      </c>
    </row>
    <row r="9" spans="2:8" ht="17" thickBot="1">
      <c r="B9" s="673"/>
      <c r="C9" s="675"/>
      <c r="D9" s="675"/>
      <c r="E9" s="389" t="s">
        <v>428</v>
      </c>
      <c r="F9" s="389" t="s">
        <v>429</v>
      </c>
      <c r="G9" s="389" t="s">
        <v>428</v>
      </c>
      <c r="H9" s="390" t="s">
        <v>429</v>
      </c>
    </row>
    <row r="10" spans="2:8" ht="17" thickBot="1">
      <c r="B10" s="391" t="s">
        <v>430</v>
      </c>
      <c r="C10" s="676" t="s">
        <v>431</v>
      </c>
      <c r="D10" s="676"/>
      <c r="E10" s="392">
        <v>1</v>
      </c>
      <c r="F10" s="392">
        <v>1</v>
      </c>
      <c r="G10" s="392">
        <v>1</v>
      </c>
      <c r="H10" s="393">
        <v>1</v>
      </c>
    </row>
    <row r="11" spans="2:8">
      <c r="B11" s="383" t="s">
        <v>432</v>
      </c>
      <c r="C11" s="674" t="s">
        <v>433</v>
      </c>
      <c r="D11" s="674"/>
      <c r="E11" s="394">
        <f>SUM(E12:E15)</f>
        <v>0.21829999999999999</v>
      </c>
      <c r="F11" s="394">
        <f>SUM(F12:F15)</f>
        <v>0.21829999999999999</v>
      </c>
      <c r="G11" s="394">
        <f>SUM(G12:G15)</f>
        <v>0.17660000000000001</v>
      </c>
      <c r="H11" s="395">
        <f>SUM(H12:H15)</f>
        <v>0.17660000000000001</v>
      </c>
    </row>
    <row r="12" spans="2:8">
      <c r="B12" s="677"/>
      <c r="C12" s="397" t="s">
        <v>434</v>
      </c>
      <c r="D12" s="397" t="s">
        <v>435</v>
      </c>
      <c r="E12" s="398">
        <v>8.3299999999999999E-2</v>
      </c>
      <c r="F12" s="398">
        <v>8.3299999999999999E-2</v>
      </c>
      <c r="G12" s="398">
        <v>8.3299999999999999E-2</v>
      </c>
      <c r="H12" s="399">
        <v>8.3299999999999999E-2</v>
      </c>
    </row>
    <row r="13" spans="2:8">
      <c r="B13" s="678"/>
      <c r="C13" s="397" t="s">
        <v>436</v>
      </c>
      <c r="D13" s="397" t="s">
        <v>435</v>
      </c>
      <c r="E13" s="398">
        <v>8.3299999999999999E-2</v>
      </c>
      <c r="F13" s="398">
        <v>8.3299999999999999E-2</v>
      </c>
      <c r="G13" s="398">
        <v>8.3299999999999999E-2</v>
      </c>
      <c r="H13" s="399">
        <v>8.3299999999999999E-2</v>
      </c>
    </row>
    <row r="14" spans="2:8">
      <c r="B14" s="678"/>
      <c r="C14" s="397" t="s">
        <v>437</v>
      </c>
      <c r="D14" s="397" t="s">
        <v>438</v>
      </c>
      <c r="E14" s="398">
        <v>0.01</v>
      </c>
      <c r="F14" s="398">
        <v>0.01</v>
      </c>
      <c r="G14" s="398">
        <v>0.01</v>
      </c>
      <c r="H14" s="399">
        <v>0.01</v>
      </c>
    </row>
    <row r="15" spans="2:8" ht="17" thickBot="1">
      <c r="B15" s="679"/>
      <c r="C15" s="380" t="s">
        <v>439</v>
      </c>
      <c r="D15" s="400"/>
      <c r="E15" s="401">
        <v>4.1700000000000001E-2</v>
      </c>
      <c r="F15" s="401">
        <v>4.1700000000000001E-2</v>
      </c>
      <c r="G15" s="380"/>
      <c r="H15" s="402"/>
    </row>
    <row r="16" spans="2:8" ht="22" customHeight="1">
      <c r="B16" s="383" t="s">
        <v>440</v>
      </c>
      <c r="C16" s="674" t="s">
        <v>441</v>
      </c>
      <c r="D16" s="674"/>
      <c r="E16" s="394">
        <f>SUM(E17:E19)</f>
        <v>0.2102</v>
      </c>
      <c r="F16" s="394">
        <f t="shared" ref="F16:H16" si="0">SUM(F17:F19)</f>
        <v>0.27460000000000001</v>
      </c>
      <c r="G16" s="394">
        <f>SUM(G17:G19)</f>
        <v>0.2102</v>
      </c>
      <c r="H16" s="395">
        <f t="shared" si="0"/>
        <v>0.27460000000000001</v>
      </c>
    </row>
    <row r="17" spans="2:8">
      <c r="B17" s="677"/>
      <c r="C17" s="397" t="s">
        <v>442</v>
      </c>
      <c r="D17" s="397" t="s">
        <v>443</v>
      </c>
      <c r="E17" s="398">
        <v>8.5000000000000006E-2</v>
      </c>
      <c r="F17" s="398">
        <v>8.5000000000000006E-2</v>
      </c>
      <c r="G17" s="398">
        <v>8.5000000000000006E-2</v>
      </c>
      <c r="H17" s="399">
        <v>8.5000000000000006E-2</v>
      </c>
    </row>
    <row r="18" spans="2:8">
      <c r="B18" s="678"/>
      <c r="C18" s="397" t="s">
        <v>444</v>
      </c>
      <c r="D18" s="397" t="s">
        <v>443</v>
      </c>
      <c r="E18" s="398">
        <v>5.1999999999999998E-3</v>
      </c>
      <c r="F18" s="398">
        <v>6.9599999999999995E-2</v>
      </c>
      <c r="G18" s="398">
        <v>5.1999999999999998E-3</v>
      </c>
      <c r="H18" s="399">
        <v>6.9599999999999995E-2</v>
      </c>
    </row>
    <row r="19" spans="2:8" ht="17" thickBot="1">
      <c r="B19" s="679"/>
      <c r="C19" s="380" t="s">
        <v>445</v>
      </c>
      <c r="D19" s="380" t="s">
        <v>443</v>
      </c>
      <c r="E19" s="401">
        <v>0.12</v>
      </c>
      <c r="F19" s="401">
        <v>0.12</v>
      </c>
      <c r="G19" s="401">
        <v>0.12</v>
      </c>
      <c r="H19" s="403">
        <v>0.12</v>
      </c>
    </row>
    <row r="20" spans="2:8">
      <c r="B20" s="404" t="s">
        <v>446</v>
      </c>
      <c r="C20" s="680" t="s">
        <v>447</v>
      </c>
      <c r="D20" s="680"/>
      <c r="E20" s="405">
        <f>SUM(E21:E28)</f>
        <v>0.31893309459964997</v>
      </c>
      <c r="F20" s="405">
        <f>SUM(F21:F28)</f>
        <v>0.31893309459964997</v>
      </c>
      <c r="G20" s="405">
        <f>SUM(G21:G28)</f>
        <v>0.17666666666666672</v>
      </c>
      <c r="H20" s="406">
        <f>SUM(H21:H28)</f>
        <v>0.17666666666666672</v>
      </c>
    </row>
    <row r="21" spans="2:8">
      <c r="B21" s="677"/>
      <c r="C21" s="397" t="s">
        <v>448</v>
      </c>
      <c r="D21" s="397" t="s">
        <v>449</v>
      </c>
      <c r="E21" s="398">
        <v>0.04</v>
      </c>
      <c r="F21" s="398">
        <v>0.04</v>
      </c>
      <c r="G21" s="398">
        <v>0.04</v>
      </c>
      <c r="H21" s="399">
        <v>0.04</v>
      </c>
    </row>
    <row r="22" spans="2:8">
      <c r="B22" s="678"/>
      <c r="C22" s="397" t="s">
        <v>450</v>
      </c>
      <c r="D22" s="397" t="s">
        <v>449</v>
      </c>
      <c r="E22" s="398">
        <v>0.02</v>
      </c>
      <c r="F22" s="398">
        <v>0.02</v>
      </c>
      <c r="G22" s="398">
        <v>0.02</v>
      </c>
      <c r="H22" s="399">
        <v>0.02</v>
      </c>
    </row>
    <row r="23" spans="2:8">
      <c r="B23" s="678"/>
      <c r="C23" s="397" t="s">
        <v>451</v>
      </c>
      <c r="D23" s="397" t="s">
        <v>449</v>
      </c>
      <c r="E23" s="398">
        <v>0.03</v>
      </c>
      <c r="F23" s="398">
        <v>0.03</v>
      </c>
      <c r="G23" s="398">
        <v>0.03</v>
      </c>
      <c r="H23" s="399">
        <v>0.03</v>
      </c>
    </row>
    <row r="24" spans="2:8">
      <c r="B24" s="678"/>
      <c r="C24" s="397" t="s">
        <v>452</v>
      </c>
      <c r="D24" s="397" t="s">
        <v>453</v>
      </c>
      <c r="E24" s="407">
        <f>+((0.0416666666666667))</f>
        <v>4.1666666666666699E-2</v>
      </c>
      <c r="F24" s="398">
        <f>+E24</f>
        <v>4.1666666666666699E-2</v>
      </c>
      <c r="G24" s="398">
        <f>+F24</f>
        <v>4.1666666666666699E-2</v>
      </c>
      <c r="H24" s="399">
        <f>+G24</f>
        <v>4.1666666666666699E-2</v>
      </c>
    </row>
    <row r="25" spans="2:8">
      <c r="B25" s="678"/>
      <c r="C25" s="397" t="s">
        <v>454</v>
      </c>
      <c r="D25" s="397" t="s">
        <v>449</v>
      </c>
      <c r="E25" s="398">
        <v>0.01</v>
      </c>
      <c r="F25" s="398">
        <v>0.01</v>
      </c>
      <c r="G25" s="398">
        <v>0.01</v>
      </c>
      <c r="H25" s="399">
        <v>0.01</v>
      </c>
    </row>
    <row r="26" spans="2:8">
      <c r="B26" s="678"/>
      <c r="C26" s="397" t="s">
        <v>455</v>
      </c>
      <c r="D26" s="397" t="s">
        <v>449</v>
      </c>
      <c r="E26" s="398">
        <f>+'[703]F. PRESTACIONAL'!E27</f>
        <v>0.14226642793298322</v>
      </c>
      <c r="F26" s="398">
        <f>+'[703]F. PRESTACIONAL'!F27</f>
        <v>0.14226642793298322</v>
      </c>
      <c r="G26" s="397"/>
      <c r="H26" s="408"/>
    </row>
    <row r="27" spans="2:8">
      <c r="B27" s="678"/>
      <c r="C27" s="397" t="s">
        <v>456</v>
      </c>
      <c r="D27" s="397" t="s">
        <v>449</v>
      </c>
      <c r="E27" s="398">
        <v>0.01</v>
      </c>
      <c r="F27" s="398">
        <v>0.01</v>
      </c>
      <c r="G27" s="398">
        <v>0.01</v>
      </c>
      <c r="H27" s="399">
        <v>0.01</v>
      </c>
    </row>
    <row r="28" spans="2:8">
      <c r="B28" s="681"/>
      <c r="C28" s="397" t="s">
        <v>457</v>
      </c>
      <c r="D28" s="397" t="s">
        <v>449</v>
      </c>
      <c r="E28" s="398">
        <v>2.5000000000000001E-2</v>
      </c>
      <c r="F28" s="398">
        <v>2.5000000000000001E-2</v>
      </c>
      <c r="G28" s="398">
        <v>2.5000000000000001E-2</v>
      </c>
      <c r="H28" s="399">
        <v>2.5000000000000001E-2</v>
      </c>
    </row>
    <row r="29" spans="2:8">
      <c r="B29" s="409"/>
      <c r="C29" s="682"/>
      <c r="D29" s="682"/>
      <c r="E29" s="397"/>
      <c r="F29" s="397"/>
      <c r="G29" s="397"/>
      <c r="H29" s="408"/>
    </row>
    <row r="30" spans="2:8">
      <c r="B30" s="409"/>
      <c r="C30" s="670" t="s">
        <v>458</v>
      </c>
      <c r="D30" s="670"/>
      <c r="E30" s="410">
        <f>+E11+E16</f>
        <v>0.42849999999999999</v>
      </c>
      <c r="F30" s="410">
        <f t="shared" ref="F30:H30" si="1">+F11+F16</f>
        <v>0.4929</v>
      </c>
      <c r="G30" s="410">
        <f t="shared" si="1"/>
        <v>0.38680000000000003</v>
      </c>
      <c r="H30" s="411">
        <f t="shared" si="1"/>
        <v>0.45120000000000005</v>
      </c>
    </row>
    <row r="31" spans="2:8">
      <c r="B31" s="409"/>
      <c r="C31" s="670" t="s">
        <v>459</v>
      </c>
      <c r="D31" s="670"/>
      <c r="E31" s="410">
        <f>+E10+E11+E16+E20</f>
        <v>1.7474330945996499</v>
      </c>
      <c r="F31" s="410">
        <f t="shared" ref="F31:H31" si="2">+F10+F11+F16+F20</f>
        <v>1.8118330945996499</v>
      </c>
      <c r="G31" s="410">
        <f t="shared" si="2"/>
        <v>1.5634666666666668</v>
      </c>
      <c r="H31" s="411">
        <f t="shared" si="2"/>
        <v>1.6278666666666668</v>
      </c>
    </row>
    <row r="32" spans="2:8">
      <c r="B32" s="386" t="s">
        <v>422</v>
      </c>
      <c r="C32" s="670" t="s">
        <v>171</v>
      </c>
      <c r="D32" s="670"/>
      <c r="E32" s="397"/>
      <c r="F32" s="387"/>
      <c r="G32" s="387" t="s">
        <v>196</v>
      </c>
      <c r="H32" s="388" t="s">
        <v>196</v>
      </c>
    </row>
    <row r="33" spans="2:8" ht="17" thickBot="1">
      <c r="B33" s="412" t="s">
        <v>460</v>
      </c>
      <c r="C33" s="683" t="s">
        <v>461</v>
      </c>
      <c r="D33" s="683"/>
      <c r="E33" s="413"/>
      <c r="F33" s="413"/>
      <c r="G33" s="413"/>
      <c r="H33" s="414"/>
    </row>
    <row r="34" spans="2:8" ht="22" customHeight="1">
      <c r="B34" s="383" t="s">
        <v>462</v>
      </c>
      <c r="C34" s="674" t="s">
        <v>464</v>
      </c>
      <c r="D34" s="674"/>
      <c r="E34" s="394">
        <f>SUM(E35:E42)</f>
        <v>8.5000000000000006E-2</v>
      </c>
      <c r="F34" s="394">
        <f>SUM(F35:F42)</f>
        <v>8.5000000000000006E-2</v>
      </c>
      <c r="G34" s="394">
        <f>SUM(G35:G42)</f>
        <v>8.5000000000000006E-2</v>
      </c>
      <c r="H34" s="395">
        <f>SUM(H35:H42)</f>
        <v>8.5000000000000006E-2</v>
      </c>
    </row>
    <row r="35" spans="2:8">
      <c r="B35" s="678"/>
      <c r="C35" s="682" t="s">
        <v>465</v>
      </c>
      <c r="D35" s="682"/>
      <c r="E35" s="398">
        <v>5.0000000000000001E-3</v>
      </c>
      <c r="F35" s="398">
        <v>5.0000000000000001E-3</v>
      </c>
      <c r="G35" s="398">
        <v>5.0000000000000001E-3</v>
      </c>
      <c r="H35" s="399">
        <v>5.0000000000000001E-3</v>
      </c>
    </row>
    <row r="36" spans="2:8">
      <c r="B36" s="678"/>
      <c r="C36" s="682" t="s">
        <v>466</v>
      </c>
      <c r="D36" s="682"/>
      <c r="E36" s="398">
        <v>1.4999999999999999E-2</v>
      </c>
      <c r="F36" s="398">
        <v>1.4999999999999999E-2</v>
      </c>
      <c r="G36" s="398">
        <v>1.4999999999999999E-2</v>
      </c>
      <c r="H36" s="399">
        <v>1.4999999999999999E-2</v>
      </c>
    </row>
    <row r="37" spans="2:8">
      <c r="B37" s="678"/>
      <c r="C37" s="682" t="s">
        <v>467</v>
      </c>
      <c r="D37" s="682"/>
      <c r="E37" s="398">
        <v>0.01</v>
      </c>
      <c r="F37" s="398">
        <v>0.01</v>
      </c>
      <c r="G37" s="398">
        <v>0.01</v>
      </c>
      <c r="H37" s="399">
        <v>0.01</v>
      </c>
    </row>
    <row r="38" spans="2:8">
      <c r="B38" s="678"/>
      <c r="C38" s="682" t="s">
        <v>468</v>
      </c>
      <c r="D38" s="682"/>
      <c r="E38" s="398">
        <v>5.0000000000000001E-3</v>
      </c>
      <c r="F38" s="398">
        <v>5.0000000000000001E-3</v>
      </c>
      <c r="G38" s="398">
        <v>5.0000000000000001E-3</v>
      </c>
      <c r="H38" s="399">
        <v>5.0000000000000001E-3</v>
      </c>
    </row>
    <row r="39" spans="2:8" ht="15" customHeight="1">
      <c r="B39" s="678"/>
      <c r="C39" s="682" t="s">
        <v>469</v>
      </c>
      <c r="D39" s="682"/>
      <c r="E39" s="398">
        <v>0.01</v>
      </c>
      <c r="F39" s="398">
        <v>0.01</v>
      </c>
      <c r="G39" s="398">
        <v>0.01</v>
      </c>
      <c r="H39" s="399">
        <v>0.01</v>
      </c>
    </row>
    <row r="40" spans="2:8">
      <c r="B40" s="678"/>
      <c r="C40" s="682" t="s">
        <v>470</v>
      </c>
      <c r="D40" s="682"/>
      <c r="E40" s="398">
        <v>0.02</v>
      </c>
      <c r="F40" s="398">
        <v>0.02</v>
      </c>
      <c r="G40" s="398">
        <v>0.02</v>
      </c>
      <c r="H40" s="399">
        <v>0.02</v>
      </c>
    </row>
    <row r="41" spans="2:8" ht="22" customHeight="1">
      <c r="B41" s="678"/>
      <c r="C41" s="670" t="s">
        <v>471</v>
      </c>
      <c r="D41" s="670"/>
      <c r="E41" s="397"/>
      <c r="F41" s="397"/>
      <c r="G41" s="397"/>
      <c r="H41" s="408"/>
    </row>
    <row r="42" spans="2:8" ht="17" thickBot="1">
      <c r="B42" s="679"/>
      <c r="C42" s="684" t="s">
        <v>472</v>
      </c>
      <c r="D42" s="684"/>
      <c r="E42" s="401">
        <v>0.02</v>
      </c>
      <c r="F42" s="401">
        <v>0.02</v>
      </c>
      <c r="G42" s="401">
        <v>0.02</v>
      </c>
      <c r="H42" s="403">
        <v>0.02</v>
      </c>
    </row>
    <row r="43" spans="2:8">
      <c r="B43" s="383" t="s">
        <v>463</v>
      </c>
      <c r="C43" s="674" t="s">
        <v>473</v>
      </c>
      <c r="D43" s="674"/>
      <c r="E43" s="394">
        <v>0.05</v>
      </c>
      <c r="F43" s="394">
        <v>0.05</v>
      </c>
      <c r="G43" s="394">
        <v>0.05</v>
      </c>
      <c r="H43" s="395">
        <v>0.05</v>
      </c>
    </row>
    <row r="44" spans="2:8">
      <c r="B44" s="379"/>
      <c r="C44" s="684"/>
      <c r="D44" s="684"/>
      <c r="E44" s="380"/>
      <c r="F44" s="380"/>
      <c r="G44" s="380"/>
      <c r="H44" s="402"/>
    </row>
    <row r="45" spans="2:8">
      <c r="B45" s="404"/>
      <c r="C45" s="685" t="s">
        <v>480</v>
      </c>
      <c r="D45" s="685"/>
      <c r="E45" s="415">
        <f>+E34+E43</f>
        <v>0.13500000000000001</v>
      </c>
      <c r="F45" s="415">
        <f t="shared" ref="F45:H45" si="3">+F34+F43</f>
        <v>0.13500000000000001</v>
      </c>
      <c r="G45" s="415">
        <f t="shared" si="3"/>
        <v>0.13500000000000001</v>
      </c>
      <c r="H45" s="415">
        <f t="shared" si="3"/>
        <v>0.13500000000000001</v>
      </c>
    </row>
    <row r="46" spans="2:8">
      <c r="B46" s="386" t="s">
        <v>422</v>
      </c>
      <c r="C46" s="670" t="s">
        <v>171</v>
      </c>
      <c r="D46" s="670"/>
      <c r="E46" s="397"/>
      <c r="F46" s="387"/>
      <c r="G46" s="387" t="s">
        <v>196</v>
      </c>
      <c r="H46" s="388" t="s">
        <v>196</v>
      </c>
    </row>
    <row r="47" spans="2:8">
      <c r="B47" s="672" t="s">
        <v>474</v>
      </c>
      <c r="C47" s="686" t="s">
        <v>475</v>
      </c>
      <c r="D47" s="686"/>
      <c r="E47" s="687">
        <v>0.1</v>
      </c>
      <c r="F47" s="687">
        <v>0.1</v>
      </c>
      <c r="G47" s="687">
        <v>0.1</v>
      </c>
      <c r="H47" s="687">
        <v>0.1</v>
      </c>
    </row>
    <row r="48" spans="2:8">
      <c r="B48" s="672"/>
      <c r="C48" s="686"/>
      <c r="D48" s="686"/>
      <c r="E48" s="687"/>
      <c r="F48" s="687"/>
      <c r="G48" s="687"/>
      <c r="H48" s="687"/>
    </row>
    <row r="49" spans="2:8">
      <c r="B49" s="688"/>
      <c r="C49" s="682"/>
      <c r="D49" s="682"/>
      <c r="E49" s="682"/>
      <c r="F49" s="682"/>
      <c r="G49" s="682"/>
      <c r="H49" s="689"/>
    </row>
    <row r="50" spans="2:8" ht="22" customHeight="1" thickBot="1">
      <c r="B50" s="396"/>
      <c r="C50" s="683" t="s">
        <v>476</v>
      </c>
      <c r="D50" s="683"/>
      <c r="E50" s="416">
        <f>+E31+E45+E47</f>
        <v>1.98243309459965</v>
      </c>
      <c r="F50" s="416">
        <f>+F31+F45+F47</f>
        <v>2.0468330945996498</v>
      </c>
      <c r="G50" s="416">
        <f>+G31+G45+G47</f>
        <v>1.7984666666666669</v>
      </c>
      <c r="H50" s="417">
        <f>+H31+H45+H47</f>
        <v>1.8628666666666669</v>
      </c>
    </row>
    <row r="51" spans="2:8">
      <c r="B51" s="692"/>
      <c r="C51" s="674" t="s">
        <v>477</v>
      </c>
      <c r="D51" s="674" t="s">
        <v>478</v>
      </c>
      <c r="E51" s="694">
        <f>+ROUND(E50,2)</f>
        <v>1.98</v>
      </c>
      <c r="F51" s="694">
        <f t="shared" ref="F51:H51" si="4">+ROUND(F50,2)</f>
        <v>2.0499999999999998</v>
      </c>
      <c r="G51" s="694">
        <f t="shared" si="4"/>
        <v>1.8</v>
      </c>
      <c r="H51" s="690">
        <f t="shared" si="4"/>
        <v>1.86</v>
      </c>
    </row>
    <row r="52" spans="2:8" ht="17" thickBot="1">
      <c r="B52" s="693"/>
      <c r="C52" s="675"/>
      <c r="D52" s="675"/>
      <c r="E52" s="695"/>
      <c r="F52" s="695"/>
      <c r="G52" s="695"/>
      <c r="H52" s="691"/>
    </row>
  </sheetData>
  <mergeCells count="47">
    <mergeCell ref="H51:H52"/>
    <mergeCell ref="B51:B52"/>
    <mergeCell ref="C51:C52"/>
    <mergeCell ref="D51:D52"/>
    <mergeCell ref="E51:E52"/>
    <mergeCell ref="F51:F52"/>
    <mergeCell ref="G51:G52"/>
    <mergeCell ref="E47:E48"/>
    <mergeCell ref="F47:F48"/>
    <mergeCell ref="G47:G48"/>
    <mergeCell ref="H47:H48"/>
    <mergeCell ref="B49:H49"/>
    <mergeCell ref="B47:B48"/>
    <mergeCell ref="C50:D50"/>
    <mergeCell ref="C43:D43"/>
    <mergeCell ref="C44:D44"/>
    <mergeCell ref="C45:D45"/>
    <mergeCell ref="C46:D46"/>
    <mergeCell ref="C47:D48"/>
    <mergeCell ref="C32:D32"/>
    <mergeCell ref="C33:D33"/>
    <mergeCell ref="C34:D34"/>
    <mergeCell ref="B35:B42"/>
    <mergeCell ref="C35:D35"/>
    <mergeCell ref="C36:D36"/>
    <mergeCell ref="C40:D40"/>
    <mergeCell ref="C41:D41"/>
    <mergeCell ref="C42:D42"/>
    <mergeCell ref="C37:D37"/>
    <mergeCell ref="C38:D38"/>
    <mergeCell ref="C39:D39"/>
    <mergeCell ref="B5:C5"/>
    <mergeCell ref="E5:H5"/>
    <mergeCell ref="B6:C6"/>
    <mergeCell ref="E6:H6"/>
    <mergeCell ref="C31:D31"/>
    <mergeCell ref="B7:B9"/>
    <mergeCell ref="C7:D9"/>
    <mergeCell ref="C10:D10"/>
    <mergeCell ref="C11:D11"/>
    <mergeCell ref="B12:B15"/>
    <mergeCell ref="C16:D16"/>
    <mergeCell ref="B17:B19"/>
    <mergeCell ref="C20:D20"/>
    <mergeCell ref="B21:B28"/>
    <mergeCell ref="C29:D29"/>
    <mergeCell ref="C30:D3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9"/>
  <dimension ref="A1:J76"/>
  <sheetViews>
    <sheetView topLeftCell="A10" zoomScale="150" zoomScaleNormal="84" workbookViewId="0">
      <selection activeCell="A11" sqref="A11:B14"/>
    </sheetView>
  </sheetViews>
  <sheetFormatPr baseColWidth="10" defaultColWidth="11.33203125" defaultRowHeight="15"/>
  <cols>
    <col min="1" max="1" width="40.83203125" style="1" customWidth="1"/>
    <col min="2" max="2" width="4.83203125" style="100" customWidth="1"/>
    <col min="3" max="3" width="15.33203125" style="1" customWidth="1"/>
    <col min="4" max="5" width="6.6640625" style="1" customWidth="1"/>
    <col min="6" max="6" width="12" style="1" customWidth="1"/>
    <col min="7" max="7" width="15.6640625" style="162" customWidth="1"/>
    <col min="10" max="10" width="47.33203125" style="453" customWidth="1"/>
  </cols>
  <sheetData>
    <row r="1" spans="1:10" ht="16" thickBot="1">
      <c r="A1" s="2"/>
      <c r="B1" s="95"/>
      <c r="C1" s="2"/>
      <c r="D1" s="2"/>
      <c r="E1" s="2"/>
      <c r="F1" s="2"/>
      <c r="G1" s="158"/>
    </row>
    <row r="2" spans="1:10" ht="12.75" customHeight="1">
      <c r="A2" s="512"/>
      <c r="B2" s="513"/>
      <c r="C2" s="513"/>
      <c r="D2" s="513"/>
      <c r="E2" s="513"/>
      <c r="F2" s="513"/>
      <c r="G2" s="560"/>
    </row>
    <row r="3" spans="1:10" ht="31.5" customHeight="1">
      <c r="A3" s="698"/>
      <c r="B3" s="699"/>
      <c r="C3" s="699"/>
      <c r="D3" s="699"/>
      <c r="E3" s="699"/>
      <c r="F3" s="699"/>
      <c r="G3" s="700"/>
    </row>
    <row r="4" spans="1:10" ht="45" customHeight="1" thickBot="1">
      <c r="A4" s="588"/>
      <c r="B4" s="589"/>
      <c r="C4" s="589"/>
      <c r="D4" s="589"/>
      <c r="E4" s="589"/>
      <c r="F4" s="589"/>
      <c r="G4" s="590"/>
    </row>
    <row r="5" spans="1:10" ht="21.5" customHeight="1">
      <c r="A5" s="716" t="str">
        <f>+'1.2. Feria Artesanal'!B5</f>
        <v>Entidad Formuladora</v>
      </c>
      <c r="B5" s="717"/>
      <c r="C5" s="718" t="str">
        <f>+'1.1. Entrega de Insumos'!D5</f>
        <v>CABILDO INDÍGENA DE LA COMUNIDAD MOKANA DE BARANOA</v>
      </c>
      <c r="D5" s="718"/>
      <c r="E5" s="718"/>
      <c r="F5" s="718"/>
      <c r="G5" s="719"/>
    </row>
    <row r="6" spans="1:10" ht="52.75" customHeight="1">
      <c r="A6" s="720" t="s">
        <v>148</v>
      </c>
      <c r="B6" s="721"/>
      <c r="C6" s="722" t="str">
        <f>+'1.2. Feria Artesanal'!C6</f>
        <v>FORTALECIMIENTO ECONÓMICO DEL SECTOR DE ARTESANIAS DE LAS COMUNIDADES INDÍGENAS MOKANA EN LOS MUNICIPIOS DE BARANOA, GALAPA, USIACURÍ, TUBARÁ Y PUERTO COLOMBIA, EN EL DEPARTAMENTO DEL ATLÁNTICO</v>
      </c>
      <c r="D6" s="722"/>
      <c r="E6" s="722"/>
      <c r="F6" s="722"/>
      <c r="G6" s="723"/>
    </row>
    <row r="7" spans="1:10" ht="15.5" customHeight="1" thickBot="1">
      <c r="A7" s="724" t="s">
        <v>370</v>
      </c>
      <c r="B7" s="725"/>
      <c r="C7" s="726" t="str">
        <f>+'Presupuesto Global'!F22</f>
        <v>Administración</v>
      </c>
      <c r="D7" s="726"/>
      <c r="E7" s="726"/>
      <c r="F7" s="726"/>
      <c r="G7" s="727"/>
    </row>
    <row r="8" spans="1:10" ht="12.75" customHeight="1" thickBot="1">
      <c r="A8" s="28"/>
      <c r="B8" s="194"/>
      <c r="C8" s="33"/>
      <c r="D8" s="33"/>
      <c r="E8" s="33"/>
      <c r="F8" s="33"/>
      <c r="G8" s="159"/>
    </row>
    <row r="9" spans="1:10" ht="34.75" customHeight="1" thickBot="1">
      <c r="A9" s="704" t="s">
        <v>171</v>
      </c>
      <c r="B9" s="705"/>
      <c r="C9" s="277" t="s">
        <v>172</v>
      </c>
      <c r="D9" s="706" t="s">
        <v>185</v>
      </c>
      <c r="E9" s="707"/>
      <c r="F9" s="278" t="s">
        <v>174</v>
      </c>
      <c r="G9" s="279" t="s">
        <v>186</v>
      </c>
    </row>
    <row r="10" spans="1:10" ht="26.25" customHeight="1" thickBot="1">
      <c r="A10" s="710" t="s">
        <v>187</v>
      </c>
      <c r="B10" s="711"/>
      <c r="C10" s="711"/>
      <c r="D10" s="711"/>
      <c r="E10" s="711"/>
      <c r="F10" s="712"/>
      <c r="G10" s="160">
        <f>ROUND(SUM(G11:G14),0)</f>
        <v>227713358</v>
      </c>
    </row>
    <row r="11" spans="1:10" ht="40.5" customHeight="1">
      <c r="A11" s="353" t="s">
        <v>190</v>
      </c>
      <c r="B11" s="354">
        <v>1</v>
      </c>
      <c r="C11" s="355" t="s">
        <v>189</v>
      </c>
      <c r="D11" s="354">
        <v>7</v>
      </c>
      <c r="E11" s="356">
        <v>1</v>
      </c>
      <c r="F11" s="357">
        <v>6889288</v>
      </c>
      <c r="G11" s="358">
        <f t="shared" ref="G11:G14" si="0">F11*B11*E11*D11</f>
        <v>48225016</v>
      </c>
      <c r="H11">
        <f>+G11/7</f>
        <v>6889288</v>
      </c>
      <c r="I11">
        <f>+F11/6</f>
        <v>1148214.6666666667</v>
      </c>
      <c r="J11" s="453" t="s">
        <v>506</v>
      </c>
    </row>
    <row r="12" spans="1:10" ht="32">
      <c r="A12" s="353" t="s">
        <v>389</v>
      </c>
      <c r="B12" s="354">
        <v>1</v>
      </c>
      <c r="C12" s="355" t="s">
        <v>189</v>
      </c>
      <c r="D12" s="354">
        <v>6</v>
      </c>
      <c r="E12" s="356">
        <v>0.4</v>
      </c>
      <c r="F12" s="357">
        <v>6077584</v>
      </c>
      <c r="G12" s="358">
        <f>+F12*E12*D12</f>
        <v>14586201.600000001</v>
      </c>
      <c r="J12" s="453" t="s">
        <v>507</v>
      </c>
    </row>
    <row r="13" spans="1:10" ht="31.25" customHeight="1">
      <c r="A13" s="353" t="s">
        <v>191</v>
      </c>
      <c r="B13" s="354">
        <v>2</v>
      </c>
      <c r="C13" s="355" t="s">
        <v>189</v>
      </c>
      <c r="D13" s="354">
        <v>6</v>
      </c>
      <c r="E13" s="356">
        <v>1</v>
      </c>
      <c r="F13" s="357">
        <v>4789503</v>
      </c>
      <c r="G13" s="358">
        <f t="shared" si="0"/>
        <v>57474036</v>
      </c>
      <c r="J13" s="453" t="s">
        <v>508</v>
      </c>
    </row>
    <row r="14" spans="1:10" ht="18" customHeight="1" thickBot="1">
      <c r="A14" s="359" t="s">
        <v>192</v>
      </c>
      <c r="B14" s="360">
        <v>4</v>
      </c>
      <c r="C14" s="361" t="s">
        <v>189</v>
      </c>
      <c r="D14" s="360">
        <v>6</v>
      </c>
      <c r="E14" s="362">
        <v>1</v>
      </c>
      <c r="F14" s="363">
        <v>4476171</v>
      </c>
      <c r="G14" s="364">
        <f t="shared" si="0"/>
        <v>107428104</v>
      </c>
      <c r="J14" s="453" t="s">
        <v>509</v>
      </c>
    </row>
    <row r="15" spans="1:10" ht="26.25" customHeight="1" thickBot="1">
      <c r="A15" s="713" t="s">
        <v>193</v>
      </c>
      <c r="B15" s="714"/>
      <c r="C15" s="714"/>
      <c r="D15" s="714"/>
      <c r="E15" s="714"/>
      <c r="F15" s="715"/>
      <c r="G15" s="160">
        <f>SUM(G16:G19)</f>
        <v>74719800</v>
      </c>
    </row>
    <row r="16" spans="1:10" ht="55.25" customHeight="1">
      <c r="A16" s="365" t="s">
        <v>89</v>
      </c>
      <c r="B16" s="354">
        <v>2</v>
      </c>
      <c r="C16" s="366" t="s">
        <v>90</v>
      </c>
      <c r="D16" s="709">
        <v>6</v>
      </c>
      <c r="E16" s="709"/>
      <c r="F16" s="367">
        <f>+'Estudio de Mercado insumos'!M104</f>
        <v>4348000</v>
      </c>
      <c r="G16" s="368">
        <f>F16*D16*B16</f>
        <v>52176000</v>
      </c>
    </row>
    <row r="17" spans="1:7" ht="45" customHeight="1">
      <c r="A17" s="353" t="s">
        <v>491</v>
      </c>
      <c r="B17" s="354">
        <v>1</v>
      </c>
      <c r="C17" s="355" t="s">
        <v>90</v>
      </c>
      <c r="D17" s="708">
        <v>6</v>
      </c>
      <c r="E17" s="708"/>
      <c r="F17" s="369">
        <f>+'Estudio de Mercado insumos'!M102</f>
        <v>2700000</v>
      </c>
      <c r="G17" s="370">
        <f>F17*D17</f>
        <v>16200000</v>
      </c>
    </row>
    <row r="18" spans="1:7" ht="25.25" customHeight="1">
      <c r="A18" s="353" t="s">
        <v>194</v>
      </c>
      <c r="B18" s="354">
        <v>15</v>
      </c>
      <c r="C18" s="355" t="s">
        <v>13</v>
      </c>
      <c r="D18" s="696">
        <v>15</v>
      </c>
      <c r="E18" s="697"/>
      <c r="F18" s="369">
        <f>+'Estudio de Mercado insumos'!K22</f>
        <v>22920</v>
      </c>
      <c r="G18" s="370">
        <f>F18*B18</f>
        <v>343800</v>
      </c>
    </row>
    <row r="19" spans="1:7" ht="114.5" customHeight="1" thickBot="1">
      <c r="A19" s="353" t="s">
        <v>376</v>
      </c>
      <c r="B19" s="354">
        <v>4</v>
      </c>
      <c r="C19" s="355" t="s">
        <v>90</v>
      </c>
      <c r="D19" s="708">
        <v>6</v>
      </c>
      <c r="E19" s="708"/>
      <c r="F19" s="369">
        <f>+'Estudio de Mercado insumos'!M103</f>
        <v>1500000</v>
      </c>
      <c r="G19" s="370">
        <f>F19*B19</f>
        <v>6000000</v>
      </c>
    </row>
    <row r="20" spans="1:7" ht="18" customHeight="1" thickBot="1">
      <c r="A20" s="701" t="s">
        <v>195</v>
      </c>
      <c r="B20" s="702"/>
      <c r="C20" s="702"/>
      <c r="D20" s="702"/>
      <c r="E20" s="702"/>
      <c r="F20" s="703"/>
      <c r="G20" s="371">
        <f>ROUND(SUM(G10+G15),2)</f>
        <v>302433158</v>
      </c>
    </row>
    <row r="21" spans="1:7" ht="19.25" customHeight="1" thickBot="1">
      <c r="A21" s="659" t="s">
        <v>415</v>
      </c>
      <c r="B21" s="659"/>
      <c r="C21" s="659"/>
      <c r="D21" s="659"/>
      <c r="E21" s="659"/>
      <c r="F21" s="659"/>
      <c r="G21" s="659"/>
    </row>
    <row r="22" spans="1:7" ht="18" customHeight="1">
      <c r="A22" s="659" t="s">
        <v>416</v>
      </c>
      <c r="B22" s="659"/>
      <c r="C22" s="659"/>
      <c r="D22" s="659"/>
      <c r="E22" s="659"/>
      <c r="F22" s="659"/>
      <c r="G22" s="659"/>
    </row>
    <row r="23" spans="1:7" ht="18" customHeight="1">
      <c r="A23" s="350"/>
      <c r="B23" s="350"/>
      <c r="C23" s="350"/>
      <c r="D23" s="350"/>
      <c r="E23" s="350"/>
      <c r="F23" s="350"/>
      <c r="G23" s="351"/>
    </row>
    <row r="24" spans="1:7" ht="18" customHeight="1">
      <c r="A24" s="350"/>
      <c r="B24" s="350"/>
      <c r="C24" s="350"/>
      <c r="D24" s="350"/>
      <c r="E24" s="350"/>
      <c r="F24" s="350"/>
      <c r="G24" s="351"/>
    </row>
    <row r="25" spans="1:7">
      <c r="G25" s="280"/>
    </row>
    <row r="26" spans="1:7">
      <c r="G26" s="280"/>
    </row>
    <row r="27" spans="1:7">
      <c r="G27" s="280"/>
    </row>
    <row r="28" spans="1:7" ht="16">
      <c r="A28" s="549" t="s">
        <v>409</v>
      </c>
      <c r="B28" s="549"/>
      <c r="C28" s="344"/>
      <c r="D28" s="345" t="s">
        <v>411</v>
      </c>
      <c r="E28" s="345"/>
      <c r="F28" s="346"/>
      <c r="G28" s="346"/>
    </row>
    <row r="29" spans="1:7" ht="26.5" customHeight="1">
      <c r="A29" s="548" t="s">
        <v>410</v>
      </c>
      <c r="B29" s="548"/>
      <c r="C29" s="344"/>
      <c r="D29" s="548" t="s">
        <v>412</v>
      </c>
      <c r="E29" s="548"/>
      <c r="F29" s="548"/>
      <c r="G29" s="548"/>
    </row>
    <row r="30" spans="1:7" ht="16">
      <c r="A30" s="347"/>
      <c r="B30" s="344"/>
      <c r="C30" s="344"/>
      <c r="D30" s="348" t="s">
        <v>413</v>
      </c>
      <c r="E30" s="348"/>
      <c r="F30" s="347"/>
      <c r="G30" s="347"/>
    </row>
    <row r="31" spans="1:7">
      <c r="G31" s="280"/>
    </row>
    <row r="32" spans="1:7">
      <c r="G32" s="280"/>
    </row>
    <row r="33" spans="7:7">
      <c r="G33" s="280"/>
    </row>
    <row r="34" spans="7:7">
      <c r="G34" s="280"/>
    </row>
    <row r="35" spans="7:7">
      <c r="G35" s="280"/>
    </row>
    <row r="36" spans="7:7">
      <c r="G36" s="280"/>
    </row>
    <row r="37" spans="7:7">
      <c r="G37" s="280"/>
    </row>
    <row r="38" spans="7:7">
      <c r="G38" s="280"/>
    </row>
    <row r="39" spans="7:7">
      <c r="G39" s="280"/>
    </row>
    <row r="40" spans="7:7">
      <c r="G40" s="280"/>
    </row>
    <row r="41" spans="7:7">
      <c r="G41" s="280"/>
    </row>
    <row r="42" spans="7:7">
      <c r="G42" s="280"/>
    </row>
    <row r="43" spans="7:7">
      <c r="G43" s="280"/>
    </row>
    <row r="44" spans="7:7">
      <c r="G44" s="280"/>
    </row>
    <row r="45" spans="7:7">
      <c r="G45" s="280"/>
    </row>
    <row r="46" spans="7:7">
      <c r="G46" s="280"/>
    </row>
    <row r="47" spans="7:7">
      <c r="G47" s="280"/>
    </row>
    <row r="48" spans="7:7">
      <c r="G48" s="280"/>
    </row>
    <row r="49" spans="7:7">
      <c r="G49" s="280"/>
    </row>
    <row r="50" spans="7:7">
      <c r="G50" s="280"/>
    </row>
    <row r="51" spans="7:7">
      <c r="G51" s="280"/>
    </row>
    <row r="52" spans="7:7">
      <c r="G52" s="280"/>
    </row>
    <row r="53" spans="7:7">
      <c r="G53" s="280"/>
    </row>
    <row r="54" spans="7:7">
      <c r="G54" s="280"/>
    </row>
    <row r="55" spans="7:7">
      <c r="G55" s="280"/>
    </row>
    <row r="56" spans="7:7">
      <c r="G56" s="280"/>
    </row>
    <row r="57" spans="7:7">
      <c r="G57" s="280"/>
    </row>
    <row r="58" spans="7:7">
      <c r="G58" s="280"/>
    </row>
    <row r="59" spans="7:7">
      <c r="G59" s="280"/>
    </row>
    <row r="60" spans="7:7">
      <c r="G60" s="280"/>
    </row>
    <row r="61" spans="7:7">
      <c r="G61" s="280"/>
    </row>
    <row r="62" spans="7:7">
      <c r="G62" s="280"/>
    </row>
    <row r="63" spans="7:7">
      <c r="G63" s="280"/>
    </row>
    <row r="64" spans="7:7">
      <c r="G64" s="280"/>
    </row>
    <row r="65" spans="7:7">
      <c r="G65" s="280"/>
    </row>
    <row r="66" spans="7:7">
      <c r="G66" s="280"/>
    </row>
    <row r="67" spans="7:7">
      <c r="G67" s="280"/>
    </row>
    <row r="68" spans="7:7">
      <c r="G68" s="280"/>
    </row>
    <row r="69" spans="7:7">
      <c r="G69" s="280"/>
    </row>
    <row r="70" spans="7:7">
      <c r="G70" s="280"/>
    </row>
    <row r="71" spans="7:7">
      <c r="G71" s="280"/>
    </row>
    <row r="72" spans="7:7">
      <c r="G72" s="280"/>
    </row>
    <row r="73" spans="7:7">
      <c r="G73" s="280"/>
    </row>
    <row r="74" spans="7:7">
      <c r="G74" s="280"/>
    </row>
    <row r="75" spans="7:7">
      <c r="G75" s="280"/>
    </row>
    <row r="76" spans="7:7">
      <c r="G76" s="280"/>
    </row>
  </sheetData>
  <mergeCells count="21">
    <mergeCell ref="A28:B28"/>
    <mergeCell ref="A29:B29"/>
    <mergeCell ref="D29:G29"/>
    <mergeCell ref="A21:G21"/>
    <mergeCell ref="A22:G22"/>
    <mergeCell ref="D18:E18"/>
    <mergeCell ref="A2:G4"/>
    <mergeCell ref="A20:F20"/>
    <mergeCell ref="A9:B9"/>
    <mergeCell ref="D9:E9"/>
    <mergeCell ref="D17:E17"/>
    <mergeCell ref="D16:E16"/>
    <mergeCell ref="A10:F10"/>
    <mergeCell ref="A15:F15"/>
    <mergeCell ref="D19:E19"/>
    <mergeCell ref="A5:B5"/>
    <mergeCell ref="C5:G5"/>
    <mergeCell ref="A6:B6"/>
    <mergeCell ref="C6:G6"/>
    <mergeCell ref="A7:B7"/>
    <mergeCell ref="C7:G7"/>
  </mergeCells>
  <pageMargins left="0.70866141732283472" right="0.70866141732283472" top="0.74803149606299213" bottom="0.74803149606299213" header="0.31496062992125984" footer="0.31496062992125984"/>
  <pageSetup paperSize="9" scale="9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B3A23-5745-4C82-83C4-23B036188D2E}">
  <sheetPr>
    <tabColor rgb="FF92D050"/>
  </sheetPr>
  <dimension ref="A1:M28"/>
  <sheetViews>
    <sheetView view="pageBreakPreview" topLeftCell="A3" zoomScale="96" zoomScaleNormal="69" zoomScaleSheetLayoutView="96" workbookViewId="0">
      <selection activeCell="E11" sqref="E11:G11"/>
    </sheetView>
  </sheetViews>
  <sheetFormatPr baseColWidth="10" defaultColWidth="11.5" defaultRowHeight="10"/>
  <cols>
    <col min="1" max="1" width="6.33203125" style="283" customWidth="1"/>
    <col min="2" max="2" width="31.5" style="314" customWidth="1"/>
    <col min="3" max="4" width="9.6640625" style="283" customWidth="1"/>
    <col min="5" max="5" width="16.83203125" style="282" customWidth="1"/>
    <col min="6" max="6" width="18.1640625" style="282" customWidth="1"/>
    <col min="7" max="8" width="17.6640625" style="282" customWidth="1"/>
    <col min="9" max="9" width="15.83203125" style="282" customWidth="1"/>
    <col min="10" max="10" width="18.5" style="282" customWidth="1"/>
    <col min="11" max="11" width="15.83203125" style="282" bestFit="1" customWidth="1"/>
    <col min="12" max="12" width="22.5" style="282" customWidth="1"/>
    <col min="13" max="13" width="14.6640625" style="283" bestFit="1" customWidth="1"/>
    <col min="14" max="258" width="11.5" style="283"/>
    <col min="259" max="259" width="53.33203125" style="283" customWidth="1"/>
    <col min="260" max="260" width="6.83203125" style="283" customWidth="1"/>
    <col min="261" max="261" width="6.1640625" style="283" customWidth="1"/>
    <col min="262" max="262" width="6.33203125" style="283" customWidth="1"/>
    <col min="263" max="263" width="5.83203125" style="283" customWidth="1"/>
    <col min="264" max="264" width="6.5" style="283" customWidth="1"/>
    <col min="265" max="265" width="6.33203125" style="283" customWidth="1"/>
    <col min="266" max="266" width="6.5" style="283" customWidth="1"/>
    <col min="267" max="267" width="6.1640625" style="283" customWidth="1"/>
    <col min="268" max="514" width="11.5" style="283"/>
    <col min="515" max="515" width="53.33203125" style="283" customWidth="1"/>
    <col min="516" max="516" width="6.83203125" style="283" customWidth="1"/>
    <col min="517" max="517" width="6.1640625" style="283" customWidth="1"/>
    <col min="518" max="518" width="6.33203125" style="283" customWidth="1"/>
    <col min="519" max="519" width="5.83203125" style="283" customWidth="1"/>
    <col min="520" max="520" width="6.5" style="283" customWidth="1"/>
    <col min="521" max="521" width="6.33203125" style="283" customWidth="1"/>
    <col min="522" max="522" width="6.5" style="283" customWidth="1"/>
    <col min="523" max="523" width="6.1640625" style="283" customWidth="1"/>
    <col min="524" max="770" width="11.5" style="283"/>
    <col min="771" max="771" width="53.33203125" style="283" customWidth="1"/>
    <col min="772" max="772" width="6.83203125" style="283" customWidth="1"/>
    <col min="773" max="773" width="6.1640625" style="283" customWidth="1"/>
    <col min="774" max="774" width="6.33203125" style="283" customWidth="1"/>
    <col min="775" max="775" width="5.83203125" style="283" customWidth="1"/>
    <col min="776" max="776" width="6.5" style="283" customWidth="1"/>
    <col min="777" max="777" width="6.33203125" style="283" customWidth="1"/>
    <col min="778" max="778" width="6.5" style="283" customWidth="1"/>
    <col min="779" max="779" width="6.1640625" style="283" customWidth="1"/>
    <col min="780" max="1026" width="11.5" style="283"/>
    <col min="1027" max="1027" width="53.33203125" style="283" customWidth="1"/>
    <col min="1028" max="1028" width="6.83203125" style="283" customWidth="1"/>
    <col min="1029" max="1029" width="6.1640625" style="283" customWidth="1"/>
    <col min="1030" max="1030" width="6.33203125" style="283" customWidth="1"/>
    <col min="1031" max="1031" width="5.83203125" style="283" customWidth="1"/>
    <col min="1032" max="1032" width="6.5" style="283" customWidth="1"/>
    <col min="1033" max="1033" width="6.33203125" style="283" customWidth="1"/>
    <col min="1034" max="1034" width="6.5" style="283" customWidth="1"/>
    <col min="1035" max="1035" width="6.1640625" style="283" customWidth="1"/>
    <col min="1036" max="1282" width="11.5" style="283"/>
    <col min="1283" max="1283" width="53.33203125" style="283" customWidth="1"/>
    <col min="1284" max="1284" width="6.83203125" style="283" customWidth="1"/>
    <col min="1285" max="1285" width="6.1640625" style="283" customWidth="1"/>
    <col min="1286" max="1286" width="6.33203125" style="283" customWidth="1"/>
    <col min="1287" max="1287" width="5.83203125" style="283" customWidth="1"/>
    <col min="1288" max="1288" width="6.5" style="283" customWidth="1"/>
    <col min="1289" max="1289" width="6.33203125" style="283" customWidth="1"/>
    <col min="1290" max="1290" width="6.5" style="283" customWidth="1"/>
    <col min="1291" max="1291" width="6.1640625" style="283" customWidth="1"/>
    <col min="1292" max="1538" width="11.5" style="283"/>
    <col min="1539" max="1539" width="53.33203125" style="283" customWidth="1"/>
    <col min="1540" max="1540" width="6.83203125" style="283" customWidth="1"/>
    <col min="1541" max="1541" width="6.1640625" style="283" customWidth="1"/>
    <col min="1542" max="1542" width="6.33203125" style="283" customWidth="1"/>
    <col min="1543" max="1543" width="5.83203125" style="283" customWidth="1"/>
    <col min="1544" max="1544" width="6.5" style="283" customWidth="1"/>
    <col min="1545" max="1545" width="6.33203125" style="283" customWidth="1"/>
    <col min="1546" max="1546" width="6.5" style="283" customWidth="1"/>
    <col min="1547" max="1547" width="6.1640625" style="283" customWidth="1"/>
    <col min="1548" max="1794" width="11.5" style="283"/>
    <col min="1795" max="1795" width="53.33203125" style="283" customWidth="1"/>
    <col min="1796" max="1796" width="6.83203125" style="283" customWidth="1"/>
    <col min="1797" max="1797" width="6.1640625" style="283" customWidth="1"/>
    <col min="1798" max="1798" width="6.33203125" style="283" customWidth="1"/>
    <col min="1799" max="1799" width="5.83203125" style="283" customWidth="1"/>
    <col min="1800" max="1800" width="6.5" style="283" customWidth="1"/>
    <col min="1801" max="1801" width="6.33203125" style="283" customWidth="1"/>
    <col min="1802" max="1802" width="6.5" style="283" customWidth="1"/>
    <col min="1803" max="1803" width="6.1640625" style="283" customWidth="1"/>
    <col min="1804" max="2050" width="11.5" style="283"/>
    <col min="2051" max="2051" width="53.33203125" style="283" customWidth="1"/>
    <col min="2052" max="2052" width="6.83203125" style="283" customWidth="1"/>
    <col min="2053" max="2053" width="6.1640625" style="283" customWidth="1"/>
    <col min="2054" max="2054" width="6.33203125" style="283" customWidth="1"/>
    <col min="2055" max="2055" width="5.83203125" style="283" customWidth="1"/>
    <col min="2056" max="2056" width="6.5" style="283" customWidth="1"/>
    <col min="2057" max="2057" width="6.33203125" style="283" customWidth="1"/>
    <col min="2058" max="2058" width="6.5" style="283" customWidth="1"/>
    <col min="2059" max="2059" width="6.1640625" style="283" customWidth="1"/>
    <col min="2060" max="2306" width="11.5" style="283"/>
    <col min="2307" max="2307" width="53.33203125" style="283" customWidth="1"/>
    <col min="2308" max="2308" width="6.83203125" style="283" customWidth="1"/>
    <col min="2309" max="2309" width="6.1640625" style="283" customWidth="1"/>
    <col min="2310" max="2310" width="6.33203125" style="283" customWidth="1"/>
    <col min="2311" max="2311" width="5.83203125" style="283" customWidth="1"/>
    <col min="2312" max="2312" width="6.5" style="283" customWidth="1"/>
    <col min="2313" max="2313" width="6.33203125" style="283" customWidth="1"/>
    <col min="2314" max="2314" width="6.5" style="283" customWidth="1"/>
    <col min="2315" max="2315" width="6.1640625" style="283" customWidth="1"/>
    <col min="2316" max="2562" width="11.5" style="283"/>
    <col min="2563" max="2563" width="53.33203125" style="283" customWidth="1"/>
    <col min="2564" max="2564" width="6.83203125" style="283" customWidth="1"/>
    <col min="2565" max="2565" width="6.1640625" style="283" customWidth="1"/>
    <col min="2566" max="2566" width="6.33203125" style="283" customWidth="1"/>
    <col min="2567" max="2567" width="5.83203125" style="283" customWidth="1"/>
    <col min="2568" max="2568" width="6.5" style="283" customWidth="1"/>
    <col min="2569" max="2569" width="6.33203125" style="283" customWidth="1"/>
    <col min="2570" max="2570" width="6.5" style="283" customWidth="1"/>
    <col min="2571" max="2571" width="6.1640625" style="283" customWidth="1"/>
    <col min="2572" max="2818" width="11.5" style="283"/>
    <col min="2819" max="2819" width="53.33203125" style="283" customWidth="1"/>
    <col min="2820" max="2820" width="6.83203125" style="283" customWidth="1"/>
    <col min="2821" max="2821" width="6.1640625" style="283" customWidth="1"/>
    <col min="2822" max="2822" width="6.33203125" style="283" customWidth="1"/>
    <col min="2823" max="2823" width="5.83203125" style="283" customWidth="1"/>
    <col min="2824" max="2824" width="6.5" style="283" customWidth="1"/>
    <col min="2825" max="2825" width="6.33203125" style="283" customWidth="1"/>
    <col min="2826" max="2826" width="6.5" style="283" customWidth="1"/>
    <col min="2827" max="2827" width="6.1640625" style="283" customWidth="1"/>
    <col min="2828" max="3074" width="11.5" style="283"/>
    <col min="3075" max="3075" width="53.33203125" style="283" customWidth="1"/>
    <col min="3076" max="3076" width="6.83203125" style="283" customWidth="1"/>
    <col min="3077" max="3077" width="6.1640625" style="283" customWidth="1"/>
    <col min="3078" max="3078" width="6.33203125" style="283" customWidth="1"/>
    <col min="3079" max="3079" width="5.83203125" style="283" customWidth="1"/>
    <col min="3080" max="3080" width="6.5" style="283" customWidth="1"/>
    <col min="3081" max="3081" width="6.33203125" style="283" customWidth="1"/>
    <col min="3082" max="3082" width="6.5" style="283" customWidth="1"/>
    <col min="3083" max="3083" width="6.1640625" style="283" customWidth="1"/>
    <col min="3084" max="3330" width="11.5" style="283"/>
    <col min="3331" max="3331" width="53.33203125" style="283" customWidth="1"/>
    <col min="3332" max="3332" width="6.83203125" style="283" customWidth="1"/>
    <col min="3333" max="3333" width="6.1640625" style="283" customWidth="1"/>
    <col min="3334" max="3334" width="6.33203125" style="283" customWidth="1"/>
    <col min="3335" max="3335" width="5.83203125" style="283" customWidth="1"/>
    <col min="3336" max="3336" width="6.5" style="283" customWidth="1"/>
    <col min="3337" max="3337" width="6.33203125" style="283" customWidth="1"/>
    <col min="3338" max="3338" width="6.5" style="283" customWidth="1"/>
    <col min="3339" max="3339" width="6.1640625" style="283" customWidth="1"/>
    <col min="3340" max="3586" width="11.5" style="283"/>
    <col min="3587" max="3587" width="53.33203125" style="283" customWidth="1"/>
    <col min="3588" max="3588" width="6.83203125" style="283" customWidth="1"/>
    <col min="3589" max="3589" width="6.1640625" style="283" customWidth="1"/>
    <col min="3590" max="3590" width="6.33203125" style="283" customWidth="1"/>
    <col min="3591" max="3591" width="5.83203125" style="283" customWidth="1"/>
    <col min="3592" max="3592" width="6.5" style="283" customWidth="1"/>
    <col min="3593" max="3593" width="6.33203125" style="283" customWidth="1"/>
    <col min="3594" max="3594" width="6.5" style="283" customWidth="1"/>
    <col min="3595" max="3595" width="6.1640625" style="283" customWidth="1"/>
    <col min="3596" max="3842" width="11.5" style="283"/>
    <col min="3843" max="3843" width="53.33203125" style="283" customWidth="1"/>
    <col min="3844" max="3844" width="6.83203125" style="283" customWidth="1"/>
    <col min="3845" max="3845" width="6.1640625" style="283" customWidth="1"/>
    <col min="3846" max="3846" width="6.33203125" style="283" customWidth="1"/>
    <col min="3847" max="3847" width="5.83203125" style="283" customWidth="1"/>
    <col min="3848" max="3848" width="6.5" style="283" customWidth="1"/>
    <col min="3849" max="3849" width="6.33203125" style="283" customWidth="1"/>
    <col min="3850" max="3850" width="6.5" style="283" customWidth="1"/>
    <col min="3851" max="3851" width="6.1640625" style="283" customWidth="1"/>
    <col min="3852" max="4098" width="11.5" style="283"/>
    <col min="4099" max="4099" width="53.33203125" style="283" customWidth="1"/>
    <col min="4100" max="4100" width="6.83203125" style="283" customWidth="1"/>
    <col min="4101" max="4101" width="6.1640625" style="283" customWidth="1"/>
    <col min="4102" max="4102" width="6.33203125" style="283" customWidth="1"/>
    <col min="4103" max="4103" width="5.83203125" style="283" customWidth="1"/>
    <col min="4104" max="4104" width="6.5" style="283" customWidth="1"/>
    <col min="4105" max="4105" width="6.33203125" style="283" customWidth="1"/>
    <col min="4106" max="4106" width="6.5" style="283" customWidth="1"/>
    <col min="4107" max="4107" width="6.1640625" style="283" customWidth="1"/>
    <col min="4108" max="4354" width="11.5" style="283"/>
    <col min="4355" max="4355" width="53.33203125" style="283" customWidth="1"/>
    <col min="4356" max="4356" width="6.83203125" style="283" customWidth="1"/>
    <col min="4357" max="4357" width="6.1640625" style="283" customWidth="1"/>
    <col min="4358" max="4358" width="6.33203125" style="283" customWidth="1"/>
    <col min="4359" max="4359" width="5.83203125" style="283" customWidth="1"/>
    <col min="4360" max="4360" width="6.5" style="283" customWidth="1"/>
    <col min="4361" max="4361" width="6.33203125" style="283" customWidth="1"/>
    <col min="4362" max="4362" width="6.5" style="283" customWidth="1"/>
    <col min="4363" max="4363" width="6.1640625" style="283" customWidth="1"/>
    <col min="4364" max="4610" width="11.5" style="283"/>
    <col min="4611" max="4611" width="53.33203125" style="283" customWidth="1"/>
    <col min="4612" max="4612" width="6.83203125" style="283" customWidth="1"/>
    <col min="4613" max="4613" width="6.1640625" style="283" customWidth="1"/>
    <col min="4614" max="4614" width="6.33203125" style="283" customWidth="1"/>
    <col min="4615" max="4615" width="5.83203125" style="283" customWidth="1"/>
    <col min="4616" max="4616" width="6.5" style="283" customWidth="1"/>
    <col min="4617" max="4617" width="6.33203125" style="283" customWidth="1"/>
    <col min="4618" max="4618" width="6.5" style="283" customWidth="1"/>
    <col min="4619" max="4619" width="6.1640625" style="283" customWidth="1"/>
    <col min="4620" max="4866" width="11.5" style="283"/>
    <col min="4867" max="4867" width="53.33203125" style="283" customWidth="1"/>
    <col min="4868" max="4868" width="6.83203125" style="283" customWidth="1"/>
    <col min="4869" max="4869" width="6.1640625" style="283" customWidth="1"/>
    <col min="4870" max="4870" width="6.33203125" style="283" customWidth="1"/>
    <col min="4871" max="4871" width="5.83203125" style="283" customWidth="1"/>
    <col min="4872" max="4872" width="6.5" style="283" customWidth="1"/>
    <col min="4873" max="4873" width="6.33203125" style="283" customWidth="1"/>
    <col min="4874" max="4874" width="6.5" style="283" customWidth="1"/>
    <col min="4875" max="4875" width="6.1640625" style="283" customWidth="1"/>
    <col min="4876" max="5122" width="11.5" style="283"/>
    <col min="5123" max="5123" width="53.33203125" style="283" customWidth="1"/>
    <col min="5124" max="5124" width="6.83203125" style="283" customWidth="1"/>
    <col min="5125" max="5125" width="6.1640625" style="283" customWidth="1"/>
    <col min="5126" max="5126" width="6.33203125" style="283" customWidth="1"/>
    <col min="5127" max="5127" width="5.83203125" style="283" customWidth="1"/>
    <col min="5128" max="5128" width="6.5" style="283" customWidth="1"/>
    <col min="5129" max="5129" width="6.33203125" style="283" customWidth="1"/>
    <col min="5130" max="5130" width="6.5" style="283" customWidth="1"/>
    <col min="5131" max="5131" width="6.1640625" style="283" customWidth="1"/>
    <col min="5132" max="5378" width="11.5" style="283"/>
    <col min="5379" max="5379" width="53.33203125" style="283" customWidth="1"/>
    <col min="5380" max="5380" width="6.83203125" style="283" customWidth="1"/>
    <col min="5381" max="5381" width="6.1640625" style="283" customWidth="1"/>
    <col min="5382" max="5382" width="6.33203125" style="283" customWidth="1"/>
    <col min="5383" max="5383" width="5.83203125" style="283" customWidth="1"/>
    <col min="5384" max="5384" width="6.5" style="283" customWidth="1"/>
    <col min="5385" max="5385" width="6.33203125" style="283" customWidth="1"/>
    <col min="5386" max="5386" width="6.5" style="283" customWidth="1"/>
    <col min="5387" max="5387" width="6.1640625" style="283" customWidth="1"/>
    <col min="5388" max="5634" width="11.5" style="283"/>
    <col min="5635" max="5635" width="53.33203125" style="283" customWidth="1"/>
    <col min="5636" max="5636" width="6.83203125" style="283" customWidth="1"/>
    <col min="5637" max="5637" width="6.1640625" style="283" customWidth="1"/>
    <col min="5638" max="5638" width="6.33203125" style="283" customWidth="1"/>
    <col min="5639" max="5639" width="5.83203125" style="283" customWidth="1"/>
    <col min="5640" max="5640" width="6.5" style="283" customWidth="1"/>
    <col min="5641" max="5641" width="6.33203125" style="283" customWidth="1"/>
    <col min="5642" max="5642" width="6.5" style="283" customWidth="1"/>
    <col min="5643" max="5643" width="6.1640625" style="283" customWidth="1"/>
    <col min="5644" max="5890" width="11.5" style="283"/>
    <col min="5891" max="5891" width="53.33203125" style="283" customWidth="1"/>
    <col min="5892" max="5892" width="6.83203125" style="283" customWidth="1"/>
    <col min="5893" max="5893" width="6.1640625" style="283" customWidth="1"/>
    <col min="5894" max="5894" width="6.33203125" style="283" customWidth="1"/>
    <col min="5895" max="5895" width="5.83203125" style="283" customWidth="1"/>
    <col min="5896" max="5896" width="6.5" style="283" customWidth="1"/>
    <col min="5897" max="5897" width="6.33203125" style="283" customWidth="1"/>
    <col min="5898" max="5898" width="6.5" style="283" customWidth="1"/>
    <col min="5899" max="5899" width="6.1640625" style="283" customWidth="1"/>
    <col min="5900" max="6146" width="11.5" style="283"/>
    <col min="6147" max="6147" width="53.33203125" style="283" customWidth="1"/>
    <col min="6148" max="6148" width="6.83203125" style="283" customWidth="1"/>
    <col min="6149" max="6149" width="6.1640625" style="283" customWidth="1"/>
    <col min="6150" max="6150" width="6.33203125" style="283" customWidth="1"/>
    <col min="6151" max="6151" width="5.83203125" style="283" customWidth="1"/>
    <col min="6152" max="6152" width="6.5" style="283" customWidth="1"/>
    <col min="6153" max="6153" width="6.33203125" style="283" customWidth="1"/>
    <col min="6154" max="6154" width="6.5" style="283" customWidth="1"/>
    <col min="6155" max="6155" width="6.1640625" style="283" customWidth="1"/>
    <col min="6156" max="6402" width="11.5" style="283"/>
    <col min="6403" max="6403" width="53.33203125" style="283" customWidth="1"/>
    <col min="6404" max="6404" width="6.83203125" style="283" customWidth="1"/>
    <col min="6405" max="6405" width="6.1640625" style="283" customWidth="1"/>
    <col min="6406" max="6406" width="6.33203125" style="283" customWidth="1"/>
    <col min="6407" max="6407" width="5.83203125" style="283" customWidth="1"/>
    <col min="6408" max="6408" width="6.5" style="283" customWidth="1"/>
    <col min="6409" max="6409" width="6.33203125" style="283" customWidth="1"/>
    <col min="6410" max="6410" width="6.5" style="283" customWidth="1"/>
    <col min="6411" max="6411" width="6.1640625" style="283" customWidth="1"/>
    <col min="6412" max="6658" width="11.5" style="283"/>
    <col min="6659" max="6659" width="53.33203125" style="283" customWidth="1"/>
    <col min="6660" max="6660" width="6.83203125" style="283" customWidth="1"/>
    <col min="6661" max="6661" width="6.1640625" style="283" customWidth="1"/>
    <col min="6662" max="6662" width="6.33203125" style="283" customWidth="1"/>
    <col min="6663" max="6663" width="5.83203125" style="283" customWidth="1"/>
    <col min="6664" max="6664" width="6.5" style="283" customWidth="1"/>
    <col min="6665" max="6665" width="6.33203125" style="283" customWidth="1"/>
    <col min="6666" max="6666" width="6.5" style="283" customWidth="1"/>
    <col min="6667" max="6667" width="6.1640625" style="283" customWidth="1"/>
    <col min="6668" max="6914" width="11.5" style="283"/>
    <col min="6915" max="6915" width="53.33203125" style="283" customWidth="1"/>
    <col min="6916" max="6916" width="6.83203125" style="283" customWidth="1"/>
    <col min="6917" max="6917" width="6.1640625" style="283" customWidth="1"/>
    <col min="6918" max="6918" width="6.33203125" style="283" customWidth="1"/>
    <col min="6919" max="6919" width="5.83203125" style="283" customWidth="1"/>
    <col min="6920" max="6920" width="6.5" style="283" customWidth="1"/>
    <col min="6921" max="6921" width="6.33203125" style="283" customWidth="1"/>
    <col min="6922" max="6922" width="6.5" style="283" customWidth="1"/>
    <col min="6923" max="6923" width="6.1640625" style="283" customWidth="1"/>
    <col min="6924" max="7170" width="11.5" style="283"/>
    <col min="7171" max="7171" width="53.33203125" style="283" customWidth="1"/>
    <col min="7172" max="7172" width="6.83203125" style="283" customWidth="1"/>
    <col min="7173" max="7173" width="6.1640625" style="283" customWidth="1"/>
    <col min="7174" max="7174" width="6.33203125" style="283" customWidth="1"/>
    <col min="7175" max="7175" width="5.83203125" style="283" customWidth="1"/>
    <col min="7176" max="7176" width="6.5" style="283" customWidth="1"/>
    <col min="7177" max="7177" width="6.33203125" style="283" customWidth="1"/>
    <col min="7178" max="7178" width="6.5" style="283" customWidth="1"/>
    <col min="7179" max="7179" width="6.1640625" style="283" customWidth="1"/>
    <col min="7180" max="7426" width="11.5" style="283"/>
    <col min="7427" max="7427" width="53.33203125" style="283" customWidth="1"/>
    <col min="7428" max="7428" width="6.83203125" style="283" customWidth="1"/>
    <col min="7429" max="7429" width="6.1640625" style="283" customWidth="1"/>
    <col min="7430" max="7430" width="6.33203125" style="283" customWidth="1"/>
    <col min="7431" max="7431" width="5.83203125" style="283" customWidth="1"/>
    <col min="7432" max="7432" width="6.5" style="283" customWidth="1"/>
    <col min="7433" max="7433" width="6.33203125" style="283" customWidth="1"/>
    <col min="7434" max="7434" width="6.5" style="283" customWidth="1"/>
    <col min="7435" max="7435" width="6.1640625" style="283" customWidth="1"/>
    <col min="7436" max="7682" width="11.5" style="283"/>
    <col min="7683" max="7683" width="53.33203125" style="283" customWidth="1"/>
    <col min="7684" max="7684" width="6.83203125" style="283" customWidth="1"/>
    <col min="7685" max="7685" width="6.1640625" style="283" customWidth="1"/>
    <col min="7686" max="7686" width="6.33203125" style="283" customWidth="1"/>
    <col min="7687" max="7687" width="5.83203125" style="283" customWidth="1"/>
    <col min="7688" max="7688" width="6.5" style="283" customWidth="1"/>
    <col min="7689" max="7689" width="6.33203125" style="283" customWidth="1"/>
    <col min="7690" max="7690" width="6.5" style="283" customWidth="1"/>
    <col min="7691" max="7691" width="6.1640625" style="283" customWidth="1"/>
    <col min="7692" max="7938" width="11.5" style="283"/>
    <col min="7939" max="7939" width="53.33203125" style="283" customWidth="1"/>
    <col min="7940" max="7940" width="6.83203125" style="283" customWidth="1"/>
    <col min="7941" max="7941" width="6.1640625" style="283" customWidth="1"/>
    <col min="7942" max="7942" width="6.33203125" style="283" customWidth="1"/>
    <col min="7943" max="7943" width="5.83203125" style="283" customWidth="1"/>
    <col min="7944" max="7944" width="6.5" style="283" customWidth="1"/>
    <col min="7945" max="7945" width="6.33203125" style="283" customWidth="1"/>
    <col min="7946" max="7946" width="6.5" style="283" customWidth="1"/>
    <col min="7947" max="7947" width="6.1640625" style="283" customWidth="1"/>
    <col min="7948" max="8194" width="11.5" style="283"/>
    <col min="8195" max="8195" width="53.33203125" style="283" customWidth="1"/>
    <col min="8196" max="8196" width="6.83203125" style="283" customWidth="1"/>
    <col min="8197" max="8197" width="6.1640625" style="283" customWidth="1"/>
    <col min="8198" max="8198" width="6.33203125" style="283" customWidth="1"/>
    <col min="8199" max="8199" width="5.83203125" style="283" customWidth="1"/>
    <col min="8200" max="8200" width="6.5" style="283" customWidth="1"/>
    <col min="8201" max="8201" width="6.33203125" style="283" customWidth="1"/>
    <col min="8202" max="8202" width="6.5" style="283" customWidth="1"/>
    <col min="8203" max="8203" width="6.1640625" style="283" customWidth="1"/>
    <col min="8204" max="8450" width="11.5" style="283"/>
    <col min="8451" max="8451" width="53.33203125" style="283" customWidth="1"/>
    <col min="8452" max="8452" width="6.83203125" style="283" customWidth="1"/>
    <col min="8453" max="8453" width="6.1640625" style="283" customWidth="1"/>
    <col min="8454" max="8454" width="6.33203125" style="283" customWidth="1"/>
    <col min="8455" max="8455" width="5.83203125" style="283" customWidth="1"/>
    <col min="8456" max="8456" width="6.5" style="283" customWidth="1"/>
    <col min="8457" max="8457" width="6.33203125" style="283" customWidth="1"/>
    <col min="8458" max="8458" width="6.5" style="283" customWidth="1"/>
    <col min="8459" max="8459" width="6.1640625" style="283" customWidth="1"/>
    <col min="8460" max="8706" width="11.5" style="283"/>
    <col min="8707" max="8707" width="53.33203125" style="283" customWidth="1"/>
    <col min="8708" max="8708" width="6.83203125" style="283" customWidth="1"/>
    <col min="8709" max="8709" width="6.1640625" style="283" customWidth="1"/>
    <col min="8710" max="8710" width="6.33203125" style="283" customWidth="1"/>
    <col min="8711" max="8711" width="5.83203125" style="283" customWidth="1"/>
    <col min="8712" max="8712" width="6.5" style="283" customWidth="1"/>
    <col min="8713" max="8713" width="6.33203125" style="283" customWidth="1"/>
    <col min="8714" max="8714" width="6.5" style="283" customWidth="1"/>
    <col min="8715" max="8715" width="6.1640625" style="283" customWidth="1"/>
    <col min="8716" max="8962" width="11.5" style="283"/>
    <col min="8963" max="8963" width="53.33203125" style="283" customWidth="1"/>
    <col min="8964" max="8964" width="6.83203125" style="283" customWidth="1"/>
    <col min="8965" max="8965" width="6.1640625" style="283" customWidth="1"/>
    <col min="8966" max="8966" width="6.33203125" style="283" customWidth="1"/>
    <col min="8967" max="8967" width="5.83203125" style="283" customWidth="1"/>
    <col min="8968" max="8968" width="6.5" style="283" customWidth="1"/>
    <col min="8969" max="8969" width="6.33203125" style="283" customWidth="1"/>
    <col min="8970" max="8970" width="6.5" style="283" customWidth="1"/>
    <col min="8971" max="8971" width="6.1640625" style="283" customWidth="1"/>
    <col min="8972" max="9218" width="11.5" style="283"/>
    <col min="9219" max="9219" width="53.33203125" style="283" customWidth="1"/>
    <col min="9220" max="9220" width="6.83203125" style="283" customWidth="1"/>
    <col min="9221" max="9221" width="6.1640625" style="283" customWidth="1"/>
    <col min="9222" max="9222" width="6.33203125" style="283" customWidth="1"/>
    <col min="9223" max="9223" width="5.83203125" style="283" customWidth="1"/>
    <col min="9224" max="9224" width="6.5" style="283" customWidth="1"/>
    <col min="9225" max="9225" width="6.33203125" style="283" customWidth="1"/>
    <col min="9226" max="9226" width="6.5" style="283" customWidth="1"/>
    <col min="9227" max="9227" width="6.1640625" style="283" customWidth="1"/>
    <col min="9228" max="9474" width="11.5" style="283"/>
    <col min="9475" max="9475" width="53.33203125" style="283" customWidth="1"/>
    <col min="9476" max="9476" width="6.83203125" style="283" customWidth="1"/>
    <col min="9477" max="9477" width="6.1640625" style="283" customWidth="1"/>
    <col min="9478" max="9478" width="6.33203125" style="283" customWidth="1"/>
    <col min="9479" max="9479" width="5.83203125" style="283" customWidth="1"/>
    <col min="9480" max="9480" width="6.5" style="283" customWidth="1"/>
    <col min="9481" max="9481" width="6.33203125" style="283" customWidth="1"/>
    <col min="9482" max="9482" width="6.5" style="283" customWidth="1"/>
    <col min="9483" max="9483" width="6.1640625" style="283" customWidth="1"/>
    <col min="9484" max="9730" width="11.5" style="283"/>
    <col min="9731" max="9731" width="53.33203125" style="283" customWidth="1"/>
    <col min="9732" max="9732" width="6.83203125" style="283" customWidth="1"/>
    <col min="9733" max="9733" width="6.1640625" style="283" customWidth="1"/>
    <col min="9734" max="9734" width="6.33203125" style="283" customWidth="1"/>
    <col min="9735" max="9735" width="5.83203125" style="283" customWidth="1"/>
    <col min="9736" max="9736" width="6.5" style="283" customWidth="1"/>
    <col min="9737" max="9737" width="6.33203125" style="283" customWidth="1"/>
    <col min="9738" max="9738" width="6.5" style="283" customWidth="1"/>
    <col min="9739" max="9739" width="6.1640625" style="283" customWidth="1"/>
    <col min="9740" max="9986" width="11.5" style="283"/>
    <col min="9987" max="9987" width="53.33203125" style="283" customWidth="1"/>
    <col min="9988" max="9988" width="6.83203125" style="283" customWidth="1"/>
    <col min="9989" max="9989" width="6.1640625" style="283" customWidth="1"/>
    <col min="9990" max="9990" width="6.33203125" style="283" customWidth="1"/>
    <col min="9991" max="9991" width="5.83203125" style="283" customWidth="1"/>
    <col min="9992" max="9992" width="6.5" style="283" customWidth="1"/>
    <col min="9993" max="9993" width="6.33203125" style="283" customWidth="1"/>
    <col min="9994" max="9994" width="6.5" style="283" customWidth="1"/>
    <col min="9995" max="9995" width="6.1640625" style="283" customWidth="1"/>
    <col min="9996" max="10242" width="11.5" style="283"/>
    <col min="10243" max="10243" width="53.33203125" style="283" customWidth="1"/>
    <col min="10244" max="10244" width="6.83203125" style="283" customWidth="1"/>
    <col min="10245" max="10245" width="6.1640625" style="283" customWidth="1"/>
    <col min="10246" max="10246" width="6.33203125" style="283" customWidth="1"/>
    <col min="10247" max="10247" width="5.83203125" style="283" customWidth="1"/>
    <col min="10248" max="10248" width="6.5" style="283" customWidth="1"/>
    <col min="10249" max="10249" width="6.33203125" style="283" customWidth="1"/>
    <col min="10250" max="10250" width="6.5" style="283" customWidth="1"/>
    <col min="10251" max="10251" width="6.1640625" style="283" customWidth="1"/>
    <col min="10252" max="10498" width="11.5" style="283"/>
    <col min="10499" max="10499" width="53.33203125" style="283" customWidth="1"/>
    <col min="10500" max="10500" width="6.83203125" style="283" customWidth="1"/>
    <col min="10501" max="10501" width="6.1640625" style="283" customWidth="1"/>
    <col min="10502" max="10502" width="6.33203125" style="283" customWidth="1"/>
    <col min="10503" max="10503" width="5.83203125" style="283" customWidth="1"/>
    <col min="10504" max="10504" width="6.5" style="283" customWidth="1"/>
    <col min="10505" max="10505" width="6.33203125" style="283" customWidth="1"/>
    <col min="10506" max="10506" width="6.5" style="283" customWidth="1"/>
    <col min="10507" max="10507" width="6.1640625" style="283" customWidth="1"/>
    <col min="10508" max="10754" width="11.5" style="283"/>
    <col min="10755" max="10755" width="53.33203125" style="283" customWidth="1"/>
    <col min="10756" max="10756" width="6.83203125" style="283" customWidth="1"/>
    <col min="10757" max="10757" width="6.1640625" style="283" customWidth="1"/>
    <col min="10758" max="10758" width="6.33203125" style="283" customWidth="1"/>
    <col min="10759" max="10759" width="5.83203125" style="283" customWidth="1"/>
    <col min="10760" max="10760" width="6.5" style="283" customWidth="1"/>
    <col min="10761" max="10761" width="6.33203125" style="283" customWidth="1"/>
    <col min="10762" max="10762" width="6.5" style="283" customWidth="1"/>
    <col min="10763" max="10763" width="6.1640625" style="283" customWidth="1"/>
    <col min="10764" max="11010" width="11.5" style="283"/>
    <col min="11011" max="11011" width="53.33203125" style="283" customWidth="1"/>
    <col min="11012" max="11012" width="6.83203125" style="283" customWidth="1"/>
    <col min="11013" max="11013" width="6.1640625" style="283" customWidth="1"/>
    <col min="11014" max="11014" width="6.33203125" style="283" customWidth="1"/>
    <col min="11015" max="11015" width="5.83203125" style="283" customWidth="1"/>
    <col min="11016" max="11016" width="6.5" style="283" customWidth="1"/>
    <col min="11017" max="11017" width="6.33203125" style="283" customWidth="1"/>
    <col min="11018" max="11018" width="6.5" style="283" customWidth="1"/>
    <col min="11019" max="11019" width="6.1640625" style="283" customWidth="1"/>
    <col min="11020" max="11266" width="11.5" style="283"/>
    <col min="11267" max="11267" width="53.33203125" style="283" customWidth="1"/>
    <col min="11268" max="11268" width="6.83203125" style="283" customWidth="1"/>
    <col min="11269" max="11269" width="6.1640625" style="283" customWidth="1"/>
    <col min="11270" max="11270" width="6.33203125" style="283" customWidth="1"/>
    <col min="11271" max="11271" width="5.83203125" style="283" customWidth="1"/>
    <col min="11272" max="11272" width="6.5" style="283" customWidth="1"/>
    <col min="11273" max="11273" width="6.33203125" style="283" customWidth="1"/>
    <col min="11274" max="11274" width="6.5" style="283" customWidth="1"/>
    <col min="11275" max="11275" width="6.1640625" style="283" customWidth="1"/>
    <col min="11276" max="11522" width="11.5" style="283"/>
    <col min="11523" max="11523" width="53.33203125" style="283" customWidth="1"/>
    <col min="11524" max="11524" width="6.83203125" style="283" customWidth="1"/>
    <col min="11525" max="11525" width="6.1640625" style="283" customWidth="1"/>
    <col min="11526" max="11526" width="6.33203125" style="283" customWidth="1"/>
    <col min="11527" max="11527" width="5.83203125" style="283" customWidth="1"/>
    <col min="11528" max="11528" width="6.5" style="283" customWidth="1"/>
    <col min="11529" max="11529" width="6.33203125" style="283" customWidth="1"/>
    <col min="11530" max="11530" width="6.5" style="283" customWidth="1"/>
    <col min="11531" max="11531" width="6.1640625" style="283" customWidth="1"/>
    <col min="11532" max="11778" width="11.5" style="283"/>
    <col min="11779" max="11779" width="53.33203125" style="283" customWidth="1"/>
    <col min="11780" max="11780" width="6.83203125" style="283" customWidth="1"/>
    <col min="11781" max="11781" width="6.1640625" style="283" customWidth="1"/>
    <col min="11782" max="11782" width="6.33203125" style="283" customWidth="1"/>
    <col min="11783" max="11783" width="5.83203125" style="283" customWidth="1"/>
    <col min="11784" max="11784" width="6.5" style="283" customWidth="1"/>
    <col min="11785" max="11785" width="6.33203125" style="283" customWidth="1"/>
    <col min="11786" max="11786" width="6.5" style="283" customWidth="1"/>
    <col min="11787" max="11787" width="6.1640625" style="283" customWidth="1"/>
    <col min="11788" max="12034" width="11.5" style="283"/>
    <col min="12035" max="12035" width="53.33203125" style="283" customWidth="1"/>
    <col min="12036" max="12036" width="6.83203125" style="283" customWidth="1"/>
    <col min="12037" max="12037" width="6.1640625" style="283" customWidth="1"/>
    <col min="12038" max="12038" width="6.33203125" style="283" customWidth="1"/>
    <col min="12039" max="12039" width="5.83203125" style="283" customWidth="1"/>
    <col min="12040" max="12040" width="6.5" style="283" customWidth="1"/>
    <col min="12041" max="12041" width="6.33203125" style="283" customWidth="1"/>
    <col min="12042" max="12042" width="6.5" style="283" customWidth="1"/>
    <col min="12043" max="12043" width="6.1640625" style="283" customWidth="1"/>
    <col min="12044" max="12290" width="11.5" style="283"/>
    <col min="12291" max="12291" width="53.33203125" style="283" customWidth="1"/>
    <col min="12292" max="12292" width="6.83203125" style="283" customWidth="1"/>
    <col min="12293" max="12293" width="6.1640625" style="283" customWidth="1"/>
    <col min="12294" max="12294" width="6.33203125" style="283" customWidth="1"/>
    <col min="12295" max="12295" width="5.83203125" style="283" customWidth="1"/>
    <col min="12296" max="12296" width="6.5" style="283" customWidth="1"/>
    <col min="12297" max="12297" width="6.33203125" style="283" customWidth="1"/>
    <col min="12298" max="12298" width="6.5" style="283" customWidth="1"/>
    <col min="12299" max="12299" width="6.1640625" style="283" customWidth="1"/>
    <col min="12300" max="12546" width="11.5" style="283"/>
    <col min="12547" max="12547" width="53.33203125" style="283" customWidth="1"/>
    <col min="12548" max="12548" width="6.83203125" style="283" customWidth="1"/>
    <col min="12549" max="12549" width="6.1640625" style="283" customWidth="1"/>
    <col min="12550" max="12550" width="6.33203125" style="283" customWidth="1"/>
    <col min="12551" max="12551" width="5.83203125" style="283" customWidth="1"/>
    <col min="12552" max="12552" width="6.5" style="283" customWidth="1"/>
    <col min="12553" max="12553" width="6.33203125" style="283" customWidth="1"/>
    <col min="12554" max="12554" width="6.5" style="283" customWidth="1"/>
    <col min="12555" max="12555" width="6.1640625" style="283" customWidth="1"/>
    <col min="12556" max="12802" width="11.5" style="283"/>
    <col min="12803" max="12803" width="53.33203125" style="283" customWidth="1"/>
    <col min="12804" max="12804" width="6.83203125" style="283" customWidth="1"/>
    <col min="12805" max="12805" width="6.1640625" style="283" customWidth="1"/>
    <col min="12806" max="12806" width="6.33203125" style="283" customWidth="1"/>
    <col min="12807" max="12807" width="5.83203125" style="283" customWidth="1"/>
    <col min="12808" max="12808" width="6.5" style="283" customWidth="1"/>
    <col min="12809" max="12809" width="6.33203125" style="283" customWidth="1"/>
    <col min="12810" max="12810" width="6.5" style="283" customWidth="1"/>
    <col min="12811" max="12811" width="6.1640625" style="283" customWidth="1"/>
    <col min="12812" max="13058" width="11.5" style="283"/>
    <col min="13059" max="13059" width="53.33203125" style="283" customWidth="1"/>
    <col min="13060" max="13060" width="6.83203125" style="283" customWidth="1"/>
    <col min="13061" max="13061" width="6.1640625" style="283" customWidth="1"/>
    <col min="13062" max="13062" width="6.33203125" style="283" customWidth="1"/>
    <col min="13063" max="13063" width="5.83203125" style="283" customWidth="1"/>
    <col min="13064" max="13064" width="6.5" style="283" customWidth="1"/>
    <col min="13065" max="13065" width="6.33203125" style="283" customWidth="1"/>
    <col min="13066" max="13066" width="6.5" style="283" customWidth="1"/>
    <col min="13067" max="13067" width="6.1640625" style="283" customWidth="1"/>
    <col min="13068" max="13314" width="11.5" style="283"/>
    <col min="13315" max="13315" width="53.33203125" style="283" customWidth="1"/>
    <col min="13316" max="13316" width="6.83203125" style="283" customWidth="1"/>
    <col min="13317" max="13317" width="6.1640625" style="283" customWidth="1"/>
    <col min="13318" max="13318" width="6.33203125" style="283" customWidth="1"/>
    <col min="13319" max="13319" width="5.83203125" style="283" customWidth="1"/>
    <col min="13320" max="13320" width="6.5" style="283" customWidth="1"/>
    <col min="13321" max="13321" width="6.33203125" style="283" customWidth="1"/>
    <col min="13322" max="13322" width="6.5" style="283" customWidth="1"/>
    <col min="13323" max="13323" width="6.1640625" style="283" customWidth="1"/>
    <col min="13324" max="13570" width="11.5" style="283"/>
    <col min="13571" max="13571" width="53.33203125" style="283" customWidth="1"/>
    <col min="13572" max="13572" width="6.83203125" style="283" customWidth="1"/>
    <col min="13573" max="13573" width="6.1640625" style="283" customWidth="1"/>
    <col min="13574" max="13574" width="6.33203125" style="283" customWidth="1"/>
    <col min="13575" max="13575" width="5.83203125" style="283" customWidth="1"/>
    <col min="13576" max="13576" width="6.5" style="283" customWidth="1"/>
    <col min="13577" max="13577" width="6.33203125" style="283" customWidth="1"/>
    <col min="13578" max="13578" width="6.5" style="283" customWidth="1"/>
    <col min="13579" max="13579" width="6.1640625" style="283" customWidth="1"/>
    <col min="13580" max="13826" width="11.5" style="283"/>
    <col min="13827" max="13827" width="53.33203125" style="283" customWidth="1"/>
    <col min="13828" max="13828" width="6.83203125" style="283" customWidth="1"/>
    <col min="13829" max="13829" width="6.1640625" style="283" customWidth="1"/>
    <col min="13830" max="13830" width="6.33203125" style="283" customWidth="1"/>
    <col min="13831" max="13831" width="5.83203125" style="283" customWidth="1"/>
    <col min="13832" max="13832" width="6.5" style="283" customWidth="1"/>
    <col min="13833" max="13833" width="6.33203125" style="283" customWidth="1"/>
    <col min="13834" max="13834" width="6.5" style="283" customWidth="1"/>
    <col min="13835" max="13835" width="6.1640625" style="283" customWidth="1"/>
    <col min="13836" max="14082" width="11.5" style="283"/>
    <col min="14083" max="14083" width="53.33203125" style="283" customWidth="1"/>
    <col min="14084" max="14084" width="6.83203125" style="283" customWidth="1"/>
    <col min="14085" max="14085" width="6.1640625" style="283" customWidth="1"/>
    <col min="14086" max="14086" width="6.33203125" style="283" customWidth="1"/>
    <col min="14087" max="14087" width="5.83203125" style="283" customWidth="1"/>
    <col min="14088" max="14088" width="6.5" style="283" customWidth="1"/>
    <col min="14089" max="14089" width="6.33203125" style="283" customWidth="1"/>
    <col min="14090" max="14090" width="6.5" style="283" customWidth="1"/>
    <col min="14091" max="14091" width="6.1640625" style="283" customWidth="1"/>
    <col min="14092" max="14338" width="11.5" style="283"/>
    <col min="14339" max="14339" width="53.33203125" style="283" customWidth="1"/>
    <col min="14340" max="14340" width="6.83203125" style="283" customWidth="1"/>
    <col min="14341" max="14341" width="6.1640625" style="283" customWidth="1"/>
    <col min="14342" max="14342" width="6.33203125" style="283" customWidth="1"/>
    <col min="14343" max="14343" width="5.83203125" style="283" customWidth="1"/>
    <col min="14344" max="14344" width="6.5" style="283" customWidth="1"/>
    <col min="14345" max="14345" width="6.33203125" style="283" customWidth="1"/>
    <col min="14346" max="14346" width="6.5" style="283" customWidth="1"/>
    <col min="14347" max="14347" width="6.1640625" style="283" customWidth="1"/>
    <col min="14348" max="14594" width="11.5" style="283"/>
    <col min="14595" max="14595" width="53.33203125" style="283" customWidth="1"/>
    <col min="14596" max="14596" width="6.83203125" style="283" customWidth="1"/>
    <col min="14597" max="14597" width="6.1640625" style="283" customWidth="1"/>
    <col min="14598" max="14598" width="6.33203125" style="283" customWidth="1"/>
    <col min="14599" max="14599" width="5.83203125" style="283" customWidth="1"/>
    <col min="14600" max="14600" width="6.5" style="283" customWidth="1"/>
    <col min="14601" max="14601" width="6.33203125" style="283" customWidth="1"/>
    <col min="14602" max="14602" width="6.5" style="283" customWidth="1"/>
    <col min="14603" max="14603" width="6.1640625" style="283" customWidth="1"/>
    <col min="14604" max="14850" width="11.5" style="283"/>
    <col min="14851" max="14851" width="53.33203125" style="283" customWidth="1"/>
    <col min="14852" max="14852" width="6.83203125" style="283" customWidth="1"/>
    <col min="14853" max="14853" width="6.1640625" style="283" customWidth="1"/>
    <col min="14854" max="14854" width="6.33203125" style="283" customWidth="1"/>
    <col min="14855" max="14855" width="5.83203125" style="283" customWidth="1"/>
    <col min="14856" max="14856" width="6.5" style="283" customWidth="1"/>
    <col min="14857" max="14857" width="6.33203125" style="283" customWidth="1"/>
    <col min="14858" max="14858" width="6.5" style="283" customWidth="1"/>
    <col min="14859" max="14859" width="6.1640625" style="283" customWidth="1"/>
    <col min="14860" max="15106" width="11.5" style="283"/>
    <col min="15107" max="15107" width="53.33203125" style="283" customWidth="1"/>
    <col min="15108" max="15108" width="6.83203125" style="283" customWidth="1"/>
    <col min="15109" max="15109" width="6.1640625" style="283" customWidth="1"/>
    <col min="15110" max="15110" width="6.33203125" style="283" customWidth="1"/>
    <col min="15111" max="15111" width="5.83203125" style="283" customWidth="1"/>
    <col min="15112" max="15112" width="6.5" style="283" customWidth="1"/>
    <col min="15113" max="15113" width="6.33203125" style="283" customWidth="1"/>
    <col min="15114" max="15114" width="6.5" style="283" customWidth="1"/>
    <col min="15115" max="15115" width="6.1640625" style="283" customWidth="1"/>
    <col min="15116" max="15362" width="11.5" style="283"/>
    <col min="15363" max="15363" width="53.33203125" style="283" customWidth="1"/>
    <col min="15364" max="15364" width="6.83203125" style="283" customWidth="1"/>
    <col min="15365" max="15365" width="6.1640625" style="283" customWidth="1"/>
    <col min="15366" max="15366" width="6.33203125" style="283" customWidth="1"/>
    <col min="15367" max="15367" width="5.83203125" style="283" customWidth="1"/>
    <col min="15368" max="15368" width="6.5" style="283" customWidth="1"/>
    <col min="15369" max="15369" width="6.33203125" style="283" customWidth="1"/>
    <col min="15370" max="15370" width="6.5" style="283" customWidth="1"/>
    <col min="15371" max="15371" width="6.1640625" style="283" customWidth="1"/>
    <col min="15372" max="15618" width="11.5" style="283"/>
    <col min="15619" max="15619" width="53.33203125" style="283" customWidth="1"/>
    <col min="15620" max="15620" width="6.83203125" style="283" customWidth="1"/>
    <col min="15621" max="15621" width="6.1640625" style="283" customWidth="1"/>
    <col min="15622" max="15622" width="6.33203125" style="283" customWidth="1"/>
    <col min="15623" max="15623" width="5.83203125" style="283" customWidth="1"/>
    <col min="15624" max="15624" width="6.5" style="283" customWidth="1"/>
    <col min="15625" max="15625" width="6.33203125" style="283" customWidth="1"/>
    <col min="15626" max="15626" width="6.5" style="283" customWidth="1"/>
    <col min="15627" max="15627" width="6.1640625" style="283" customWidth="1"/>
    <col min="15628" max="15874" width="11.5" style="283"/>
    <col min="15875" max="15875" width="53.33203125" style="283" customWidth="1"/>
    <col min="15876" max="15876" width="6.83203125" style="283" customWidth="1"/>
    <col min="15877" max="15877" width="6.1640625" style="283" customWidth="1"/>
    <col min="15878" max="15878" width="6.33203125" style="283" customWidth="1"/>
    <col min="15879" max="15879" width="5.83203125" style="283" customWidth="1"/>
    <col min="15880" max="15880" width="6.5" style="283" customWidth="1"/>
    <col min="15881" max="15881" width="6.33203125" style="283" customWidth="1"/>
    <col min="15882" max="15882" width="6.5" style="283" customWidth="1"/>
    <col min="15883" max="15883" width="6.1640625" style="283" customWidth="1"/>
    <col min="15884" max="16130" width="11.5" style="283"/>
    <col min="16131" max="16131" width="53.33203125" style="283" customWidth="1"/>
    <col min="16132" max="16132" width="6.83203125" style="283" customWidth="1"/>
    <col min="16133" max="16133" width="6.1640625" style="283" customWidth="1"/>
    <col min="16134" max="16134" width="6.33203125" style="283" customWidth="1"/>
    <col min="16135" max="16135" width="5.83203125" style="283" customWidth="1"/>
    <col min="16136" max="16136" width="6.5" style="283" customWidth="1"/>
    <col min="16137" max="16137" width="6.33203125" style="283" customWidth="1"/>
    <col min="16138" max="16138" width="6.5" style="283" customWidth="1"/>
    <col min="16139" max="16139" width="6.1640625" style="283" customWidth="1"/>
    <col min="16140" max="16384" width="11.5" style="283"/>
  </cols>
  <sheetData>
    <row r="1" spans="1:13">
      <c r="A1" s="731"/>
      <c r="B1" s="732"/>
      <c r="C1" s="732"/>
      <c r="D1" s="732"/>
      <c r="E1" s="732"/>
      <c r="F1" s="732"/>
      <c r="G1" s="732"/>
      <c r="H1" s="732"/>
      <c r="I1" s="732"/>
      <c r="J1" s="732"/>
      <c r="K1" s="732"/>
    </row>
    <row r="2" spans="1:13">
      <c r="A2" s="733"/>
      <c r="B2" s="734"/>
      <c r="C2" s="734"/>
      <c r="D2" s="734"/>
      <c r="E2" s="734"/>
      <c r="F2" s="734"/>
      <c r="G2" s="734"/>
      <c r="H2" s="734"/>
      <c r="I2" s="734"/>
      <c r="J2" s="734"/>
      <c r="K2" s="734"/>
    </row>
    <row r="3" spans="1:13">
      <c r="A3" s="733"/>
      <c r="B3" s="734"/>
      <c r="C3" s="734"/>
      <c r="D3" s="734"/>
      <c r="E3" s="734"/>
      <c r="F3" s="734"/>
      <c r="G3" s="734"/>
      <c r="H3" s="734"/>
      <c r="I3" s="734"/>
      <c r="J3" s="734"/>
      <c r="K3" s="734"/>
    </row>
    <row r="4" spans="1:13">
      <c r="A4" s="733"/>
      <c r="B4" s="734"/>
      <c r="C4" s="734"/>
      <c r="D4" s="734"/>
      <c r="E4" s="734"/>
      <c r="F4" s="734"/>
      <c r="G4" s="734"/>
      <c r="H4" s="734"/>
      <c r="I4" s="734"/>
      <c r="J4" s="734"/>
      <c r="K4" s="734"/>
    </row>
    <row r="5" spans="1:13">
      <c r="A5" s="733"/>
      <c r="B5" s="734"/>
      <c r="C5" s="734"/>
      <c r="D5" s="734"/>
      <c r="E5" s="734"/>
      <c r="F5" s="734"/>
      <c r="G5" s="734"/>
      <c r="H5" s="734"/>
      <c r="I5" s="734"/>
      <c r="J5" s="734"/>
      <c r="K5" s="734"/>
    </row>
    <row r="6" spans="1:13">
      <c r="A6" s="733"/>
      <c r="B6" s="734"/>
      <c r="C6" s="734"/>
      <c r="D6" s="734"/>
      <c r="E6" s="734"/>
      <c r="F6" s="734"/>
      <c r="G6" s="734"/>
      <c r="H6" s="734"/>
      <c r="I6" s="734"/>
      <c r="J6" s="734"/>
      <c r="K6" s="734"/>
    </row>
    <row r="7" spans="1:13">
      <c r="A7" s="735"/>
      <c r="B7" s="736"/>
      <c r="C7" s="736"/>
      <c r="D7" s="736"/>
      <c r="E7" s="736"/>
      <c r="F7" s="736"/>
      <c r="G7" s="736"/>
      <c r="H7" s="736"/>
      <c r="I7" s="736"/>
      <c r="J7" s="736"/>
      <c r="K7" s="736"/>
    </row>
    <row r="8" spans="1:13" s="289" customFormat="1" ht="37.25" customHeight="1">
      <c r="A8" s="284" t="s">
        <v>30</v>
      </c>
      <c r="B8" s="285" t="s">
        <v>171</v>
      </c>
      <c r="C8" s="286" t="s">
        <v>377</v>
      </c>
      <c r="D8" s="286" t="s">
        <v>377</v>
      </c>
      <c r="E8" s="287" t="s">
        <v>378</v>
      </c>
      <c r="F8" s="287" t="s">
        <v>379</v>
      </c>
      <c r="G8" s="287" t="s">
        <v>380</v>
      </c>
      <c r="H8" s="287" t="s">
        <v>381</v>
      </c>
      <c r="I8" s="287" t="s">
        <v>382</v>
      </c>
      <c r="J8" s="287" t="s">
        <v>383</v>
      </c>
      <c r="K8" s="452" t="s">
        <v>505</v>
      </c>
      <c r="L8" s="288"/>
    </row>
    <row r="9" spans="1:13" ht="14">
      <c r="A9" s="284"/>
      <c r="B9" s="285" t="s">
        <v>384</v>
      </c>
      <c r="C9" s="290"/>
      <c r="D9" s="290"/>
      <c r="E9" s="291"/>
      <c r="F9" s="291"/>
      <c r="G9" s="291"/>
      <c r="H9" s="291"/>
      <c r="I9" s="291"/>
      <c r="J9" s="291"/>
      <c r="K9" s="291"/>
    </row>
    <row r="10" spans="1:13" ht="13">
      <c r="A10" s="292">
        <v>1</v>
      </c>
      <c r="B10" s="737" t="str">
        <f>+'Presupuesto Global'!B6</f>
        <v>Aumentar la capacidad de acceso a activos productivos por
parte de los artesanos</v>
      </c>
      <c r="C10" s="738"/>
      <c r="D10" s="738"/>
      <c r="E10" s="738"/>
      <c r="F10" s="738"/>
      <c r="G10" s="738"/>
      <c r="H10" s="738"/>
      <c r="I10" s="738"/>
      <c r="J10" s="738"/>
      <c r="K10" s="738"/>
    </row>
    <row r="11" spans="1:13" s="288" customFormat="1" ht="55.75" customHeight="1">
      <c r="A11" s="293" t="s">
        <v>385</v>
      </c>
      <c r="B11" s="294" t="str">
        <f>+'Presupuesto Global'!C6</f>
        <v>1.1. Entregar materiales e insumos para la formación y elaboración de los productos artesanales</v>
      </c>
      <c r="C11" s="295"/>
      <c r="D11" s="295"/>
      <c r="E11" s="296">
        <f>+L11/3</f>
        <v>1049556503.3333334</v>
      </c>
      <c r="F11" s="296">
        <f>+$L$11/3</f>
        <v>1049556503.3333334</v>
      </c>
      <c r="G11" s="296">
        <f>+$L$11/3</f>
        <v>1049556503.3333334</v>
      </c>
      <c r="H11" s="296"/>
      <c r="I11" s="296"/>
      <c r="J11" s="296"/>
      <c r="K11" s="306"/>
      <c r="L11" s="297">
        <f>+'Presupuesto Global'!H14</f>
        <v>3148669510</v>
      </c>
      <c r="M11" s="288">
        <f>+J11+I11+H11+G11+F11+E11</f>
        <v>3148669510</v>
      </c>
    </row>
    <row r="12" spans="1:13" s="301" customFormat="1" ht="42" customHeight="1">
      <c r="A12" s="293" t="s">
        <v>386</v>
      </c>
      <c r="B12" s="294" t="str">
        <f>+'Presupuesto Global'!C15</f>
        <v>1.2. Realizar una feria artesanal para la promoción y divulgación de las artesanías</v>
      </c>
      <c r="C12" s="298"/>
      <c r="D12" s="298"/>
      <c r="E12" s="299"/>
      <c r="F12" s="299"/>
      <c r="G12" s="299"/>
      <c r="H12" s="299"/>
      <c r="I12" s="299"/>
      <c r="J12" s="299">
        <f>+L12</f>
        <v>53880600</v>
      </c>
      <c r="L12" s="300">
        <f>+'Presupuesto Global'!H15</f>
        <v>53880600</v>
      </c>
      <c r="M12" s="301">
        <f>+J12+I12+H12+G12+F12+E12</f>
        <v>53880600</v>
      </c>
    </row>
    <row r="13" spans="1:13" s="282" customFormat="1" ht="23" customHeight="1">
      <c r="A13" s="292">
        <v>2</v>
      </c>
      <c r="B13" s="737" t="str">
        <f>+'Presupuesto Global'!B17</f>
        <v>Fortalecer el conocimiento y saber ancestral para la
producción artesanal</v>
      </c>
      <c r="C13" s="738"/>
      <c r="D13" s="738"/>
      <c r="E13" s="738"/>
      <c r="F13" s="738"/>
      <c r="G13" s="738"/>
      <c r="H13" s="738"/>
      <c r="I13" s="738"/>
      <c r="J13" s="738"/>
      <c r="K13" s="738"/>
    </row>
    <row r="14" spans="1:13" s="301" customFormat="1" ht="34.75" customHeight="1">
      <c r="A14" s="302" t="s">
        <v>387</v>
      </c>
      <c r="B14" s="303" t="str">
        <f>+'Presupuesto Global'!C17</f>
        <v>2.1.  Realizar escuelas de formación para transferir conocimientos</v>
      </c>
      <c r="C14" s="304"/>
      <c r="D14" s="304"/>
      <c r="E14" s="305"/>
      <c r="F14" s="305"/>
      <c r="G14" s="299">
        <f>+$L$14/3</f>
        <v>125576578.66666667</v>
      </c>
      <c r="H14" s="299">
        <f>+$L$14/3</f>
        <v>125576578.66666667</v>
      </c>
      <c r="I14" s="299">
        <f>+$L$14/3</f>
        <v>125576578.66666667</v>
      </c>
      <c r="J14" s="299"/>
      <c r="K14" s="299"/>
      <c r="L14" s="300">
        <f>+'Presupuesto Global'!H17</f>
        <v>376729736</v>
      </c>
      <c r="M14" s="301">
        <f>+J14+K14+I14+H14+G14+F14+E14</f>
        <v>376729736</v>
      </c>
    </row>
    <row r="15" spans="1:13" s="301" customFormat="1" ht="34.75" customHeight="1">
      <c r="A15" s="302" t="s">
        <v>490</v>
      </c>
      <c r="B15" s="303" t="e">
        <f>+'Presupuesto Global'!#REF!</f>
        <v>#REF!</v>
      </c>
      <c r="C15" s="304"/>
      <c r="D15" s="304"/>
      <c r="E15" s="296" t="e">
        <f>+(L15/6)-'2.2. Apoyo a la supervisión'!G11</f>
        <v>#REF!</v>
      </c>
      <c r="F15" s="296" t="e">
        <f>+E15</f>
        <v>#REF!</v>
      </c>
      <c r="G15" s="296" t="e">
        <f>+F15</f>
        <v>#REF!</v>
      </c>
      <c r="H15" s="296" t="e">
        <f>+G15</f>
        <v>#REF!</v>
      </c>
      <c r="I15" s="296" t="e">
        <f>+H15</f>
        <v>#REF!</v>
      </c>
      <c r="J15" s="296" t="e">
        <f>+I15</f>
        <v>#REF!</v>
      </c>
      <c r="K15" s="299">
        <f>+'2.2. Apoyo a la supervisión'!H11</f>
        <v>6889288</v>
      </c>
      <c r="L15" s="300" t="e">
        <f>+'Presupuesto Global'!#REF!</f>
        <v>#REF!</v>
      </c>
      <c r="M15" s="301" t="e">
        <f>+J15+K15+I15+H15+G15+F15+E15</f>
        <v>#REF!</v>
      </c>
    </row>
    <row r="16" spans="1:13" s="288" customFormat="1" ht="14">
      <c r="A16" s="292">
        <v>3</v>
      </c>
      <c r="B16" s="307" t="s">
        <v>486</v>
      </c>
      <c r="C16" s="308"/>
      <c r="D16" s="308"/>
      <c r="E16" s="296">
        <f>(L16/6)-Interventoría!I11</f>
        <v>-1067839.6400000001</v>
      </c>
      <c r="F16" s="296">
        <f>+E16</f>
        <v>-1067839.6400000001</v>
      </c>
      <c r="G16" s="296">
        <f t="shared" ref="G16" si="0">+F16</f>
        <v>-1067839.6400000001</v>
      </c>
      <c r="H16" s="296">
        <f>+E16</f>
        <v>-1067839.6400000001</v>
      </c>
      <c r="I16" s="296">
        <f t="shared" ref="I16:I17" si="1">+H16</f>
        <v>-1067839.6400000001</v>
      </c>
      <c r="J16" s="296">
        <f>+G16</f>
        <v>-1067839.6400000001</v>
      </c>
      <c r="K16" s="296">
        <f>+Interventoría!H11</f>
        <v>6407037.8400000008</v>
      </c>
      <c r="L16" s="288">
        <f>+'Presupuesto Global'!H23</f>
        <v>0</v>
      </c>
      <c r="M16" s="288">
        <f>+K16+J16+I16+H16+G16+F16+E16</f>
        <v>0</v>
      </c>
    </row>
    <row r="17" spans="1:13" s="288" customFormat="1" ht="14">
      <c r="A17" s="292">
        <v>4</v>
      </c>
      <c r="B17" s="307" t="s">
        <v>388</v>
      </c>
      <c r="C17" s="308"/>
      <c r="D17" s="308"/>
      <c r="E17" s="296">
        <f>(+$L$17/6)-Administración!I11</f>
        <v>49257311.666666672</v>
      </c>
      <c r="F17" s="296">
        <f>+E17</f>
        <v>49257311.666666672</v>
      </c>
      <c r="G17" s="296">
        <f>+F17</f>
        <v>49257311.666666672</v>
      </c>
      <c r="H17" s="296">
        <f t="shared" ref="H17" si="2">+G17</f>
        <v>49257311.666666672</v>
      </c>
      <c r="I17" s="296">
        <f t="shared" si="1"/>
        <v>49257311.666666672</v>
      </c>
      <c r="J17" s="296">
        <f t="shared" ref="J17" si="3">+I17</f>
        <v>49257311.666666672</v>
      </c>
      <c r="K17" s="296">
        <f>+Administración!H11</f>
        <v>6889288</v>
      </c>
      <c r="L17" s="288">
        <f>+'Presupuesto Global'!H22</f>
        <v>302433158</v>
      </c>
      <c r="M17" s="288">
        <f>+K17+J17+I17+H17+G17+F17+E17</f>
        <v>302433158.00000006</v>
      </c>
    </row>
    <row r="18" spans="1:13" s="313" customFormat="1" ht="13">
      <c r="A18" s="309"/>
      <c r="B18" s="310"/>
      <c r="C18" s="311"/>
      <c r="D18" s="311"/>
      <c r="E18" s="312"/>
      <c r="F18" s="312"/>
      <c r="G18" s="312"/>
      <c r="H18" s="312"/>
      <c r="I18" s="312"/>
      <c r="J18" s="312"/>
      <c r="K18" s="312"/>
    </row>
    <row r="19" spans="1:13" s="313" customFormat="1" ht="27.5" customHeight="1">
      <c r="A19" s="309"/>
      <c r="B19" s="739"/>
      <c r="C19" s="739"/>
      <c r="D19" s="739"/>
      <c r="E19" s="739"/>
      <c r="F19" s="739"/>
      <c r="G19" s="312"/>
      <c r="H19" s="312"/>
      <c r="I19" s="312"/>
      <c r="J19" s="312"/>
      <c r="K19" s="312"/>
      <c r="L19" s="313" t="e">
        <f>SUM(L11:L18)</f>
        <v>#REF!</v>
      </c>
      <c r="M19" s="282" t="e">
        <f>SUM(M11:M17)</f>
        <v>#REF!</v>
      </c>
    </row>
    <row r="20" spans="1:13">
      <c r="M20" s="315"/>
    </row>
    <row r="21" spans="1:13" ht="13">
      <c r="B21" s="316"/>
      <c r="C21" s="317"/>
      <c r="D21" s="317"/>
      <c r="E21" s="318"/>
      <c r="F21" s="317"/>
      <c r="G21" s="317"/>
      <c r="H21" s="283"/>
      <c r="I21" s="317"/>
      <c r="J21" s="319"/>
      <c r="K21" s="317"/>
      <c r="L21" s="282" t="e">
        <f>SUM(L11:L17)</f>
        <v>#REF!</v>
      </c>
      <c r="M21" s="315">
        <f>+'Presupuesto Global'!J26</f>
        <v>3929938020</v>
      </c>
    </row>
    <row r="22" spans="1:13" ht="15">
      <c r="B22" s="320"/>
      <c r="C22"/>
      <c r="D22"/>
      <c r="E22" s="317"/>
      <c r="F22"/>
      <c r="G22"/>
      <c r="H22"/>
      <c r="I22" s="317"/>
      <c r="J22"/>
      <c r="K22" s="317"/>
      <c r="L22" s="317"/>
    </row>
    <row r="23" spans="1:13" ht="16">
      <c r="B23" s="321"/>
      <c r="C23" s="322"/>
      <c r="D23" s="322"/>
      <c r="E23"/>
      <c r="F23" s="322"/>
      <c r="G23" s="322"/>
      <c r="H23" s="323"/>
      <c r="I23" s="323"/>
      <c r="J23" s="323"/>
      <c r="K23" s="323"/>
      <c r="L23" s="317"/>
    </row>
    <row r="24" spans="1:13" ht="16">
      <c r="B24" s="321"/>
      <c r="C24" s="322"/>
      <c r="D24" s="322"/>
      <c r="E24" s="324"/>
      <c r="F24" s="322"/>
      <c r="G24" s="322"/>
      <c r="H24" s="323"/>
      <c r="I24" s="323"/>
      <c r="J24" s="323"/>
      <c r="K24" s="323"/>
      <c r="L24" s="317"/>
    </row>
    <row r="25" spans="1:13" ht="16">
      <c r="B25" s="321"/>
      <c r="C25" s="322"/>
      <c r="D25" s="322"/>
      <c r="E25" s="324"/>
      <c r="F25" s="322"/>
      <c r="G25" s="322"/>
      <c r="H25" s="323"/>
      <c r="I25" s="323"/>
      <c r="J25" s="323"/>
      <c r="K25" s="323"/>
      <c r="L25" s="317"/>
    </row>
    <row r="26" spans="1:13" ht="13">
      <c r="B26" s="728"/>
      <c r="C26" s="728"/>
      <c r="D26" s="728"/>
      <c r="E26" s="728"/>
      <c r="F26" s="728"/>
      <c r="G26" s="318"/>
      <c r="H26" s="318"/>
      <c r="I26" s="318"/>
      <c r="J26" s="729"/>
      <c r="K26" s="729"/>
      <c r="L26" s="317"/>
    </row>
    <row r="27" spans="1:13" ht="15" customHeight="1">
      <c r="E27" s="324"/>
      <c r="F27" s="325"/>
      <c r="G27" s="324"/>
      <c r="H27" s="326"/>
      <c r="I27" s="322"/>
      <c r="J27" s="730"/>
      <c r="K27" s="730"/>
      <c r="L27" s="317"/>
    </row>
    <row r="28" spans="1:13" s="282" customFormat="1">
      <c r="A28" s="283"/>
      <c r="B28" s="314"/>
      <c r="C28" s="283"/>
      <c r="D28" s="283"/>
      <c r="F28" s="327"/>
      <c r="H28" s="327"/>
      <c r="J28" s="327"/>
      <c r="M28" s="283"/>
    </row>
  </sheetData>
  <mergeCells count="7">
    <mergeCell ref="B26:F26"/>
    <mergeCell ref="J26:K26"/>
    <mergeCell ref="J27:K27"/>
    <mergeCell ref="A1:K7"/>
    <mergeCell ref="B10:K10"/>
    <mergeCell ref="B13:K13"/>
    <mergeCell ref="B19:F19"/>
  </mergeCells>
  <printOptions horizontalCentered="1"/>
  <pageMargins left="0.43307086614173229" right="0.43307086614173229" top="0.74803149606299213" bottom="0.74803149606299213" header="0" footer="0"/>
  <pageSetup scale="5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6FD0B-B9FD-4870-8106-3B14FC1BC593}">
  <dimension ref="A2:J250"/>
  <sheetViews>
    <sheetView topLeftCell="A14" zoomScaleNormal="100" workbookViewId="0">
      <selection activeCell="C74" sqref="C74:C117"/>
    </sheetView>
  </sheetViews>
  <sheetFormatPr baseColWidth="10" defaultColWidth="11.5" defaultRowHeight="15"/>
  <cols>
    <col min="2" max="2" width="15.1640625" customWidth="1"/>
    <col min="3" max="3" width="17.83203125" customWidth="1"/>
    <col min="4" max="4" width="18.33203125" customWidth="1"/>
    <col min="5" max="5" width="43.5" customWidth="1"/>
    <col min="9" max="9" width="16.5" bestFit="1" customWidth="1"/>
    <col min="10" max="10" width="13.83203125" customWidth="1"/>
  </cols>
  <sheetData>
    <row r="2" spans="1:9">
      <c r="A2" s="740" t="s">
        <v>103</v>
      </c>
      <c r="B2" s="740"/>
      <c r="C2" s="740"/>
      <c r="D2" s="740"/>
      <c r="E2" s="740"/>
      <c r="F2" s="136"/>
      <c r="G2" s="136"/>
      <c r="H2" s="136"/>
    </row>
    <row r="3" spans="1:9">
      <c r="A3" s="740"/>
      <c r="B3" s="740"/>
      <c r="C3" s="740"/>
      <c r="D3" s="740"/>
      <c r="E3" s="740"/>
      <c r="F3" s="136"/>
      <c r="G3" s="136"/>
      <c r="H3" s="136"/>
    </row>
    <row r="4" spans="1:9" ht="45.75" customHeight="1">
      <c r="A4" s="742" t="s">
        <v>104</v>
      </c>
      <c r="B4" s="742"/>
      <c r="C4" s="742"/>
      <c r="D4" s="742"/>
      <c r="E4" s="742"/>
      <c r="F4" s="135"/>
      <c r="G4" s="135"/>
      <c r="H4" s="421"/>
      <c r="I4" s="422"/>
    </row>
    <row r="5" spans="1:9">
      <c r="A5" s="743"/>
      <c r="B5" s="743"/>
      <c r="C5" s="743"/>
      <c r="D5" s="743"/>
      <c r="E5" s="743"/>
    </row>
    <row r="6" spans="1:9" ht="32">
      <c r="A6" s="134" t="s">
        <v>105</v>
      </c>
      <c r="B6" s="134" t="s">
        <v>106</v>
      </c>
      <c r="C6" s="133" t="s">
        <v>107</v>
      </c>
      <c r="D6" s="133" t="s">
        <v>108</v>
      </c>
      <c r="E6" s="133" t="s">
        <v>109</v>
      </c>
    </row>
    <row r="7" spans="1:9" ht="18" customHeight="1">
      <c r="A7" s="741">
        <v>1</v>
      </c>
      <c r="B7" s="741" t="s">
        <v>110</v>
      </c>
      <c r="C7" s="741">
        <v>42</v>
      </c>
      <c r="D7" s="538" t="s">
        <v>111</v>
      </c>
      <c r="E7" s="116" t="s">
        <v>112</v>
      </c>
    </row>
    <row r="8" spans="1:9">
      <c r="A8" s="741"/>
      <c r="B8" s="741"/>
      <c r="C8" s="741"/>
      <c r="D8" s="522"/>
      <c r="E8" s="98" t="s">
        <v>141</v>
      </c>
    </row>
    <row r="9" spans="1:9">
      <c r="A9" s="741"/>
      <c r="B9" s="741"/>
      <c r="C9" s="741"/>
      <c r="D9" s="522"/>
      <c r="E9" s="132" t="s">
        <v>121</v>
      </c>
    </row>
    <row r="10" spans="1:9">
      <c r="A10" s="741"/>
      <c r="B10" s="741"/>
      <c r="C10" s="741"/>
      <c r="D10" s="522"/>
      <c r="E10" s="132" t="s">
        <v>73</v>
      </c>
    </row>
    <row r="11" spans="1:9">
      <c r="A11" s="741"/>
      <c r="B11" s="741"/>
      <c r="C11" s="741"/>
      <c r="D11" s="522"/>
      <c r="E11" s="132" t="s">
        <v>72</v>
      </c>
    </row>
    <row r="12" spans="1:9">
      <c r="A12" s="741"/>
      <c r="B12" s="741"/>
      <c r="C12" s="741"/>
      <c r="D12" s="522"/>
      <c r="E12" s="132" t="s">
        <v>69</v>
      </c>
      <c r="H12" s="423"/>
      <c r="I12" s="423"/>
    </row>
    <row r="13" spans="1:9">
      <c r="A13" s="741"/>
      <c r="B13" s="741"/>
      <c r="C13" s="741"/>
      <c r="D13" s="522"/>
      <c r="E13" s="132" t="s">
        <v>352</v>
      </c>
    </row>
    <row r="14" spans="1:9">
      <c r="A14" s="741"/>
      <c r="B14" s="741"/>
      <c r="C14" s="741"/>
      <c r="D14" s="522"/>
      <c r="E14" s="132" t="s">
        <v>135</v>
      </c>
    </row>
    <row r="15" spans="1:9">
      <c r="A15" s="741"/>
      <c r="B15" s="741"/>
      <c r="C15" s="741"/>
      <c r="D15" s="522"/>
      <c r="E15" s="222" t="s">
        <v>60</v>
      </c>
    </row>
    <row r="16" spans="1:9">
      <c r="A16" s="741"/>
      <c r="B16" s="741"/>
      <c r="C16" s="741"/>
      <c r="D16" s="522"/>
      <c r="E16" s="132" t="s">
        <v>113</v>
      </c>
    </row>
    <row r="17" spans="1:5">
      <c r="A17" s="741"/>
      <c r="B17" s="741"/>
      <c r="C17" s="741"/>
      <c r="D17" s="522"/>
      <c r="E17" s="132" t="s">
        <v>312</v>
      </c>
    </row>
    <row r="18" spans="1:5">
      <c r="A18" s="741"/>
      <c r="B18" s="741"/>
      <c r="C18" s="741"/>
      <c r="D18" s="522"/>
      <c r="E18" s="132" t="s">
        <v>315</v>
      </c>
    </row>
    <row r="19" spans="1:5">
      <c r="A19" s="741"/>
      <c r="B19" s="741"/>
      <c r="C19" s="741"/>
      <c r="D19" s="522"/>
      <c r="E19" s="132" t="s">
        <v>318</v>
      </c>
    </row>
    <row r="20" spans="1:5">
      <c r="A20" s="741"/>
      <c r="B20" s="741"/>
      <c r="C20" s="741"/>
      <c r="D20" s="522"/>
      <c r="E20" s="132" t="s">
        <v>316</v>
      </c>
    </row>
    <row r="21" spans="1:5">
      <c r="A21" s="741"/>
      <c r="B21" s="741"/>
      <c r="C21" s="741"/>
      <c r="D21" s="522"/>
      <c r="E21" s="132" t="s">
        <v>344</v>
      </c>
    </row>
    <row r="22" spans="1:5">
      <c r="A22" s="741"/>
      <c r="B22" s="741"/>
      <c r="C22" s="741"/>
      <c r="D22" s="522"/>
      <c r="E22" s="132" t="s">
        <v>342</v>
      </c>
    </row>
    <row r="23" spans="1:5">
      <c r="A23" s="741"/>
      <c r="B23" s="741"/>
      <c r="C23" s="741"/>
      <c r="D23" s="522"/>
      <c r="E23" s="132" t="s">
        <v>362</v>
      </c>
    </row>
    <row r="24" spans="1:5">
      <c r="A24" s="741"/>
      <c r="B24" s="741"/>
      <c r="C24" s="741"/>
      <c r="D24" s="522"/>
      <c r="E24" s="132" t="s">
        <v>336</v>
      </c>
    </row>
    <row r="25" spans="1:5">
      <c r="A25" s="741"/>
      <c r="B25" s="741"/>
      <c r="C25" s="741"/>
      <c r="D25" s="522"/>
      <c r="E25" s="132" t="s">
        <v>337</v>
      </c>
    </row>
    <row r="26" spans="1:5">
      <c r="A26" s="741"/>
      <c r="B26" s="741"/>
      <c r="C26" s="741"/>
      <c r="D26" s="522"/>
      <c r="E26" s="132" t="s">
        <v>338</v>
      </c>
    </row>
    <row r="27" spans="1:5">
      <c r="A27" s="741"/>
      <c r="B27" s="741"/>
      <c r="C27" s="741"/>
      <c r="D27" s="522"/>
      <c r="E27" s="132" t="s">
        <v>339</v>
      </c>
    </row>
    <row r="28" spans="1:5">
      <c r="A28" s="741"/>
      <c r="B28" s="741"/>
      <c r="C28" s="741"/>
      <c r="D28" s="522"/>
      <c r="E28" s="132" t="s">
        <v>340</v>
      </c>
    </row>
    <row r="29" spans="1:5">
      <c r="A29" s="741"/>
      <c r="B29" s="741"/>
      <c r="C29" s="741"/>
      <c r="D29" s="522"/>
      <c r="E29" s="132" t="s">
        <v>341</v>
      </c>
    </row>
    <row r="30" spans="1:5">
      <c r="A30" s="741"/>
      <c r="B30" s="741"/>
      <c r="C30" s="741"/>
      <c r="D30" s="522"/>
      <c r="E30" s="132" t="s">
        <v>343</v>
      </c>
    </row>
    <row r="31" spans="1:5">
      <c r="A31" s="741"/>
      <c r="B31" s="741"/>
      <c r="C31" s="741"/>
      <c r="D31" s="522"/>
      <c r="E31" s="132" t="s">
        <v>329</v>
      </c>
    </row>
    <row r="32" spans="1:5">
      <c r="A32" s="741"/>
      <c r="B32" s="741"/>
      <c r="C32" s="741"/>
      <c r="D32" s="522"/>
      <c r="E32" s="132" t="s">
        <v>328</v>
      </c>
    </row>
    <row r="33" spans="1:5">
      <c r="A33" s="741"/>
      <c r="B33" s="741"/>
      <c r="C33" s="741"/>
      <c r="D33" s="522"/>
      <c r="E33" s="132" t="s">
        <v>327</v>
      </c>
    </row>
    <row r="34" spans="1:5">
      <c r="A34" s="741"/>
      <c r="B34" s="741"/>
      <c r="C34" s="741"/>
      <c r="D34" s="522"/>
      <c r="E34" s="132" t="s">
        <v>325</v>
      </c>
    </row>
    <row r="35" spans="1:5">
      <c r="A35" s="741"/>
      <c r="B35" s="741"/>
      <c r="C35" s="741"/>
      <c r="D35" s="522"/>
      <c r="E35" s="132" t="s">
        <v>323</v>
      </c>
    </row>
    <row r="36" spans="1:5">
      <c r="A36" s="741"/>
      <c r="B36" s="741"/>
      <c r="C36" s="741"/>
      <c r="D36" s="522"/>
      <c r="E36" s="132" t="s">
        <v>324</v>
      </c>
    </row>
    <row r="37" spans="1:5">
      <c r="A37" s="741"/>
      <c r="B37" s="741"/>
      <c r="C37" s="741"/>
      <c r="D37" s="522"/>
      <c r="E37" s="132" t="s">
        <v>321</v>
      </c>
    </row>
    <row r="38" spans="1:5">
      <c r="A38" s="741"/>
      <c r="B38" s="741"/>
      <c r="C38" s="741"/>
      <c r="D38" s="522"/>
      <c r="E38" s="132" t="s">
        <v>320</v>
      </c>
    </row>
    <row r="39" spans="1:5">
      <c r="A39" s="741"/>
      <c r="B39" s="741"/>
      <c r="C39" s="741"/>
      <c r="D39" s="522"/>
      <c r="E39" s="132" t="s">
        <v>346</v>
      </c>
    </row>
    <row r="40" spans="1:5">
      <c r="A40" s="741"/>
      <c r="B40" s="741"/>
      <c r="C40" s="741"/>
      <c r="D40" s="522"/>
      <c r="E40" s="132" t="s">
        <v>347</v>
      </c>
    </row>
    <row r="41" spans="1:5">
      <c r="A41" s="741"/>
      <c r="B41" s="741"/>
      <c r="C41" s="741"/>
      <c r="D41" s="522"/>
      <c r="E41" s="132" t="s">
        <v>348</v>
      </c>
    </row>
    <row r="42" spans="1:5">
      <c r="A42" s="741"/>
      <c r="B42" s="741"/>
      <c r="C42" s="741"/>
      <c r="D42" s="522"/>
      <c r="E42" s="132" t="s">
        <v>349</v>
      </c>
    </row>
    <row r="43" spans="1:5">
      <c r="A43" s="741"/>
      <c r="B43" s="741"/>
      <c r="C43" s="741"/>
      <c r="D43" s="522"/>
      <c r="E43" s="132" t="s">
        <v>350</v>
      </c>
    </row>
    <row r="44" spans="1:5">
      <c r="A44" s="741"/>
      <c r="B44" s="741"/>
      <c r="C44" s="741"/>
      <c r="D44" s="522"/>
      <c r="E44" s="132" t="s">
        <v>351</v>
      </c>
    </row>
    <row r="45" spans="1:5">
      <c r="A45" s="741"/>
      <c r="B45" s="741"/>
      <c r="C45" s="741"/>
      <c r="D45" s="522"/>
      <c r="E45" s="132" t="s">
        <v>332</v>
      </c>
    </row>
    <row r="46" spans="1:5">
      <c r="A46" s="741"/>
      <c r="B46" s="741"/>
      <c r="C46" s="741"/>
      <c r="D46" s="522"/>
      <c r="E46" s="132" t="s">
        <v>333</v>
      </c>
    </row>
    <row r="47" spans="1:5">
      <c r="A47" s="741"/>
      <c r="B47" s="741"/>
      <c r="C47" s="741"/>
      <c r="D47" s="522"/>
      <c r="E47" s="132" t="s">
        <v>334</v>
      </c>
    </row>
    <row r="48" spans="1:5">
      <c r="A48" s="741"/>
      <c r="B48" s="741"/>
      <c r="C48" s="741"/>
      <c r="D48" s="522"/>
      <c r="E48" s="132" t="s">
        <v>335</v>
      </c>
    </row>
    <row r="49" spans="1:10">
      <c r="A49" s="741"/>
      <c r="B49" s="741"/>
      <c r="C49" s="741"/>
      <c r="D49" s="522"/>
      <c r="E49" s="132" t="s">
        <v>345</v>
      </c>
    </row>
    <row r="50" spans="1:10">
      <c r="A50" s="741"/>
      <c r="B50" s="741"/>
      <c r="C50" s="741"/>
      <c r="D50" s="522"/>
      <c r="E50" s="132" t="s">
        <v>330</v>
      </c>
    </row>
    <row r="51" spans="1:10">
      <c r="A51" s="741"/>
      <c r="B51" s="741"/>
      <c r="C51" s="741"/>
      <c r="D51" s="522"/>
      <c r="E51" s="132" t="s">
        <v>59</v>
      </c>
    </row>
    <row r="52" spans="1:10">
      <c r="A52" s="741"/>
      <c r="B52" s="741"/>
      <c r="C52" s="741"/>
      <c r="D52" s="522"/>
      <c r="E52" s="132" t="s">
        <v>61</v>
      </c>
    </row>
    <row r="53" spans="1:10">
      <c r="A53" s="741"/>
      <c r="B53" s="741"/>
      <c r="C53" s="741"/>
      <c r="D53" s="522"/>
      <c r="E53" s="132" t="s">
        <v>367</v>
      </c>
    </row>
    <row r="54" spans="1:10">
      <c r="A54" s="741"/>
      <c r="B54" s="741"/>
      <c r="C54" s="741"/>
      <c r="D54" s="522"/>
      <c r="E54" s="132" t="s">
        <v>79</v>
      </c>
      <c r="I54" s="420" t="s">
        <v>492</v>
      </c>
      <c r="J54" t="s">
        <v>495</v>
      </c>
    </row>
    <row r="55" spans="1:10">
      <c r="A55" s="741"/>
      <c r="B55" s="741"/>
      <c r="C55" s="741"/>
      <c r="D55" s="541"/>
      <c r="E55" s="132" t="s">
        <v>62</v>
      </c>
      <c r="I55" s="320" t="s">
        <v>122</v>
      </c>
      <c r="J55">
        <v>200</v>
      </c>
    </row>
    <row r="56" spans="1:10" ht="14.5" customHeight="1">
      <c r="A56" s="539">
        <v>2</v>
      </c>
      <c r="B56" s="538" t="s">
        <v>114</v>
      </c>
      <c r="C56" s="539">
        <v>50</v>
      </c>
      <c r="D56" s="538" t="s">
        <v>115</v>
      </c>
      <c r="E56" s="132" t="s">
        <v>116</v>
      </c>
      <c r="I56" s="320" t="s">
        <v>126</v>
      </c>
      <c r="J56">
        <v>50</v>
      </c>
    </row>
    <row r="57" spans="1:10">
      <c r="A57" s="540"/>
      <c r="B57" s="522"/>
      <c r="C57" s="540"/>
      <c r="D57" s="522"/>
      <c r="E57" s="132" t="s">
        <v>117</v>
      </c>
      <c r="I57" s="320" t="s">
        <v>119</v>
      </c>
      <c r="J57">
        <v>80</v>
      </c>
    </row>
    <row r="58" spans="1:10">
      <c r="A58" s="540"/>
      <c r="B58" s="522"/>
      <c r="C58" s="540"/>
      <c r="D58" s="522"/>
      <c r="E58" s="98" t="s">
        <v>141</v>
      </c>
      <c r="I58" s="320" t="s">
        <v>114</v>
      </c>
      <c r="J58">
        <v>50</v>
      </c>
    </row>
    <row r="59" spans="1:10">
      <c r="A59" s="540"/>
      <c r="B59" s="522"/>
      <c r="C59" s="540"/>
      <c r="D59" s="522"/>
      <c r="E59" s="132" t="s">
        <v>72</v>
      </c>
      <c r="I59" s="320" t="s">
        <v>133</v>
      </c>
      <c r="J59">
        <v>80</v>
      </c>
    </row>
    <row r="60" spans="1:10">
      <c r="A60" s="540"/>
      <c r="B60" s="522"/>
      <c r="C60" s="540"/>
      <c r="D60" s="522"/>
      <c r="E60" s="132" t="s">
        <v>69</v>
      </c>
      <c r="I60" s="320" t="s">
        <v>139</v>
      </c>
      <c r="J60">
        <v>180</v>
      </c>
    </row>
    <row r="61" spans="1:10">
      <c r="A61" s="540"/>
      <c r="B61" s="522"/>
      <c r="C61" s="540"/>
      <c r="D61" s="522"/>
      <c r="E61" s="132" t="s">
        <v>121</v>
      </c>
      <c r="I61" s="320" t="s">
        <v>110</v>
      </c>
      <c r="J61">
        <v>42</v>
      </c>
    </row>
    <row r="62" spans="1:10">
      <c r="A62" s="540"/>
      <c r="B62" s="522"/>
      <c r="C62" s="540"/>
      <c r="D62" s="522"/>
      <c r="E62" s="132" t="s">
        <v>367</v>
      </c>
      <c r="I62" s="320" t="s">
        <v>493</v>
      </c>
    </row>
    <row r="63" spans="1:10">
      <c r="A63" s="540"/>
      <c r="B63" s="522"/>
      <c r="C63" s="540"/>
      <c r="D63" s="522"/>
      <c r="E63" s="132" t="s">
        <v>142</v>
      </c>
      <c r="I63" s="320" t="s">
        <v>494</v>
      </c>
      <c r="J63">
        <v>682</v>
      </c>
    </row>
    <row r="64" spans="1:10">
      <c r="A64" s="540"/>
      <c r="B64" s="522"/>
      <c r="C64" s="540"/>
      <c r="D64" s="522"/>
      <c r="E64" s="132" t="s">
        <v>143</v>
      </c>
    </row>
    <row r="65" spans="1:5">
      <c r="A65" s="540"/>
      <c r="B65" s="522"/>
      <c r="C65" s="540"/>
      <c r="D65" s="522"/>
      <c r="E65" s="132" t="s">
        <v>73</v>
      </c>
    </row>
    <row r="66" spans="1:5">
      <c r="A66" s="540"/>
      <c r="B66" s="522"/>
      <c r="C66" s="540"/>
      <c r="D66" s="522"/>
      <c r="E66" s="132" t="s">
        <v>352</v>
      </c>
    </row>
    <row r="67" spans="1:5">
      <c r="A67" s="540"/>
      <c r="B67" s="522"/>
      <c r="C67" s="540"/>
      <c r="D67" s="522"/>
      <c r="E67" s="132" t="s">
        <v>312</v>
      </c>
    </row>
    <row r="68" spans="1:5">
      <c r="A68" s="540"/>
      <c r="B68" s="522"/>
      <c r="C68" s="540"/>
      <c r="D68" s="522"/>
      <c r="E68" s="132" t="s">
        <v>135</v>
      </c>
    </row>
    <row r="69" spans="1:5">
      <c r="A69" s="540"/>
      <c r="B69" s="522"/>
      <c r="C69" s="540"/>
      <c r="D69" s="522"/>
      <c r="E69" s="132" t="s">
        <v>137</v>
      </c>
    </row>
    <row r="70" spans="1:5">
      <c r="A70" s="540"/>
      <c r="B70" s="522"/>
      <c r="C70" s="540"/>
      <c r="D70" s="522"/>
      <c r="E70" s="132" t="s">
        <v>68</v>
      </c>
    </row>
    <row r="71" spans="1:5">
      <c r="A71" s="540"/>
      <c r="B71" s="522"/>
      <c r="C71" s="540"/>
      <c r="D71" s="522"/>
      <c r="E71" s="132" t="s">
        <v>79</v>
      </c>
    </row>
    <row r="72" spans="1:5">
      <c r="A72" s="540"/>
      <c r="B72" s="522"/>
      <c r="C72" s="540"/>
      <c r="D72" s="522"/>
      <c r="E72" s="132" t="s">
        <v>118</v>
      </c>
    </row>
    <row r="73" spans="1:5">
      <c r="A73" s="540"/>
      <c r="B73" s="522"/>
      <c r="C73" s="540"/>
      <c r="D73" s="522"/>
      <c r="E73" s="132" t="s">
        <v>340</v>
      </c>
    </row>
    <row r="74" spans="1:5" ht="14.5" customHeight="1">
      <c r="A74" s="539">
        <v>3</v>
      </c>
      <c r="B74" s="539" t="s">
        <v>119</v>
      </c>
      <c r="C74" s="539">
        <v>80</v>
      </c>
      <c r="D74" s="538" t="s">
        <v>120</v>
      </c>
      <c r="E74" s="132" t="s">
        <v>117</v>
      </c>
    </row>
    <row r="75" spans="1:5" ht="14.5" customHeight="1">
      <c r="A75" s="540"/>
      <c r="B75" s="540"/>
      <c r="C75" s="540"/>
      <c r="D75" s="522"/>
      <c r="E75" s="132" t="s">
        <v>312</v>
      </c>
    </row>
    <row r="76" spans="1:5" ht="14.5" customHeight="1">
      <c r="A76" s="540"/>
      <c r="B76" s="540"/>
      <c r="C76" s="540"/>
      <c r="D76" s="522"/>
      <c r="E76" s="132" t="s">
        <v>352</v>
      </c>
    </row>
    <row r="77" spans="1:5" ht="14.5" customHeight="1">
      <c r="A77" s="540"/>
      <c r="B77" s="540"/>
      <c r="C77" s="540"/>
      <c r="D77" s="522"/>
      <c r="E77" s="132" t="s">
        <v>367</v>
      </c>
    </row>
    <row r="78" spans="1:5" ht="14.5" customHeight="1">
      <c r="A78" s="540"/>
      <c r="B78" s="540"/>
      <c r="C78" s="540"/>
      <c r="D78" s="522"/>
      <c r="E78" s="132" t="s">
        <v>315</v>
      </c>
    </row>
    <row r="79" spans="1:5" ht="14.5" customHeight="1">
      <c r="A79" s="540"/>
      <c r="B79" s="540"/>
      <c r="C79" s="540"/>
      <c r="D79" s="522"/>
      <c r="E79" s="132" t="s">
        <v>318</v>
      </c>
    </row>
    <row r="80" spans="1:5" ht="14.5" customHeight="1">
      <c r="A80" s="540"/>
      <c r="B80" s="540"/>
      <c r="C80" s="540"/>
      <c r="D80" s="522"/>
      <c r="E80" s="132" t="s">
        <v>316</v>
      </c>
    </row>
    <row r="81" spans="1:5" ht="14.5" customHeight="1">
      <c r="A81" s="540"/>
      <c r="B81" s="540"/>
      <c r="C81" s="540"/>
      <c r="D81" s="522"/>
      <c r="E81" s="132" t="s">
        <v>344</v>
      </c>
    </row>
    <row r="82" spans="1:5" ht="14.5" customHeight="1">
      <c r="A82" s="540"/>
      <c r="B82" s="540"/>
      <c r="C82" s="540"/>
      <c r="D82" s="522"/>
      <c r="E82" s="132" t="s">
        <v>345</v>
      </c>
    </row>
    <row r="83" spans="1:5" ht="14.5" customHeight="1">
      <c r="A83" s="540"/>
      <c r="B83" s="540"/>
      <c r="C83" s="540"/>
      <c r="D83" s="522"/>
      <c r="E83" s="132" t="s">
        <v>330</v>
      </c>
    </row>
    <row r="84" spans="1:5" ht="14.5" customHeight="1">
      <c r="A84" s="540"/>
      <c r="B84" s="540"/>
      <c r="C84" s="540"/>
      <c r="D84" s="522"/>
      <c r="E84" s="132" t="s">
        <v>342</v>
      </c>
    </row>
    <row r="85" spans="1:5" ht="14.5" customHeight="1">
      <c r="A85" s="540"/>
      <c r="B85" s="540"/>
      <c r="C85" s="540"/>
      <c r="D85" s="522"/>
      <c r="E85" s="132" t="s">
        <v>331</v>
      </c>
    </row>
    <row r="86" spans="1:5" ht="14.5" customHeight="1">
      <c r="A86" s="540"/>
      <c r="B86" s="540"/>
      <c r="C86" s="540"/>
      <c r="D86" s="522"/>
      <c r="E86" s="132" t="s">
        <v>332</v>
      </c>
    </row>
    <row r="87" spans="1:5" ht="14.5" customHeight="1">
      <c r="A87" s="540"/>
      <c r="B87" s="540"/>
      <c r="C87" s="540"/>
      <c r="D87" s="522"/>
      <c r="E87" s="132" t="s">
        <v>333</v>
      </c>
    </row>
    <row r="88" spans="1:5" ht="14.5" customHeight="1">
      <c r="A88" s="540"/>
      <c r="B88" s="540"/>
      <c r="C88" s="540"/>
      <c r="D88" s="522"/>
      <c r="E88" s="132" t="s">
        <v>334</v>
      </c>
    </row>
    <row r="89" spans="1:5" ht="14.5" customHeight="1">
      <c r="A89" s="540"/>
      <c r="B89" s="540"/>
      <c r="C89" s="540"/>
      <c r="D89" s="522"/>
      <c r="E89" s="132" t="s">
        <v>335</v>
      </c>
    </row>
    <row r="90" spans="1:5" ht="14.5" customHeight="1">
      <c r="A90" s="540"/>
      <c r="B90" s="540"/>
      <c r="C90" s="540"/>
      <c r="D90" s="522"/>
      <c r="E90" s="132" t="s">
        <v>336</v>
      </c>
    </row>
    <row r="91" spans="1:5" ht="14.5" customHeight="1">
      <c r="A91" s="540"/>
      <c r="B91" s="540"/>
      <c r="C91" s="540"/>
      <c r="D91" s="522"/>
      <c r="E91" s="132" t="s">
        <v>337</v>
      </c>
    </row>
    <row r="92" spans="1:5" ht="14.5" customHeight="1">
      <c r="A92" s="540"/>
      <c r="B92" s="540"/>
      <c r="C92" s="540"/>
      <c r="D92" s="522"/>
      <c r="E92" s="132" t="s">
        <v>338</v>
      </c>
    </row>
    <row r="93" spans="1:5" ht="14.5" customHeight="1">
      <c r="A93" s="540"/>
      <c r="B93" s="540"/>
      <c r="C93" s="540"/>
      <c r="D93" s="522"/>
      <c r="E93" s="132" t="s">
        <v>339</v>
      </c>
    </row>
    <row r="94" spans="1:5" ht="14.5" customHeight="1">
      <c r="A94" s="540"/>
      <c r="B94" s="540"/>
      <c r="C94" s="540"/>
      <c r="D94" s="522"/>
      <c r="E94" s="132" t="s">
        <v>340</v>
      </c>
    </row>
    <row r="95" spans="1:5" ht="14.5" customHeight="1">
      <c r="A95" s="540"/>
      <c r="B95" s="540"/>
      <c r="C95" s="540"/>
      <c r="D95" s="522"/>
      <c r="E95" s="132" t="s">
        <v>341</v>
      </c>
    </row>
    <row r="96" spans="1:5" ht="14.5" customHeight="1">
      <c r="A96" s="540"/>
      <c r="B96" s="540"/>
      <c r="C96" s="540"/>
      <c r="D96" s="522"/>
      <c r="E96" s="132" t="s">
        <v>343</v>
      </c>
    </row>
    <row r="97" spans="1:5" ht="14.5" customHeight="1">
      <c r="A97" s="540"/>
      <c r="B97" s="540"/>
      <c r="C97" s="540"/>
      <c r="D97" s="522"/>
      <c r="E97" s="132" t="s">
        <v>329</v>
      </c>
    </row>
    <row r="98" spans="1:5" ht="14.5" customHeight="1">
      <c r="A98" s="540"/>
      <c r="B98" s="540"/>
      <c r="C98" s="540"/>
      <c r="D98" s="522"/>
      <c r="E98" s="132" t="s">
        <v>328</v>
      </c>
    </row>
    <row r="99" spans="1:5" ht="14.5" customHeight="1">
      <c r="A99" s="540"/>
      <c r="B99" s="540"/>
      <c r="C99" s="540"/>
      <c r="D99" s="522"/>
      <c r="E99" s="132" t="s">
        <v>327</v>
      </c>
    </row>
    <row r="100" spans="1:5" ht="14.5" customHeight="1">
      <c r="A100" s="540"/>
      <c r="B100" s="540"/>
      <c r="C100" s="540"/>
      <c r="D100" s="522"/>
      <c r="E100" s="132" t="s">
        <v>325</v>
      </c>
    </row>
    <row r="101" spans="1:5" ht="14.5" customHeight="1">
      <c r="A101" s="540"/>
      <c r="B101" s="540"/>
      <c r="C101" s="540"/>
      <c r="D101" s="522"/>
      <c r="E101" s="132" t="s">
        <v>323</v>
      </c>
    </row>
    <row r="102" spans="1:5" ht="14.5" customHeight="1">
      <c r="A102" s="540"/>
      <c r="B102" s="540"/>
      <c r="C102" s="540"/>
      <c r="D102" s="522"/>
      <c r="E102" s="132" t="s">
        <v>324</v>
      </c>
    </row>
    <row r="103" spans="1:5" ht="14.5" customHeight="1">
      <c r="A103" s="540"/>
      <c r="B103" s="540"/>
      <c r="C103" s="540"/>
      <c r="D103" s="522"/>
      <c r="E103" s="132" t="s">
        <v>321</v>
      </c>
    </row>
    <row r="104" spans="1:5" ht="14.5" customHeight="1">
      <c r="A104" s="540"/>
      <c r="B104" s="540"/>
      <c r="C104" s="540"/>
      <c r="D104" s="522"/>
      <c r="E104" s="132" t="s">
        <v>320</v>
      </c>
    </row>
    <row r="105" spans="1:5" ht="14.5" customHeight="1">
      <c r="A105" s="540"/>
      <c r="B105" s="540"/>
      <c r="C105" s="540"/>
      <c r="D105" s="522"/>
      <c r="E105" s="132" t="s">
        <v>346</v>
      </c>
    </row>
    <row r="106" spans="1:5" ht="14.5" customHeight="1">
      <c r="A106" s="540"/>
      <c r="B106" s="540"/>
      <c r="C106" s="540"/>
      <c r="D106" s="522"/>
      <c r="E106" s="132" t="s">
        <v>347</v>
      </c>
    </row>
    <row r="107" spans="1:5" ht="14.5" customHeight="1">
      <c r="A107" s="540"/>
      <c r="B107" s="540"/>
      <c r="C107" s="540"/>
      <c r="D107" s="522"/>
      <c r="E107" s="132" t="s">
        <v>348</v>
      </c>
    </row>
    <row r="108" spans="1:5" ht="14.5" customHeight="1">
      <c r="A108" s="540"/>
      <c r="B108" s="540"/>
      <c r="C108" s="540"/>
      <c r="D108" s="522"/>
      <c r="E108" s="132" t="s">
        <v>349</v>
      </c>
    </row>
    <row r="109" spans="1:5" ht="14.5" customHeight="1">
      <c r="A109" s="540"/>
      <c r="B109" s="540"/>
      <c r="C109" s="540"/>
      <c r="D109" s="522"/>
      <c r="E109" s="132" t="s">
        <v>72</v>
      </c>
    </row>
    <row r="110" spans="1:5" ht="14.5" customHeight="1">
      <c r="A110" s="540"/>
      <c r="B110" s="540"/>
      <c r="C110" s="540"/>
      <c r="D110" s="522"/>
      <c r="E110" s="132" t="s">
        <v>69</v>
      </c>
    </row>
    <row r="111" spans="1:5" ht="14.5" customHeight="1">
      <c r="A111" s="540"/>
      <c r="B111" s="540"/>
      <c r="C111" s="540"/>
      <c r="D111" s="522"/>
      <c r="E111" s="132" t="s">
        <v>350</v>
      </c>
    </row>
    <row r="112" spans="1:5" ht="14.5" customHeight="1">
      <c r="A112" s="540"/>
      <c r="B112" s="540"/>
      <c r="C112" s="540"/>
      <c r="D112" s="522"/>
      <c r="E112" s="132" t="s">
        <v>351</v>
      </c>
    </row>
    <row r="113" spans="1:5">
      <c r="A113" s="540"/>
      <c r="B113" s="540"/>
      <c r="C113" s="540"/>
      <c r="D113" s="522"/>
      <c r="E113" s="132" t="s">
        <v>68</v>
      </c>
    </row>
    <row r="114" spans="1:5">
      <c r="A114" s="540"/>
      <c r="B114" s="540"/>
      <c r="C114" s="540"/>
      <c r="D114" s="522"/>
      <c r="E114" s="132" t="s">
        <v>118</v>
      </c>
    </row>
    <row r="115" spans="1:5">
      <c r="A115" s="540"/>
      <c r="B115" s="540"/>
      <c r="C115" s="540"/>
      <c r="D115" s="522"/>
      <c r="E115" s="132" t="s">
        <v>79</v>
      </c>
    </row>
    <row r="116" spans="1:5">
      <c r="A116" s="540"/>
      <c r="B116" s="540"/>
      <c r="C116" s="540"/>
      <c r="D116" s="522"/>
      <c r="E116" s="132" t="s">
        <v>121</v>
      </c>
    </row>
    <row r="117" spans="1:5">
      <c r="A117" s="540"/>
      <c r="B117" s="540"/>
      <c r="C117" s="540"/>
      <c r="D117" s="522"/>
      <c r="E117" s="132" t="s">
        <v>73</v>
      </c>
    </row>
    <row r="118" spans="1:5" ht="14.5" customHeight="1">
      <c r="A118" s="538">
        <v>4</v>
      </c>
      <c r="B118" s="538" t="s">
        <v>122</v>
      </c>
      <c r="C118" s="538">
        <v>200</v>
      </c>
      <c r="D118" s="538" t="s">
        <v>123</v>
      </c>
      <c r="E118" s="132" t="s">
        <v>124</v>
      </c>
    </row>
    <row r="119" spans="1:5" ht="14.5" customHeight="1">
      <c r="A119" s="522"/>
      <c r="B119" s="522"/>
      <c r="C119" s="522"/>
      <c r="D119" s="522"/>
      <c r="E119" s="132" t="s">
        <v>367</v>
      </c>
    </row>
    <row r="120" spans="1:5" ht="14.5" customHeight="1">
      <c r="A120" s="522"/>
      <c r="B120" s="522"/>
      <c r="C120" s="522"/>
      <c r="D120" s="522"/>
      <c r="E120" s="132" t="s">
        <v>136</v>
      </c>
    </row>
    <row r="121" spans="1:5" ht="14.5" customHeight="1">
      <c r="A121" s="522"/>
      <c r="B121" s="522"/>
      <c r="C121" s="522"/>
      <c r="D121" s="522"/>
      <c r="E121" s="132" t="s">
        <v>137</v>
      </c>
    </row>
    <row r="122" spans="1:5" ht="14.5" customHeight="1">
      <c r="A122" s="522"/>
      <c r="B122" s="522"/>
      <c r="C122" s="522"/>
      <c r="D122" s="522"/>
      <c r="E122" s="132" t="s">
        <v>125</v>
      </c>
    </row>
    <row r="123" spans="1:5" ht="14.5" customHeight="1">
      <c r="A123" s="522"/>
      <c r="B123" s="522"/>
      <c r="C123" s="522"/>
      <c r="D123" s="522"/>
      <c r="E123" s="132" t="s">
        <v>312</v>
      </c>
    </row>
    <row r="124" spans="1:5" ht="14.5" customHeight="1">
      <c r="A124" s="522"/>
      <c r="B124" s="522"/>
      <c r="C124" s="522"/>
      <c r="D124" s="522"/>
      <c r="E124" s="132" t="s">
        <v>352</v>
      </c>
    </row>
    <row r="125" spans="1:5" ht="14.5" customHeight="1">
      <c r="A125" s="522"/>
      <c r="B125" s="522"/>
      <c r="C125" s="522"/>
      <c r="D125" s="522"/>
      <c r="E125" s="132" t="s">
        <v>315</v>
      </c>
    </row>
    <row r="126" spans="1:5" ht="14.5" customHeight="1">
      <c r="A126" s="522"/>
      <c r="B126" s="522"/>
      <c r="C126" s="522"/>
      <c r="D126" s="522"/>
      <c r="E126" s="132" t="s">
        <v>318</v>
      </c>
    </row>
    <row r="127" spans="1:5" ht="14.5" customHeight="1">
      <c r="A127" s="522"/>
      <c r="B127" s="522"/>
      <c r="C127" s="522"/>
      <c r="D127" s="522"/>
      <c r="E127" s="132" t="s">
        <v>316</v>
      </c>
    </row>
    <row r="128" spans="1:5" ht="14.5" customHeight="1">
      <c r="A128" s="522"/>
      <c r="B128" s="522"/>
      <c r="C128" s="522"/>
      <c r="D128" s="522"/>
      <c r="E128" s="132" t="s">
        <v>344</v>
      </c>
    </row>
    <row r="129" spans="1:5" ht="14.5" customHeight="1">
      <c r="A129" s="522"/>
      <c r="B129" s="522"/>
      <c r="C129" s="522"/>
      <c r="D129" s="522"/>
      <c r="E129" s="132" t="s">
        <v>345</v>
      </c>
    </row>
    <row r="130" spans="1:5" ht="14.5" customHeight="1">
      <c r="A130" s="522"/>
      <c r="B130" s="522"/>
      <c r="C130" s="522"/>
      <c r="D130" s="522"/>
      <c r="E130" s="132" t="s">
        <v>330</v>
      </c>
    </row>
    <row r="131" spans="1:5" ht="14.5" customHeight="1">
      <c r="A131" s="522"/>
      <c r="B131" s="522"/>
      <c r="C131" s="522"/>
      <c r="D131" s="522"/>
      <c r="E131" s="132" t="s">
        <v>342</v>
      </c>
    </row>
    <row r="132" spans="1:5" ht="14.5" customHeight="1">
      <c r="A132" s="522"/>
      <c r="B132" s="522"/>
      <c r="C132" s="522"/>
      <c r="D132" s="522"/>
      <c r="E132" s="132" t="s">
        <v>331</v>
      </c>
    </row>
    <row r="133" spans="1:5" ht="14.5" customHeight="1">
      <c r="A133" s="522"/>
      <c r="B133" s="522"/>
      <c r="C133" s="522"/>
      <c r="D133" s="522"/>
      <c r="E133" s="132" t="s">
        <v>332</v>
      </c>
    </row>
    <row r="134" spans="1:5" ht="14.5" customHeight="1">
      <c r="A134" s="522"/>
      <c r="B134" s="522"/>
      <c r="C134" s="522"/>
      <c r="D134" s="522"/>
      <c r="E134" s="132" t="s">
        <v>333</v>
      </c>
    </row>
    <row r="135" spans="1:5" ht="14.5" customHeight="1">
      <c r="A135" s="522"/>
      <c r="B135" s="522"/>
      <c r="C135" s="522"/>
      <c r="D135" s="522"/>
      <c r="E135" s="132" t="s">
        <v>334</v>
      </c>
    </row>
    <row r="136" spans="1:5" ht="14.5" customHeight="1">
      <c r="A136" s="522"/>
      <c r="B136" s="522"/>
      <c r="C136" s="522"/>
      <c r="D136" s="522"/>
      <c r="E136" s="132" t="s">
        <v>335</v>
      </c>
    </row>
    <row r="137" spans="1:5" ht="14.5" customHeight="1">
      <c r="A137" s="522"/>
      <c r="B137" s="522"/>
      <c r="C137" s="522"/>
      <c r="D137" s="522"/>
      <c r="E137" s="132" t="s">
        <v>336</v>
      </c>
    </row>
    <row r="138" spans="1:5" ht="14.5" customHeight="1">
      <c r="A138" s="522"/>
      <c r="B138" s="522"/>
      <c r="C138" s="522"/>
      <c r="D138" s="522"/>
      <c r="E138" s="132" t="s">
        <v>337</v>
      </c>
    </row>
    <row r="139" spans="1:5" ht="14.5" customHeight="1">
      <c r="A139" s="522"/>
      <c r="B139" s="522"/>
      <c r="C139" s="522"/>
      <c r="D139" s="522"/>
      <c r="E139" s="132" t="s">
        <v>338</v>
      </c>
    </row>
    <row r="140" spans="1:5" ht="14.5" customHeight="1">
      <c r="A140" s="522"/>
      <c r="B140" s="522"/>
      <c r="C140" s="522"/>
      <c r="D140" s="522"/>
      <c r="E140" s="132" t="s">
        <v>339</v>
      </c>
    </row>
    <row r="141" spans="1:5" ht="14.5" customHeight="1">
      <c r="A141" s="522"/>
      <c r="B141" s="522"/>
      <c r="C141" s="522"/>
      <c r="D141" s="522"/>
      <c r="E141" s="132" t="s">
        <v>79</v>
      </c>
    </row>
    <row r="142" spans="1:5" ht="14.5" customHeight="1">
      <c r="A142" s="522"/>
      <c r="B142" s="522"/>
      <c r="C142" s="522"/>
      <c r="D142" s="522"/>
      <c r="E142" s="132" t="s">
        <v>340</v>
      </c>
    </row>
    <row r="143" spans="1:5" ht="14.5" customHeight="1">
      <c r="A143" s="522"/>
      <c r="B143" s="522"/>
      <c r="C143" s="522"/>
      <c r="D143" s="522"/>
      <c r="E143" s="132" t="s">
        <v>341</v>
      </c>
    </row>
    <row r="144" spans="1:5" ht="14.5" customHeight="1">
      <c r="A144" s="522"/>
      <c r="B144" s="522"/>
      <c r="C144" s="522"/>
      <c r="D144" s="522"/>
      <c r="E144" s="132" t="s">
        <v>343</v>
      </c>
    </row>
    <row r="145" spans="1:5" ht="14.5" customHeight="1">
      <c r="A145" s="522"/>
      <c r="B145" s="522"/>
      <c r="C145" s="522"/>
      <c r="D145" s="522"/>
      <c r="E145" s="132" t="s">
        <v>329</v>
      </c>
    </row>
    <row r="146" spans="1:5" ht="14.5" customHeight="1">
      <c r="A146" s="522"/>
      <c r="B146" s="522"/>
      <c r="C146" s="522"/>
      <c r="D146" s="522"/>
      <c r="E146" s="132" t="s">
        <v>328</v>
      </c>
    </row>
    <row r="147" spans="1:5" ht="14.5" customHeight="1">
      <c r="A147" s="522"/>
      <c r="B147" s="522"/>
      <c r="C147" s="522"/>
      <c r="D147" s="522"/>
      <c r="E147" s="132" t="s">
        <v>327</v>
      </c>
    </row>
    <row r="148" spans="1:5" ht="14.5" customHeight="1">
      <c r="A148" s="522"/>
      <c r="B148" s="522"/>
      <c r="C148" s="522"/>
      <c r="D148" s="522"/>
      <c r="E148" s="132" t="s">
        <v>325</v>
      </c>
    </row>
    <row r="149" spans="1:5" ht="14.5" customHeight="1">
      <c r="A149" s="522"/>
      <c r="B149" s="522"/>
      <c r="C149" s="522"/>
      <c r="D149" s="522"/>
      <c r="E149" s="132" t="s">
        <v>323</v>
      </c>
    </row>
    <row r="150" spans="1:5" ht="14.5" customHeight="1">
      <c r="A150" s="522"/>
      <c r="B150" s="522"/>
      <c r="C150" s="522"/>
      <c r="D150" s="522"/>
      <c r="E150" s="132" t="s">
        <v>324</v>
      </c>
    </row>
    <row r="151" spans="1:5" ht="14.5" customHeight="1">
      <c r="A151" s="522"/>
      <c r="B151" s="522"/>
      <c r="C151" s="522"/>
      <c r="D151" s="522"/>
      <c r="E151" s="132" t="s">
        <v>321</v>
      </c>
    </row>
    <row r="152" spans="1:5" ht="14.5" customHeight="1">
      <c r="A152" s="522"/>
      <c r="B152" s="522"/>
      <c r="C152" s="522"/>
      <c r="D152" s="522"/>
      <c r="E152" s="132" t="s">
        <v>72</v>
      </c>
    </row>
    <row r="153" spans="1:5" ht="14.5" customHeight="1">
      <c r="A153" s="522"/>
      <c r="B153" s="522"/>
      <c r="C153" s="522"/>
      <c r="D153" s="522"/>
      <c r="E153" s="132" t="s">
        <v>69</v>
      </c>
    </row>
    <row r="154" spans="1:5" ht="14.5" customHeight="1">
      <c r="A154" s="522"/>
      <c r="B154" s="522"/>
      <c r="C154" s="522"/>
      <c r="D154" s="522"/>
      <c r="E154" s="132" t="s">
        <v>78</v>
      </c>
    </row>
    <row r="155" spans="1:5" ht="14.5" customHeight="1">
      <c r="A155" s="522"/>
      <c r="B155" s="522"/>
      <c r="C155" s="522"/>
      <c r="D155" s="522"/>
      <c r="E155" s="132" t="s">
        <v>320</v>
      </c>
    </row>
    <row r="156" spans="1:5" ht="14.5" customHeight="1">
      <c r="A156" s="522"/>
      <c r="B156" s="522"/>
      <c r="C156" s="522"/>
      <c r="D156" s="522"/>
      <c r="E156" s="132" t="s">
        <v>346</v>
      </c>
    </row>
    <row r="157" spans="1:5" ht="14.5" customHeight="1">
      <c r="A157" s="522"/>
      <c r="B157" s="522"/>
      <c r="C157" s="522"/>
      <c r="D157" s="522"/>
      <c r="E157" s="132" t="s">
        <v>347</v>
      </c>
    </row>
    <row r="158" spans="1:5" ht="14.5" customHeight="1">
      <c r="A158" s="522"/>
      <c r="B158" s="522"/>
      <c r="C158" s="522"/>
      <c r="D158" s="522"/>
      <c r="E158" s="132" t="s">
        <v>348</v>
      </c>
    </row>
    <row r="159" spans="1:5" ht="14.5" customHeight="1">
      <c r="A159" s="522"/>
      <c r="B159" s="522"/>
      <c r="C159" s="522"/>
      <c r="D159" s="522"/>
      <c r="E159" s="116" t="s">
        <v>76</v>
      </c>
    </row>
    <row r="160" spans="1:5" ht="14.5" customHeight="1">
      <c r="A160" s="522"/>
      <c r="B160" s="522"/>
      <c r="C160" s="522"/>
      <c r="D160" s="522"/>
      <c r="E160" s="116" t="s">
        <v>77</v>
      </c>
    </row>
    <row r="161" spans="1:5" ht="14.5" customHeight="1">
      <c r="A161" s="522"/>
      <c r="B161" s="522"/>
      <c r="C161" s="522"/>
      <c r="D161" s="522"/>
      <c r="E161" s="132" t="s">
        <v>75</v>
      </c>
    </row>
    <row r="162" spans="1:5" ht="14.5" customHeight="1">
      <c r="A162" s="522"/>
      <c r="B162" s="522"/>
      <c r="C162" s="522"/>
      <c r="D162" s="522"/>
      <c r="E162" s="132" t="s">
        <v>349</v>
      </c>
    </row>
    <row r="163" spans="1:5">
      <c r="A163" s="522"/>
      <c r="B163" s="522"/>
      <c r="C163" s="522"/>
      <c r="D163" s="522"/>
      <c r="E163" s="132" t="s">
        <v>350</v>
      </c>
    </row>
    <row r="164" spans="1:5">
      <c r="A164" s="522"/>
      <c r="B164" s="522"/>
      <c r="C164" s="522"/>
      <c r="D164" s="522"/>
      <c r="E164" s="132" t="s">
        <v>351</v>
      </c>
    </row>
    <row r="165" spans="1:5" ht="14.5" customHeight="1">
      <c r="A165" s="538">
        <v>5</v>
      </c>
      <c r="B165" s="538" t="s">
        <v>126</v>
      </c>
      <c r="C165" s="538">
        <v>50</v>
      </c>
      <c r="D165" s="538" t="s">
        <v>127</v>
      </c>
      <c r="E165" s="132" t="s">
        <v>128</v>
      </c>
    </row>
    <row r="166" spans="1:5">
      <c r="A166" s="522"/>
      <c r="B166" s="522"/>
      <c r="C166" s="522"/>
      <c r="D166" s="522"/>
      <c r="E166" s="132" t="s">
        <v>129</v>
      </c>
    </row>
    <row r="167" spans="1:5">
      <c r="A167" s="522"/>
      <c r="B167" s="522"/>
      <c r="C167" s="522"/>
      <c r="D167" s="522"/>
      <c r="E167" s="132" t="s">
        <v>367</v>
      </c>
    </row>
    <row r="168" spans="1:5">
      <c r="A168" s="522"/>
      <c r="B168" s="522"/>
      <c r="C168" s="522"/>
      <c r="D168" s="522"/>
      <c r="E168" s="98" t="s">
        <v>141</v>
      </c>
    </row>
    <row r="169" spans="1:5">
      <c r="A169" s="522"/>
      <c r="B169" s="522"/>
      <c r="C169" s="522"/>
      <c r="D169" s="522"/>
      <c r="E169" s="132" t="s">
        <v>121</v>
      </c>
    </row>
    <row r="170" spans="1:5">
      <c r="A170" s="522"/>
      <c r="B170" s="522"/>
      <c r="C170" s="522"/>
      <c r="D170" s="522"/>
      <c r="E170" s="132" t="s">
        <v>142</v>
      </c>
    </row>
    <row r="171" spans="1:5">
      <c r="A171" s="522"/>
      <c r="B171" s="522"/>
      <c r="C171" s="522"/>
      <c r="D171" s="522"/>
      <c r="E171" s="132" t="s">
        <v>143</v>
      </c>
    </row>
    <row r="172" spans="1:5">
      <c r="A172" s="522"/>
      <c r="B172" s="522"/>
      <c r="C172" s="522"/>
      <c r="D172" s="522"/>
      <c r="E172" s="132" t="s">
        <v>73</v>
      </c>
    </row>
    <row r="173" spans="1:5">
      <c r="A173" s="522"/>
      <c r="B173" s="522"/>
      <c r="C173" s="522"/>
      <c r="D173" s="522"/>
      <c r="E173" s="132" t="s">
        <v>124</v>
      </c>
    </row>
    <row r="174" spans="1:5">
      <c r="A174" s="522"/>
      <c r="B174" s="522"/>
      <c r="C174" s="522"/>
      <c r="D174" s="522"/>
      <c r="E174" s="132" t="s">
        <v>312</v>
      </c>
    </row>
    <row r="175" spans="1:5">
      <c r="A175" s="522"/>
      <c r="B175" s="522"/>
      <c r="C175" s="522"/>
      <c r="D175" s="522"/>
      <c r="E175" s="132" t="s">
        <v>135</v>
      </c>
    </row>
    <row r="176" spans="1:5">
      <c r="A176" s="522"/>
      <c r="B176" s="522"/>
      <c r="C176" s="522"/>
      <c r="D176" s="522"/>
      <c r="E176" s="132" t="s">
        <v>144</v>
      </c>
    </row>
    <row r="177" spans="1:5">
      <c r="A177" s="522"/>
      <c r="B177" s="522"/>
      <c r="C177" s="522"/>
      <c r="D177" s="522"/>
      <c r="E177" s="132" t="s">
        <v>72</v>
      </c>
    </row>
    <row r="178" spans="1:5">
      <c r="A178" s="522"/>
      <c r="B178" s="522"/>
      <c r="C178" s="522"/>
      <c r="D178" s="522"/>
      <c r="E178" s="132" t="s">
        <v>69</v>
      </c>
    </row>
    <row r="179" spans="1:5">
      <c r="A179" s="522"/>
      <c r="B179" s="522"/>
      <c r="C179" s="522"/>
      <c r="D179" s="522"/>
      <c r="E179" s="132" t="s">
        <v>137</v>
      </c>
    </row>
    <row r="180" spans="1:5">
      <c r="A180" s="522"/>
      <c r="B180" s="522"/>
      <c r="C180" s="522"/>
      <c r="D180" s="522"/>
      <c r="E180" s="132" t="s">
        <v>130</v>
      </c>
    </row>
    <row r="181" spans="1:5">
      <c r="A181" s="522"/>
      <c r="B181" s="522"/>
      <c r="C181" s="522"/>
      <c r="D181" s="522"/>
      <c r="E181" s="132" t="s">
        <v>63</v>
      </c>
    </row>
    <row r="182" spans="1:5">
      <c r="A182" s="522"/>
      <c r="B182" s="522"/>
      <c r="C182" s="522"/>
      <c r="D182" s="522"/>
      <c r="E182" s="132" t="s">
        <v>340</v>
      </c>
    </row>
    <row r="183" spans="1:5" ht="32">
      <c r="A183" s="522"/>
      <c r="B183" s="522"/>
      <c r="C183" s="522"/>
      <c r="D183" s="522"/>
      <c r="E183" s="116" t="s">
        <v>49</v>
      </c>
    </row>
    <row r="184" spans="1:5">
      <c r="A184" s="522"/>
      <c r="B184" s="522"/>
      <c r="C184" s="522"/>
      <c r="D184" s="522"/>
      <c r="E184" s="132" t="s">
        <v>131</v>
      </c>
    </row>
    <row r="185" spans="1:5">
      <c r="A185" s="522"/>
      <c r="B185" s="522"/>
      <c r="C185" s="522"/>
      <c r="D185" s="522"/>
      <c r="E185" s="132" t="s">
        <v>132</v>
      </c>
    </row>
    <row r="186" spans="1:5" ht="14.5" customHeight="1">
      <c r="A186" s="538">
        <v>6</v>
      </c>
      <c r="B186" s="538" t="s">
        <v>133</v>
      </c>
      <c r="C186" s="538">
        <v>80</v>
      </c>
      <c r="D186" s="538" t="s">
        <v>134</v>
      </c>
      <c r="E186" s="132" t="s">
        <v>312</v>
      </c>
    </row>
    <row r="187" spans="1:5">
      <c r="A187" s="522"/>
      <c r="B187" s="522"/>
      <c r="C187" s="522"/>
      <c r="D187" s="522"/>
      <c r="E187" s="132" t="s">
        <v>124</v>
      </c>
    </row>
    <row r="188" spans="1:5">
      <c r="A188" s="522"/>
      <c r="B188" s="522"/>
      <c r="C188" s="522"/>
      <c r="D188" s="522"/>
      <c r="E188" s="132" t="s">
        <v>367</v>
      </c>
    </row>
    <row r="189" spans="1:5">
      <c r="A189" s="522"/>
      <c r="B189" s="522"/>
      <c r="C189" s="522"/>
      <c r="D189" s="522"/>
      <c r="E189" s="132" t="s">
        <v>135</v>
      </c>
    </row>
    <row r="190" spans="1:5">
      <c r="A190" s="522"/>
      <c r="B190" s="522"/>
      <c r="C190" s="522"/>
      <c r="D190" s="522"/>
      <c r="E190" s="132" t="s">
        <v>340</v>
      </c>
    </row>
    <row r="191" spans="1:5">
      <c r="A191" s="522"/>
      <c r="B191" s="522"/>
      <c r="C191" s="522"/>
      <c r="D191" s="522"/>
      <c r="E191" s="98" t="s">
        <v>141</v>
      </c>
    </row>
    <row r="192" spans="1:5">
      <c r="A192" s="522"/>
      <c r="B192" s="522"/>
      <c r="C192" s="522"/>
      <c r="D192" s="522"/>
      <c r="E192" s="132" t="s">
        <v>121</v>
      </c>
    </row>
    <row r="193" spans="1:5">
      <c r="A193" s="522"/>
      <c r="B193" s="522"/>
      <c r="C193" s="522"/>
      <c r="D193" s="522"/>
      <c r="E193" s="132" t="s">
        <v>142</v>
      </c>
    </row>
    <row r="194" spans="1:5">
      <c r="A194" s="522"/>
      <c r="B194" s="522"/>
      <c r="C194" s="522"/>
      <c r="D194" s="522"/>
      <c r="E194" s="132" t="s">
        <v>143</v>
      </c>
    </row>
    <row r="195" spans="1:5">
      <c r="A195" s="522"/>
      <c r="B195" s="522"/>
      <c r="C195" s="522"/>
      <c r="D195" s="522"/>
      <c r="E195" s="132" t="s">
        <v>73</v>
      </c>
    </row>
    <row r="196" spans="1:5">
      <c r="A196" s="522"/>
      <c r="B196" s="522"/>
      <c r="C196" s="522"/>
      <c r="D196" s="522"/>
      <c r="E196" s="132" t="s">
        <v>144</v>
      </c>
    </row>
    <row r="197" spans="1:5">
      <c r="A197" s="522"/>
      <c r="B197" s="522"/>
      <c r="C197" s="522"/>
      <c r="D197" s="522"/>
      <c r="E197" s="132" t="s">
        <v>79</v>
      </c>
    </row>
    <row r="198" spans="1:5">
      <c r="A198" s="522"/>
      <c r="B198" s="522"/>
      <c r="C198" s="522"/>
      <c r="D198" s="522"/>
      <c r="E198" s="132" t="s">
        <v>72</v>
      </c>
    </row>
    <row r="199" spans="1:5">
      <c r="A199" s="522"/>
      <c r="B199" s="522"/>
      <c r="C199" s="522"/>
      <c r="D199" s="522"/>
      <c r="E199" s="132" t="s">
        <v>69</v>
      </c>
    </row>
    <row r="200" spans="1:5">
      <c r="A200" s="522"/>
      <c r="B200" s="522"/>
      <c r="C200" s="522"/>
      <c r="D200" s="522"/>
      <c r="E200" s="132" t="s">
        <v>137</v>
      </c>
    </row>
    <row r="201" spans="1:5">
      <c r="A201" s="522"/>
      <c r="B201" s="522"/>
      <c r="C201" s="522"/>
      <c r="D201" s="522"/>
      <c r="E201" s="132" t="s">
        <v>80</v>
      </c>
    </row>
    <row r="202" spans="1:5">
      <c r="A202" s="522"/>
      <c r="B202" s="522"/>
      <c r="C202" s="522"/>
      <c r="D202" s="522"/>
      <c r="E202" s="132" t="s">
        <v>82</v>
      </c>
    </row>
    <row r="203" spans="1:5">
      <c r="A203" s="522"/>
      <c r="B203" s="522"/>
      <c r="C203" s="522"/>
      <c r="D203" s="522"/>
      <c r="E203" s="132" t="s">
        <v>154</v>
      </c>
    </row>
    <row r="204" spans="1:5">
      <c r="A204" s="522"/>
      <c r="B204" s="522"/>
      <c r="C204" s="522"/>
      <c r="D204" s="522"/>
      <c r="E204" s="132" t="s">
        <v>75</v>
      </c>
    </row>
    <row r="205" spans="1:5">
      <c r="A205" s="522"/>
      <c r="B205" s="522"/>
      <c r="C205" s="522"/>
      <c r="D205" s="522"/>
      <c r="E205" s="132" t="s">
        <v>136</v>
      </c>
    </row>
    <row r="206" spans="1:5">
      <c r="A206" s="522"/>
      <c r="B206" s="522"/>
      <c r="C206" s="522"/>
      <c r="D206" s="522"/>
      <c r="E206" s="132" t="s">
        <v>138</v>
      </c>
    </row>
    <row r="207" spans="1:5">
      <c r="A207" s="741">
        <v>7</v>
      </c>
      <c r="B207" s="741" t="s">
        <v>139</v>
      </c>
      <c r="C207" s="741">
        <v>180</v>
      </c>
      <c r="D207" s="741" t="s">
        <v>140</v>
      </c>
      <c r="E207" s="132" t="s">
        <v>312</v>
      </c>
    </row>
    <row r="208" spans="1:5">
      <c r="A208" s="741"/>
      <c r="B208" s="741"/>
      <c r="C208" s="741"/>
      <c r="D208" s="741"/>
      <c r="E208" s="132" t="s">
        <v>352</v>
      </c>
    </row>
    <row r="209" spans="1:5">
      <c r="A209" s="741"/>
      <c r="B209" s="741"/>
      <c r="C209" s="741"/>
      <c r="D209" s="741"/>
      <c r="E209" s="132" t="s">
        <v>72</v>
      </c>
    </row>
    <row r="210" spans="1:5">
      <c r="A210" s="741"/>
      <c r="B210" s="741"/>
      <c r="C210" s="741"/>
      <c r="D210" s="741"/>
      <c r="E210" s="132" t="s">
        <v>69</v>
      </c>
    </row>
    <row r="211" spans="1:5">
      <c r="A211" s="741"/>
      <c r="B211" s="741"/>
      <c r="C211" s="741"/>
      <c r="D211" s="741"/>
      <c r="E211" s="132" t="s">
        <v>73</v>
      </c>
    </row>
    <row r="212" spans="1:5">
      <c r="A212" s="741"/>
      <c r="B212" s="741"/>
      <c r="C212" s="741"/>
      <c r="D212" s="741"/>
      <c r="E212" s="132" t="s">
        <v>367</v>
      </c>
    </row>
    <row r="213" spans="1:5">
      <c r="A213" s="741"/>
      <c r="B213" s="741"/>
      <c r="C213" s="741"/>
      <c r="D213" s="741"/>
      <c r="E213" s="132" t="s">
        <v>135</v>
      </c>
    </row>
    <row r="214" spans="1:5">
      <c r="A214" s="741"/>
      <c r="B214" s="741"/>
      <c r="C214" s="741"/>
      <c r="D214" s="741"/>
      <c r="E214" s="132" t="s">
        <v>363</v>
      </c>
    </row>
    <row r="215" spans="1:5">
      <c r="A215" s="741"/>
      <c r="B215" s="741"/>
      <c r="C215" s="741"/>
      <c r="D215" s="741"/>
      <c r="E215" s="132" t="s">
        <v>125</v>
      </c>
    </row>
    <row r="216" spans="1:5">
      <c r="A216" s="741"/>
      <c r="B216" s="741"/>
      <c r="C216" s="741"/>
      <c r="D216" s="741"/>
      <c r="E216" s="132" t="s">
        <v>315</v>
      </c>
    </row>
    <row r="217" spans="1:5">
      <c r="A217" s="741"/>
      <c r="B217" s="741"/>
      <c r="C217" s="741"/>
      <c r="D217" s="741"/>
      <c r="E217" s="132" t="s">
        <v>318</v>
      </c>
    </row>
    <row r="218" spans="1:5">
      <c r="A218" s="741"/>
      <c r="B218" s="741"/>
      <c r="C218" s="741"/>
      <c r="D218" s="741"/>
      <c r="E218" s="132" t="s">
        <v>316</v>
      </c>
    </row>
    <row r="219" spans="1:5">
      <c r="A219" s="741"/>
      <c r="B219" s="741"/>
      <c r="C219" s="741"/>
      <c r="D219" s="741"/>
      <c r="E219" s="132" t="s">
        <v>344</v>
      </c>
    </row>
    <row r="220" spans="1:5">
      <c r="A220" s="741"/>
      <c r="B220" s="741"/>
      <c r="C220" s="741"/>
      <c r="D220" s="741"/>
      <c r="E220" s="132" t="s">
        <v>345</v>
      </c>
    </row>
    <row r="221" spans="1:5">
      <c r="A221" s="741"/>
      <c r="B221" s="741"/>
      <c r="C221" s="741"/>
      <c r="D221" s="741"/>
      <c r="E221" s="132" t="s">
        <v>330</v>
      </c>
    </row>
    <row r="222" spans="1:5">
      <c r="A222" s="741"/>
      <c r="B222" s="741"/>
      <c r="C222" s="741"/>
      <c r="D222" s="741"/>
      <c r="E222" s="132" t="s">
        <v>342</v>
      </c>
    </row>
    <row r="223" spans="1:5">
      <c r="A223" s="741"/>
      <c r="B223" s="741"/>
      <c r="C223" s="741"/>
      <c r="D223" s="741"/>
      <c r="E223" s="132" t="s">
        <v>331</v>
      </c>
    </row>
    <row r="224" spans="1:5">
      <c r="A224" s="741"/>
      <c r="B224" s="741"/>
      <c r="C224" s="741"/>
      <c r="D224" s="741"/>
      <c r="E224" s="132" t="s">
        <v>332</v>
      </c>
    </row>
    <row r="225" spans="1:5">
      <c r="A225" s="741"/>
      <c r="B225" s="741"/>
      <c r="C225" s="741"/>
      <c r="D225" s="741"/>
      <c r="E225" s="132" t="s">
        <v>333</v>
      </c>
    </row>
    <row r="226" spans="1:5">
      <c r="A226" s="741"/>
      <c r="B226" s="741"/>
      <c r="C226" s="741"/>
      <c r="D226" s="741"/>
      <c r="E226" s="132" t="s">
        <v>334</v>
      </c>
    </row>
    <row r="227" spans="1:5">
      <c r="A227" s="741"/>
      <c r="B227" s="741"/>
      <c r="C227" s="741"/>
      <c r="D227" s="741"/>
      <c r="E227" s="132" t="s">
        <v>335</v>
      </c>
    </row>
    <row r="228" spans="1:5">
      <c r="A228" s="741"/>
      <c r="B228" s="741"/>
      <c r="C228" s="741"/>
      <c r="D228" s="741"/>
      <c r="E228" s="132" t="s">
        <v>336</v>
      </c>
    </row>
    <row r="229" spans="1:5">
      <c r="A229" s="741"/>
      <c r="B229" s="741"/>
      <c r="C229" s="741"/>
      <c r="D229" s="741"/>
      <c r="E229" s="132" t="s">
        <v>337</v>
      </c>
    </row>
    <row r="230" spans="1:5">
      <c r="A230" s="741"/>
      <c r="B230" s="741"/>
      <c r="C230" s="741"/>
      <c r="D230" s="741"/>
      <c r="E230" s="132" t="s">
        <v>338</v>
      </c>
    </row>
    <row r="231" spans="1:5">
      <c r="A231" s="741"/>
      <c r="B231" s="741"/>
      <c r="C231" s="741"/>
      <c r="D231" s="741"/>
      <c r="E231" s="132" t="s">
        <v>339</v>
      </c>
    </row>
    <row r="232" spans="1:5">
      <c r="A232" s="741"/>
      <c r="B232" s="741"/>
      <c r="C232" s="741"/>
      <c r="D232" s="741"/>
      <c r="E232" s="132" t="s">
        <v>340</v>
      </c>
    </row>
    <row r="233" spans="1:5">
      <c r="A233" s="741"/>
      <c r="B233" s="741"/>
      <c r="C233" s="741"/>
      <c r="D233" s="741"/>
      <c r="E233" s="132" t="s">
        <v>341</v>
      </c>
    </row>
    <row r="234" spans="1:5">
      <c r="A234" s="741"/>
      <c r="B234" s="741"/>
      <c r="C234" s="741"/>
      <c r="D234" s="741"/>
      <c r="E234" s="132" t="s">
        <v>79</v>
      </c>
    </row>
    <row r="235" spans="1:5">
      <c r="A235" s="741"/>
      <c r="B235" s="741"/>
      <c r="C235" s="741"/>
      <c r="D235" s="741"/>
      <c r="E235" s="132" t="s">
        <v>343</v>
      </c>
    </row>
    <row r="236" spans="1:5">
      <c r="A236" s="741"/>
      <c r="B236" s="741"/>
      <c r="C236" s="741"/>
      <c r="D236" s="741"/>
      <c r="E236" s="132" t="s">
        <v>329</v>
      </c>
    </row>
    <row r="237" spans="1:5">
      <c r="A237" s="741"/>
      <c r="B237" s="741"/>
      <c r="C237" s="741"/>
      <c r="D237" s="741"/>
      <c r="E237" s="132" t="s">
        <v>328</v>
      </c>
    </row>
    <row r="238" spans="1:5">
      <c r="A238" s="741"/>
      <c r="B238" s="741"/>
      <c r="C238" s="741"/>
      <c r="D238" s="741"/>
      <c r="E238" s="132" t="s">
        <v>327</v>
      </c>
    </row>
    <row r="239" spans="1:5">
      <c r="A239" s="741"/>
      <c r="B239" s="741"/>
      <c r="C239" s="741"/>
      <c r="D239" s="741"/>
      <c r="E239" s="132" t="s">
        <v>325</v>
      </c>
    </row>
    <row r="240" spans="1:5">
      <c r="A240" s="741"/>
      <c r="B240" s="741"/>
      <c r="C240" s="741"/>
      <c r="D240" s="741"/>
      <c r="E240" s="132" t="s">
        <v>323</v>
      </c>
    </row>
    <row r="241" spans="1:5">
      <c r="A241" s="741"/>
      <c r="B241" s="741"/>
      <c r="C241" s="741"/>
      <c r="D241" s="741"/>
      <c r="E241" s="132" t="s">
        <v>324</v>
      </c>
    </row>
    <row r="242" spans="1:5">
      <c r="A242" s="741"/>
      <c r="B242" s="741"/>
      <c r="C242" s="741"/>
      <c r="D242" s="741"/>
      <c r="E242" s="132" t="s">
        <v>321</v>
      </c>
    </row>
    <row r="243" spans="1:5">
      <c r="A243" s="741"/>
      <c r="B243" s="741"/>
      <c r="C243" s="741"/>
      <c r="D243" s="741"/>
      <c r="E243" s="132" t="s">
        <v>320</v>
      </c>
    </row>
    <row r="244" spans="1:5">
      <c r="A244" s="741"/>
      <c r="B244" s="741"/>
      <c r="C244" s="741"/>
      <c r="D244" s="741"/>
      <c r="E244" s="132" t="s">
        <v>346</v>
      </c>
    </row>
    <row r="245" spans="1:5">
      <c r="A245" s="741"/>
      <c r="B245" s="741"/>
      <c r="C245" s="741"/>
      <c r="D245" s="741"/>
      <c r="E245" s="132" t="s">
        <v>347</v>
      </c>
    </row>
    <row r="246" spans="1:5">
      <c r="A246" s="741"/>
      <c r="B246" s="741"/>
      <c r="C246" s="741"/>
      <c r="D246" s="741"/>
      <c r="E246" s="132" t="s">
        <v>348</v>
      </c>
    </row>
    <row r="247" spans="1:5">
      <c r="A247" s="741"/>
      <c r="B247" s="741"/>
      <c r="C247" s="741"/>
      <c r="D247" s="741"/>
      <c r="E247" s="132" t="s">
        <v>349</v>
      </c>
    </row>
    <row r="248" spans="1:5">
      <c r="A248" s="741"/>
      <c r="B248" s="741"/>
      <c r="C248" s="741"/>
      <c r="D248" s="741"/>
      <c r="E248" s="132" t="s">
        <v>350</v>
      </c>
    </row>
    <row r="249" spans="1:5" ht="16" thickBot="1">
      <c r="A249" s="741"/>
      <c r="B249" s="741"/>
      <c r="C249" s="539"/>
      <c r="D249" s="741"/>
      <c r="E249" s="132" t="s">
        <v>351</v>
      </c>
    </row>
    <row r="250" spans="1:5" ht="16" thickBot="1">
      <c r="C250" s="281">
        <f>SUM(C7:C249)</f>
        <v>682</v>
      </c>
    </row>
  </sheetData>
  <mergeCells count="31">
    <mergeCell ref="A186:A206"/>
    <mergeCell ref="B186:B206"/>
    <mergeCell ref="C186:C206"/>
    <mergeCell ref="D186:D206"/>
    <mergeCell ref="D207:D249"/>
    <mergeCell ref="C207:C249"/>
    <mergeCell ref="B207:B249"/>
    <mergeCell ref="A207:A249"/>
    <mergeCell ref="B74:B117"/>
    <mergeCell ref="C74:C117"/>
    <mergeCell ref="D74:D117"/>
    <mergeCell ref="A165:A185"/>
    <mergeCell ref="B165:B185"/>
    <mergeCell ref="C165:C185"/>
    <mergeCell ref="D165:D185"/>
    <mergeCell ref="A118:A164"/>
    <mergeCell ref="B118:B164"/>
    <mergeCell ref="C118:C164"/>
    <mergeCell ref="D118:D164"/>
    <mergeCell ref="A74:A117"/>
    <mergeCell ref="A2:E3"/>
    <mergeCell ref="A56:A73"/>
    <mergeCell ref="B56:B73"/>
    <mergeCell ref="C56:C73"/>
    <mergeCell ref="D56:D73"/>
    <mergeCell ref="B7:B55"/>
    <mergeCell ref="C7:C55"/>
    <mergeCell ref="D7:D55"/>
    <mergeCell ref="A7:A55"/>
    <mergeCell ref="A4:E4"/>
    <mergeCell ref="A5:E5"/>
  </mergeCell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P109"/>
  <sheetViews>
    <sheetView zoomScale="90" zoomScaleNormal="90" workbookViewId="0">
      <pane ySplit="1" topLeftCell="A17" activePane="bottomLeft" state="frozen"/>
      <selection pane="bottomLeft" activeCell="K66" sqref="K66"/>
    </sheetView>
  </sheetViews>
  <sheetFormatPr baseColWidth="10" defaultColWidth="11.33203125" defaultRowHeight="11" outlineLevelRow="1"/>
  <cols>
    <col min="1" max="1" width="4.6640625" style="103" bestFit="1" customWidth="1"/>
    <col min="2" max="2" width="39.5" style="103" customWidth="1"/>
    <col min="3" max="3" width="12.83203125" style="103" customWidth="1"/>
    <col min="4" max="4" width="14" style="102" customWidth="1"/>
    <col min="5" max="8" width="13.6640625" style="103" customWidth="1"/>
    <col min="9" max="9" width="14.83203125" style="103" customWidth="1"/>
    <col min="10" max="11" width="13.6640625" style="103" customWidth="1"/>
    <col min="12" max="12" width="14.1640625" style="103" customWidth="1"/>
    <col min="13" max="13" width="13.83203125" style="59" customWidth="1"/>
    <col min="14" max="19" width="11.33203125" style="58" bestFit="1" customWidth="1"/>
    <col min="20" max="16384" width="11.33203125" style="58"/>
  </cols>
  <sheetData>
    <row r="1" spans="1:16" s="59" customFormat="1" ht="41" customHeight="1" outlineLevel="1">
      <c r="A1" s="744" t="s">
        <v>23</v>
      </c>
      <c r="B1" s="744"/>
      <c r="C1" s="744"/>
      <c r="D1" s="426" t="s">
        <v>24</v>
      </c>
      <c r="E1" s="426" t="s">
        <v>25</v>
      </c>
      <c r="F1" s="426" t="s">
        <v>26</v>
      </c>
      <c r="G1" s="426" t="s">
        <v>309</v>
      </c>
      <c r="H1" s="426" t="s">
        <v>353</v>
      </c>
      <c r="I1" s="426" t="s">
        <v>27</v>
      </c>
      <c r="J1" s="426" t="s">
        <v>28</v>
      </c>
      <c r="K1" s="191" t="s">
        <v>29</v>
      </c>
    </row>
    <row r="2" spans="1:16" ht="36" customHeight="1" outlineLevel="1">
      <c r="A2" s="114" t="s">
        <v>30</v>
      </c>
      <c r="B2" s="114" t="s">
        <v>31</v>
      </c>
      <c r="C2" s="114" t="s">
        <v>32</v>
      </c>
      <c r="D2" s="115" t="s">
        <v>33</v>
      </c>
      <c r="E2" s="114" t="s">
        <v>33</v>
      </c>
      <c r="F2" s="114" t="s">
        <v>33</v>
      </c>
      <c r="G2" s="114" t="s">
        <v>33</v>
      </c>
      <c r="H2" s="114" t="s">
        <v>33</v>
      </c>
      <c r="I2" s="114" t="s">
        <v>33</v>
      </c>
      <c r="J2" s="114" t="s">
        <v>33</v>
      </c>
      <c r="K2" s="114" t="s">
        <v>33</v>
      </c>
      <c r="L2" s="59"/>
    </row>
    <row r="3" spans="1:16" ht="22.5" customHeight="1" outlineLevel="1">
      <c r="A3" s="745" t="s">
        <v>34</v>
      </c>
      <c r="B3" s="745"/>
      <c r="C3" s="745"/>
      <c r="D3" s="745"/>
      <c r="E3" s="745"/>
      <c r="F3" s="745"/>
      <c r="G3" s="745"/>
      <c r="H3" s="745"/>
      <c r="I3" s="745"/>
      <c r="J3" s="745"/>
      <c r="K3" s="745"/>
      <c r="L3" s="59"/>
    </row>
    <row r="4" spans="1:16" ht="22.5" customHeight="1" outlineLevel="1">
      <c r="A4" s="221">
        <v>1</v>
      </c>
      <c r="B4" s="225" t="s">
        <v>349</v>
      </c>
      <c r="C4" s="224" t="s">
        <v>162</v>
      </c>
      <c r="D4" s="226"/>
      <c r="E4" s="226"/>
      <c r="F4" s="226"/>
      <c r="G4" s="226">
        <v>90000</v>
      </c>
      <c r="H4" s="226">
        <v>90000</v>
      </c>
      <c r="I4" s="226"/>
      <c r="J4" s="226"/>
      <c r="K4" s="123">
        <f>ROUND(AVERAGE(D4:J4),0)</f>
        <v>90000</v>
      </c>
      <c r="L4" s="59"/>
    </row>
    <row r="5" spans="1:16" ht="22.5" customHeight="1" outlineLevel="1">
      <c r="A5" s="221">
        <v>2</v>
      </c>
      <c r="B5" s="225" t="s">
        <v>350</v>
      </c>
      <c r="C5" s="224" t="s">
        <v>317</v>
      </c>
      <c r="D5" s="226"/>
      <c r="E5" s="226"/>
      <c r="F5" s="226"/>
      <c r="G5" s="226">
        <v>18900</v>
      </c>
      <c r="H5" s="226">
        <v>18900</v>
      </c>
      <c r="I5" s="226"/>
      <c r="J5" s="226"/>
      <c r="K5" s="123">
        <f>ROUND(AVERAGE(D5:J5),0)</f>
        <v>18900</v>
      </c>
      <c r="L5" s="59"/>
    </row>
    <row r="6" spans="1:16" ht="22.5" customHeight="1" outlineLevel="1">
      <c r="A6" s="221">
        <v>3</v>
      </c>
      <c r="B6" s="225" t="s">
        <v>351</v>
      </c>
      <c r="C6" s="224" t="s">
        <v>36</v>
      </c>
      <c r="D6" s="226"/>
      <c r="E6" s="226"/>
      <c r="F6" s="226"/>
      <c r="G6" s="226">
        <v>142000</v>
      </c>
      <c r="H6" s="226">
        <v>142000</v>
      </c>
      <c r="I6" s="226"/>
      <c r="J6" s="226"/>
      <c r="K6" s="123">
        <f>ROUND(AVERAGE(D6:J6),0)</f>
        <v>142000</v>
      </c>
      <c r="L6" s="59"/>
    </row>
    <row r="7" spans="1:16" ht="27" customHeight="1" outlineLevel="1">
      <c r="A7" s="221">
        <v>4</v>
      </c>
      <c r="B7" s="222" t="s">
        <v>332</v>
      </c>
      <c r="C7" s="221" t="s">
        <v>36</v>
      </c>
      <c r="D7" s="123"/>
      <c r="E7" s="123"/>
      <c r="F7" s="123"/>
      <c r="G7" s="123">
        <v>2000</v>
      </c>
      <c r="H7" s="123">
        <v>2000</v>
      </c>
      <c r="I7" s="123"/>
      <c r="J7" s="123"/>
      <c r="K7" s="123">
        <f t="shared" ref="K7:K11" si="0">ROUND(AVERAGE(D7:J7),0)</f>
        <v>2000</v>
      </c>
      <c r="L7" s="59"/>
      <c r="M7" s="223"/>
      <c r="P7" s="223"/>
    </row>
    <row r="8" spans="1:16" ht="27" customHeight="1" outlineLevel="1">
      <c r="A8" s="221">
        <v>5</v>
      </c>
      <c r="B8" s="222" t="s">
        <v>333</v>
      </c>
      <c r="C8" s="221" t="s">
        <v>36</v>
      </c>
      <c r="D8" s="123"/>
      <c r="E8" s="123"/>
      <c r="F8" s="123"/>
      <c r="G8" s="123">
        <v>1000</v>
      </c>
      <c r="H8" s="123">
        <v>1000</v>
      </c>
      <c r="I8" s="123"/>
      <c r="J8" s="123"/>
      <c r="K8" s="123">
        <f t="shared" si="0"/>
        <v>1000</v>
      </c>
      <c r="L8" s="59"/>
      <c r="M8" s="223"/>
      <c r="P8" s="223"/>
    </row>
    <row r="9" spans="1:16" ht="27" customHeight="1" outlineLevel="1">
      <c r="A9" s="221">
        <v>6</v>
      </c>
      <c r="B9" s="222" t="s">
        <v>334</v>
      </c>
      <c r="C9" s="221" t="s">
        <v>36</v>
      </c>
      <c r="D9" s="123"/>
      <c r="E9" s="123"/>
      <c r="F9" s="123"/>
      <c r="G9" s="123">
        <v>10000</v>
      </c>
      <c r="H9" s="123">
        <v>10000</v>
      </c>
      <c r="I9" s="123"/>
      <c r="J9" s="123"/>
      <c r="K9" s="123">
        <f t="shared" si="0"/>
        <v>10000</v>
      </c>
      <c r="L9" s="59"/>
      <c r="M9" s="223"/>
      <c r="P9" s="223"/>
    </row>
    <row r="10" spans="1:16" ht="27" customHeight="1" outlineLevel="1">
      <c r="A10" s="221">
        <v>7</v>
      </c>
      <c r="B10" s="222" t="s">
        <v>335</v>
      </c>
      <c r="C10" s="221" t="s">
        <v>36</v>
      </c>
      <c r="D10" s="123"/>
      <c r="E10" s="123"/>
      <c r="F10" s="123"/>
      <c r="G10" s="123">
        <v>12000</v>
      </c>
      <c r="H10" s="123">
        <v>12000</v>
      </c>
      <c r="I10" s="123"/>
      <c r="J10" s="123"/>
      <c r="K10" s="123">
        <f t="shared" si="0"/>
        <v>12000</v>
      </c>
      <c r="L10" s="59"/>
      <c r="M10" s="223"/>
      <c r="P10" s="223"/>
    </row>
    <row r="11" spans="1:16" ht="27" customHeight="1" outlineLevel="1">
      <c r="A11" s="221">
        <v>8</v>
      </c>
      <c r="B11" s="222" t="s">
        <v>345</v>
      </c>
      <c r="C11" s="221" t="s">
        <v>36</v>
      </c>
      <c r="D11" s="123"/>
      <c r="E11" s="123"/>
      <c r="F11" s="123"/>
      <c r="G11" s="123">
        <v>2600</v>
      </c>
      <c r="H11" s="123">
        <v>2600</v>
      </c>
      <c r="I11" s="123"/>
      <c r="J11" s="123"/>
      <c r="K11" s="123">
        <f t="shared" si="0"/>
        <v>2600</v>
      </c>
      <c r="L11" s="59"/>
      <c r="M11" s="223"/>
      <c r="P11" s="223"/>
    </row>
    <row r="12" spans="1:16" ht="27" customHeight="1" outlineLevel="1">
      <c r="A12" s="221">
        <v>9</v>
      </c>
      <c r="B12" s="222" t="s">
        <v>330</v>
      </c>
      <c r="C12" s="221" t="s">
        <v>36</v>
      </c>
      <c r="D12" s="123"/>
      <c r="E12" s="123"/>
      <c r="F12" s="123"/>
      <c r="G12" s="123">
        <v>17000</v>
      </c>
      <c r="H12" s="123">
        <v>17000</v>
      </c>
      <c r="I12" s="123"/>
      <c r="J12" s="123"/>
      <c r="K12" s="123">
        <f t="shared" ref="K12:K43" si="1">ROUND(AVERAGE(D12:J12),0)</f>
        <v>17000</v>
      </c>
      <c r="L12" s="59"/>
      <c r="M12" s="223"/>
      <c r="P12" s="223"/>
    </row>
    <row r="13" spans="1:16" ht="27" customHeight="1" outlineLevel="1">
      <c r="A13" s="221">
        <v>10</v>
      </c>
      <c r="B13" s="222" t="s">
        <v>59</v>
      </c>
      <c r="C13" s="221" t="s">
        <v>36</v>
      </c>
      <c r="D13" s="123"/>
      <c r="E13" s="123"/>
      <c r="F13" s="123"/>
      <c r="G13" s="123">
        <v>42500</v>
      </c>
      <c r="H13" s="123">
        <v>42500</v>
      </c>
      <c r="I13" s="123"/>
      <c r="J13" s="123"/>
      <c r="K13" s="123">
        <f t="shared" si="1"/>
        <v>42500</v>
      </c>
      <c r="L13" s="59"/>
      <c r="M13" s="223"/>
      <c r="P13" s="223"/>
    </row>
    <row r="14" spans="1:16" ht="27" customHeight="1" outlineLevel="1">
      <c r="A14" s="221">
        <v>11</v>
      </c>
      <c r="B14" s="222" t="s">
        <v>61</v>
      </c>
      <c r="C14" s="221" t="s">
        <v>36</v>
      </c>
      <c r="D14" s="123">
        <v>11000</v>
      </c>
      <c r="E14" s="123"/>
      <c r="F14" s="123">
        <v>10500</v>
      </c>
      <c r="G14" s="123">
        <v>10750</v>
      </c>
      <c r="H14" s="123">
        <v>10750</v>
      </c>
      <c r="I14" s="123"/>
      <c r="J14" s="123"/>
      <c r="K14" s="123">
        <f t="shared" si="1"/>
        <v>10750</v>
      </c>
      <c r="L14" s="59"/>
      <c r="M14" s="223"/>
      <c r="P14" s="223"/>
    </row>
    <row r="15" spans="1:16" ht="27" customHeight="1" outlineLevel="1">
      <c r="A15" s="221">
        <v>12</v>
      </c>
      <c r="B15" s="222" t="s">
        <v>38</v>
      </c>
      <c r="C15" s="221" t="s">
        <v>36</v>
      </c>
      <c r="D15" s="123"/>
      <c r="E15" s="123"/>
      <c r="F15" s="123">
        <v>10300</v>
      </c>
      <c r="G15" s="123">
        <v>10960</v>
      </c>
      <c r="H15" s="123"/>
      <c r="I15" s="123"/>
      <c r="J15" s="123"/>
      <c r="K15" s="123">
        <f t="shared" si="1"/>
        <v>10630</v>
      </c>
      <c r="L15" s="59"/>
      <c r="M15" s="223"/>
      <c r="P15" s="223"/>
    </row>
    <row r="16" spans="1:16" ht="27" customHeight="1" outlineLevel="1">
      <c r="A16" s="221">
        <v>13</v>
      </c>
      <c r="B16" s="222" t="s">
        <v>51</v>
      </c>
      <c r="C16" s="221" t="s">
        <v>36</v>
      </c>
      <c r="D16" s="123"/>
      <c r="E16" s="123">
        <v>9000</v>
      </c>
      <c r="F16" s="123">
        <v>9450</v>
      </c>
      <c r="G16" s="123"/>
      <c r="H16" s="123"/>
      <c r="I16" s="123"/>
      <c r="J16" s="123"/>
      <c r="K16" s="123">
        <f t="shared" si="1"/>
        <v>9225</v>
      </c>
      <c r="L16" s="59"/>
      <c r="M16" s="223"/>
      <c r="P16" s="223"/>
    </row>
    <row r="17" spans="1:16" ht="27" customHeight="1" outlineLevel="1">
      <c r="A17" s="221">
        <v>14</v>
      </c>
      <c r="B17" s="222" t="s">
        <v>52</v>
      </c>
      <c r="C17" s="221" t="s">
        <v>40</v>
      </c>
      <c r="D17" s="123"/>
      <c r="E17" s="123">
        <v>27000</v>
      </c>
      <c r="F17" s="123">
        <v>28350</v>
      </c>
      <c r="G17" s="123"/>
      <c r="H17" s="123"/>
      <c r="I17" s="123"/>
      <c r="J17" s="123"/>
      <c r="K17" s="123">
        <f t="shared" si="1"/>
        <v>27675</v>
      </c>
      <c r="L17" s="59"/>
      <c r="M17" s="223"/>
      <c r="P17" s="223"/>
    </row>
    <row r="18" spans="1:16" ht="27" customHeight="1" outlineLevel="1">
      <c r="A18" s="221">
        <v>15</v>
      </c>
      <c r="B18" s="222" t="s">
        <v>53</v>
      </c>
      <c r="C18" s="221" t="s">
        <v>36</v>
      </c>
      <c r="D18" s="123">
        <v>11000</v>
      </c>
      <c r="E18" s="123">
        <v>10000</v>
      </c>
      <c r="F18" s="123">
        <v>10500</v>
      </c>
      <c r="G18" s="123"/>
      <c r="H18" s="123"/>
      <c r="I18" s="123"/>
      <c r="J18" s="123"/>
      <c r="K18" s="123">
        <f t="shared" si="1"/>
        <v>10500</v>
      </c>
      <c r="L18" s="59"/>
      <c r="M18" s="223"/>
      <c r="P18" s="223"/>
    </row>
    <row r="19" spans="1:16" ht="27" customHeight="1" outlineLevel="1">
      <c r="A19" s="221">
        <v>16</v>
      </c>
      <c r="B19" s="222" t="s">
        <v>54</v>
      </c>
      <c r="C19" s="221" t="s">
        <v>55</v>
      </c>
      <c r="D19" s="123"/>
      <c r="E19" s="123">
        <v>12000</v>
      </c>
      <c r="F19" s="123">
        <v>12600</v>
      </c>
      <c r="G19" s="123">
        <v>13500</v>
      </c>
      <c r="H19" s="123">
        <v>13500</v>
      </c>
      <c r="I19" s="123"/>
      <c r="J19" s="123"/>
      <c r="K19" s="123">
        <f t="shared" si="1"/>
        <v>12900</v>
      </c>
      <c r="L19" s="59"/>
      <c r="M19" s="223"/>
      <c r="P19" s="223"/>
    </row>
    <row r="20" spans="1:16" ht="27" customHeight="1" outlineLevel="1">
      <c r="A20" s="221">
        <v>17</v>
      </c>
      <c r="B20" s="222" t="s">
        <v>58</v>
      </c>
      <c r="C20" s="221" t="s">
        <v>36</v>
      </c>
      <c r="D20" s="123"/>
      <c r="E20" s="123">
        <v>39900</v>
      </c>
      <c r="F20" s="123">
        <v>41900</v>
      </c>
      <c r="G20" s="123">
        <v>65000</v>
      </c>
      <c r="H20" s="123">
        <v>65000</v>
      </c>
      <c r="I20" s="123"/>
      <c r="J20" s="123"/>
      <c r="K20" s="123">
        <f t="shared" si="1"/>
        <v>52950</v>
      </c>
      <c r="L20" s="59"/>
      <c r="M20" s="223"/>
      <c r="P20" s="223"/>
    </row>
    <row r="21" spans="1:16" ht="27" customHeight="1" outlineLevel="1">
      <c r="A21" s="221">
        <v>18</v>
      </c>
      <c r="B21" s="222" t="s">
        <v>62</v>
      </c>
      <c r="C21" s="221" t="s">
        <v>36</v>
      </c>
      <c r="D21" s="123">
        <v>4000</v>
      </c>
      <c r="E21" s="123"/>
      <c r="F21" s="123">
        <v>3800</v>
      </c>
      <c r="G21" s="123">
        <v>5000</v>
      </c>
      <c r="H21" s="123">
        <v>5000</v>
      </c>
      <c r="I21" s="123"/>
      <c r="J21" s="123"/>
      <c r="K21" s="123">
        <f t="shared" si="1"/>
        <v>4450</v>
      </c>
      <c r="L21" s="59"/>
      <c r="M21" s="223"/>
      <c r="P21" s="223"/>
    </row>
    <row r="22" spans="1:16" ht="27" customHeight="1" outlineLevel="1">
      <c r="A22" s="221">
        <v>19</v>
      </c>
      <c r="B22" s="222" t="s">
        <v>63</v>
      </c>
      <c r="C22" s="221" t="s">
        <v>40</v>
      </c>
      <c r="D22" s="123">
        <v>22600</v>
      </c>
      <c r="E22" s="123">
        <v>20500</v>
      </c>
      <c r="F22" s="123">
        <v>21500</v>
      </c>
      <c r="G22" s="123">
        <v>25000</v>
      </c>
      <c r="H22" s="123">
        <v>25000</v>
      </c>
      <c r="I22" s="123"/>
      <c r="J22" s="123"/>
      <c r="K22" s="123">
        <f t="shared" si="1"/>
        <v>22920</v>
      </c>
      <c r="L22" s="59"/>
      <c r="M22" s="223"/>
      <c r="P22" s="223"/>
    </row>
    <row r="23" spans="1:16" ht="27" customHeight="1" outlineLevel="1">
      <c r="A23" s="221">
        <v>20</v>
      </c>
      <c r="B23" s="222" t="s">
        <v>313</v>
      </c>
      <c r="C23" s="221" t="s">
        <v>36</v>
      </c>
      <c r="D23" s="123"/>
      <c r="E23" s="123"/>
      <c r="F23" s="123"/>
      <c r="G23" s="123">
        <v>520000</v>
      </c>
      <c r="H23" s="123">
        <v>520000</v>
      </c>
      <c r="I23" s="123"/>
      <c r="J23" s="123"/>
      <c r="K23" s="123">
        <f t="shared" si="1"/>
        <v>520000</v>
      </c>
      <c r="L23" s="59"/>
      <c r="M23" s="223"/>
      <c r="P23" s="223"/>
    </row>
    <row r="24" spans="1:16" ht="27" customHeight="1" outlineLevel="1">
      <c r="A24" s="221">
        <v>21</v>
      </c>
      <c r="B24" s="222" t="s">
        <v>342</v>
      </c>
      <c r="C24" s="221" t="s">
        <v>36</v>
      </c>
      <c r="D24" s="123"/>
      <c r="E24" s="123"/>
      <c r="F24" s="123"/>
      <c r="G24" s="123">
        <v>20000</v>
      </c>
      <c r="H24" s="123">
        <v>20000</v>
      </c>
      <c r="I24" s="123"/>
      <c r="J24" s="123"/>
      <c r="K24" s="123">
        <f t="shared" si="1"/>
        <v>20000</v>
      </c>
      <c r="L24" s="59"/>
      <c r="M24" s="223"/>
      <c r="P24" s="223"/>
    </row>
    <row r="25" spans="1:16" ht="27" customHeight="1" outlineLevel="1">
      <c r="A25" s="221">
        <v>22</v>
      </c>
      <c r="B25" s="222" t="s">
        <v>337</v>
      </c>
      <c r="C25" s="221" t="s">
        <v>36</v>
      </c>
      <c r="D25" s="123"/>
      <c r="E25" s="123"/>
      <c r="F25" s="123"/>
      <c r="G25" s="123">
        <v>65000</v>
      </c>
      <c r="H25" s="123">
        <v>65000</v>
      </c>
      <c r="I25" s="123"/>
      <c r="J25" s="123"/>
      <c r="K25" s="123">
        <f t="shared" si="1"/>
        <v>65000</v>
      </c>
      <c r="L25" s="59"/>
      <c r="M25" s="223"/>
      <c r="P25" s="223"/>
    </row>
    <row r="26" spans="1:16" ht="27" customHeight="1" outlineLevel="1">
      <c r="A26" s="221">
        <v>23</v>
      </c>
      <c r="B26" s="222" t="s">
        <v>341</v>
      </c>
      <c r="C26" s="221" t="s">
        <v>71</v>
      </c>
      <c r="D26" s="123"/>
      <c r="E26" s="123"/>
      <c r="F26" s="123"/>
      <c r="G26" s="123">
        <v>59000</v>
      </c>
      <c r="H26" s="123">
        <v>59000</v>
      </c>
      <c r="I26" s="123"/>
      <c r="J26" s="123"/>
      <c r="K26" s="123">
        <f t="shared" si="1"/>
        <v>59000</v>
      </c>
      <c r="L26" s="59"/>
      <c r="M26" s="223"/>
      <c r="P26" s="223"/>
    </row>
    <row r="27" spans="1:16" ht="27" customHeight="1" outlineLevel="1">
      <c r="A27" s="221">
        <v>24</v>
      </c>
      <c r="B27" s="222" t="s">
        <v>64</v>
      </c>
      <c r="C27" s="221" t="s">
        <v>40</v>
      </c>
      <c r="D27" s="123"/>
      <c r="E27" s="123">
        <v>13900</v>
      </c>
      <c r="F27" s="123">
        <v>14600</v>
      </c>
      <c r="G27" s="123">
        <v>15000</v>
      </c>
      <c r="H27" s="123">
        <v>15000</v>
      </c>
      <c r="I27" s="123"/>
      <c r="J27" s="123"/>
      <c r="K27" s="123">
        <f t="shared" si="1"/>
        <v>14625</v>
      </c>
      <c r="L27" s="59"/>
      <c r="M27" s="223"/>
      <c r="P27" s="223"/>
    </row>
    <row r="28" spans="1:16" ht="27" customHeight="1" outlineLevel="1">
      <c r="A28" s="221">
        <v>25</v>
      </c>
      <c r="B28" s="222" t="s">
        <v>66</v>
      </c>
      <c r="C28" s="221" t="s">
        <v>67</v>
      </c>
      <c r="D28" s="123"/>
      <c r="E28" s="123"/>
      <c r="F28" s="123">
        <v>10700</v>
      </c>
      <c r="G28" s="123">
        <v>25000</v>
      </c>
      <c r="H28" s="123">
        <v>25000</v>
      </c>
      <c r="I28" s="123"/>
      <c r="J28" s="123"/>
      <c r="K28" s="123">
        <f t="shared" si="1"/>
        <v>20233</v>
      </c>
      <c r="L28" s="59"/>
      <c r="M28" s="223"/>
      <c r="P28" s="223"/>
    </row>
    <row r="29" spans="1:16" ht="27" customHeight="1" outlineLevel="1">
      <c r="A29" s="221">
        <v>26</v>
      </c>
      <c r="B29" s="222" t="s">
        <v>68</v>
      </c>
      <c r="C29" s="221" t="s">
        <v>36</v>
      </c>
      <c r="D29" s="123">
        <v>141750</v>
      </c>
      <c r="E29" s="123"/>
      <c r="F29" s="123">
        <v>135000</v>
      </c>
      <c r="G29" s="123"/>
      <c r="H29" s="123"/>
      <c r="I29" s="123"/>
      <c r="J29" s="123"/>
      <c r="K29" s="123">
        <f t="shared" si="1"/>
        <v>138375</v>
      </c>
      <c r="L29" s="59"/>
      <c r="M29" s="223"/>
      <c r="P29" s="223"/>
    </row>
    <row r="30" spans="1:16" ht="27" customHeight="1" outlineLevel="1">
      <c r="A30" s="221">
        <v>27</v>
      </c>
      <c r="B30" s="222" t="s">
        <v>69</v>
      </c>
      <c r="C30" s="221" t="s">
        <v>36</v>
      </c>
      <c r="D30" s="123"/>
      <c r="E30" s="123"/>
      <c r="F30" s="123"/>
      <c r="G30" s="123">
        <v>8045</v>
      </c>
      <c r="H30" s="123"/>
      <c r="I30" s="123">
        <v>7311</v>
      </c>
      <c r="J30" s="123"/>
      <c r="K30" s="123">
        <f t="shared" si="1"/>
        <v>7678</v>
      </c>
      <c r="L30" s="59"/>
      <c r="M30" s="223"/>
      <c r="P30" s="223"/>
    </row>
    <row r="31" spans="1:16" ht="27" customHeight="1" outlineLevel="1">
      <c r="A31" s="221">
        <v>28</v>
      </c>
      <c r="B31" s="222" t="s">
        <v>70</v>
      </c>
      <c r="C31" s="221" t="s">
        <v>71</v>
      </c>
      <c r="D31" s="123"/>
      <c r="E31" s="123"/>
      <c r="F31" s="123"/>
      <c r="G31" s="123">
        <v>35500</v>
      </c>
      <c r="H31" s="123">
        <v>35500</v>
      </c>
      <c r="I31" s="123">
        <v>25210</v>
      </c>
      <c r="J31" s="123"/>
      <c r="K31" s="123">
        <f t="shared" si="1"/>
        <v>32070</v>
      </c>
      <c r="L31" s="59"/>
      <c r="M31" s="223"/>
      <c r="P31" s="223"/>
    </row>
    <row r="32" spans="1:16" ht="27" customHeight="1" outlineLevel="1">
      <c r="A32" s="221">
        <v>29</v>
      </c>
      <c r="B32" s="225" t="s">
        <v>346</v>
      </c>
      <c r="C32" s="224" t="s">
        <v>36</v>
      </c>
      <c r="D32" s="226"/>
      <c r="E32" s="226"/>
      <c r="F32" s="226"/>
      <c r="G32" s="226">
        <v>8000</v>
      </c>
      <c r="H32" s="226">
        <v>8000</v>
      </c>
      <c r="I32" s="226"/>
      <c r="J32" s="226"/>
      <c r="K32" s="123">
        <f t="shared" si="1"/>
        <v>8000</v>
      </c>
      <c r="L32" s="59"/>
      <c r="M32" s="223"/>
      <c r="P32" s="223"/>
    </row>
    <row r="33" spans="1:16" ht="27" customHeight="1" outlineLevel="1">
      <c r="A33" s="221">
        <v>30</v>
      </c>
      <c r="B33" s="225" t="s">
        <v>347</v>
      </c>
      <c r="C33" s="224" t="s">
        <v>36</v>
      </c>
      <c r="D33" s="226"/>
      <c r="E33" s="226"/>
      <c r="F33" s="226"/>
      <c r="G33" s="226">
        <v>22000</v>
      </c>
      <c r="H33" s="226">
        <v>22000</v>
      </c>
      <c r="I33" s="226"/>
      <c r="J33" s="226"/>
      <c r="K33" s="123">
        <f t="shared" si="1"/>
        <v>22000</v>
      </c>
      <c r="L33" s="59"/>
      <c r="M33" s="223"/>
      <c r="P33" s="223"/>
    </row>
    <row r="34" spans="1:16" ht="27" customHeight="1" outlineLevel="1">
      <c r="A34" s="221">
        <v>31</v>
      </c>
      <c r="B34" s="225" t="s">
        <v>348</v>
      </c>
      <c r="C34" s="224" t="s">
        <v>317</v>
      </c>
      <c r="D34" s="226"/>
      <c r="E34" s="226"/>
      <c r="F34" s="226"/>
      <c r="G34" s="226">
        <v>79000</v>
      </c>
      <c r="H34" s="226">
        <v>79000</v>
      </c>
      <c r="I34" s="226"/>
      <c r="J34" s="226"/>
      <c r="K34" s="123">
        <f t="shared" si="1"/>
        <v>79000</v>
      </c>
      <c r="L34" s="59"/>
      <c r="M34" s="223"/>
      <c r="P34" s="223"/>
    </row>
    <row r="35" spans="1:16" ht="27" customHeight="1" outlineLevel="1">
      <c r="A35" s="221">
        <v>32</v>
      </c>
      <c r="B35" s="225" t="s">
        <v>72</v>
      </c>
      <c r="C35" s="224" t="s">
        <v>36</v>
      </c>
      <c r="D35" s="226"/>
      <c r="E35" s="226"/>
      <c r="F35" s="226"/>
      <c r="G35" s="226">
        <v>48900</v>
      </c>
      <c r="H35" s="226">
        <v>48900</v>
      </c>
      <c r="I35" s="226">
        <v>24000</v>
      </c>
      <c r="J35" s="226"/>
      <c r="K35" s="123">
        <f t="shared" si="1"/>
        <v>40600</v>
      </c>
      <c r="L35" s="59"/>
      <c r="M35" s="223"/>
      <c r="P35" s="223"/>
    </row>
    <row r="36" spans="1:16" ht="27" customHeight="1" outlineLevel="1">
      <c r="A36" s="221">
        <v>33</v>
      </c>
      <c r="B36" s="228" t="s">
        <v>73</v>
      </c>
      <c r="C36" s="216" t="s">
        <v>74</v>
      </c>
      <c r="D36" s="218"/>
      <c r="E36" s="218"/>
      <c r="F36" s="218"/>
      <c r="G36" s="218">
        <v>47000</v>
      </c>
      <c r="H36" s="218">
        <v>47000</v>
      </c>
      <c r="I36" s="218"/>
      <c r="J36" s="218"/>
      <c r="K36" s="123">
        <f t="shared" si="1"/>
        <v>47000</v>
      </c>
      <c r="L36" s="59"/>
      <c r="M36" s="223"/>
      <c r="P36" s="223"/>
    </row>
    <row r="37" spans="1:16" ht="27" customHeight="1" outlineLevel="1">
      <c r="A37" s="221">
        <v>34</v>
      </c>
      <c r="B37" s="228" t="s">
        <v>75</v>
      </c>
      <c r="C37" s="217" t="s">
        <v>36</v>
      </c>
      <c r="D37" s="218"/>
      <c r="E37" s="218"/>
      <c r="F37" s="218"/>
      <c r="G37" s="218">
        <v>12500</v>
      </c>
      <c r="H37" s="218">
        <v>12500</v>
      </c>
      <c r="I37" s="218"/>
      <c r="J37" s="218"/>
      <c r="K37" s="123">
        <f t="shared" si="1"/>
        <v>12500</v>
      </c>
      <c r="L37" s="59"/>
      <c r="M37" s="223"/>
      <c r="P37" s="223"/>
    </row>
    <row r="38" spans="1:16" ht="27" customHeight="1" outlineLevel="1">
      <c r="A38" s="221">
        <v>35</v>
      </c>
      <c r="B38" s="228" t="s">
        <v>76</v>
      </c>
      <c r="C38" s="217" t="s">
        <v>36</v>
      </c>
      <c r="D38" s="218"/>
      <c r="E38" s="218"/>
      <c r="F38" s="218"/>
      <c r="G38" s="218">
        <v>32200</v>
      </c>
      <c r="H38" s="218">
        <v>32000</v>
      </c>
      <c r="I38" s="218"/>
      <c r="J38" s="218"/>
      <c r="K38" s="123">
        <f t="shared" si="1"/>
        <v>32100</v>
      </c>
      <c r="L38" s="59"/>
      <c r="M38" s="223"/>
      <c r="P38" s="223"/>
    </row>
    <row r="39" spans="1:16" ht="27" customHeight="1" outlineLevel="1">
      <c r="A39" s="221">
        <v>36</v>
      </c>
      <c r="B39" s="228" t="s">
        <v>77</v>
      </c>
      <c r="C39" s="217" t="s">
        <v>36</v>
      </c>
      <c r="D39" s="218"/>
      <c r="E39" s="218"/>
      <c r="F39" s="218"/>
      <c r="G39" s="218">
        <v>13000</v>
      </c>
      <c r="H39" s="218">
        <v>13000</v>
      </c>
      <c r="I39" s="218"/>
      <c r="J39" s="218"/>
      <c r="K39" s="123">
        <f t="shared" si="1"/>
        <v>13000</v>
      </c>
      <c r="L39" s="59"/>
      <c r="M39" s="223"/>
      <c r="P39" s="223"/>
    </row>
    <row r="40" spans="1:16" ht="27" customHeight="1" outlineLevel="1">
      <c r="A40" s="221">
        <v>37</v>
      </c>
      <c r="B40" s="228" t="s">
        <v>78</v>
      </c>
      <c r="C40" s="217" t="s">
        <v>36</v>
      </c>
      <c r="D40" s="218"/>
      <c r="E40" s="218"/>
      <c r="F40" s="218"/>
      <c r="G40" s="218">
        <v>121000</v>
      </c>
      <c r="H40" s="218">
        <v>121000</v>
      </c>
      <c r="I40" s="218"/>
      <c r="J40" s="218"/>
      <c r="K40" s="123">
        <f t="shared" si="1"/>
        <v>121000</v>
      </c>
      <c r="L40" s="59"/>
      <c r="M40" s="223"/>
      <c r="P40" s="223"/>
    </row>
    <row r="41" spans="1:16" ht="27" customHeight="1" outlineLevel="1">
      <c r="A41" s="221">
        <v>38</v>
      </c>
      <c r="B41" s="228" t="s">
        <v>79</v>
      </c>
      <c r="C41" s="217" t="s">
        <v>310</v>
      </c>
      <c r="D41" s="218"/>
      <c r="E41" s="218"/>
      <c r="F41" s="218"/>
      <c r="G41" s="218">
        <v>15000</v>
      </c>
      <c r="H41" s="218">
        <v>15000</v>
      </c>
      <c r="I41" s="218"/>
      <c r="J41" s="218"/>
      <c r="K41" s="123">
        <f t="shared" si="1"/>
        <v>15000</v>
      </c>
      <c r="L41" s="59"/>
      <c r="M41" s="223"/>
      <c r="P41" s="223"/>
    </row>
    <row r="42" spans="1:16" ht="27" customHeight="1" outlineLevel="1">
      <c r="A42" s="221">
        <v>39</v>
      </c>
      <c r="B42" s="228" t="s">
        <v>80</v>
      </c>
      <c r="C42" s="217" t="s">
        <v>36</v>
      </c>
      <c r="D42" s="218"/>
      <c r="E42" s="218"/>
      <c r="F42" s="218"/>
      <c r="G42" s="218">
        <v>15700</v>
      </c>
      <c r="H42" s="218">
        <v>15700</v>
      </c>
      <c r="I42" s="218"/>
      <c r="J42" s="218"/>
      <c r="K42" s="123">
        <f t="shared" si="1"/>
        <v>15700</v>
      </c>
      <c r="L42" s="59"/>
      <c r="M42" s="223"/>
      <c r="P42" s="223"/>
    </row>
    <row r="43" spans="1:16" ht="27" customHeight="1" outlineLevel="1">
      <c r="A43" s="221">
        <v>40</v>
      </c>
      <c r="B43" s="228" t="s">
        <v>81</v>
      </c>
      <c r="C43" s="217" t="s">
        <v>311</v>
      </c>
      <c r="D43" s="218"/>
      <c r="E43" s="218"/>
      <c r="F43" s="218"/>
      <c r="G43" s="218">
        <v>26000</v>
      </c>
      <c r="H43" s="218">
        <v>26000</v>
      </c>
      <c r="I43" s="218"/>
      <c r="J43" s="218"/>
      <c r="K43" s="123">
        <f t="shared" si="1"/>
        <v>26000</v>
      </c>
      <c r="L43" s="59"/>
      <c r="M43" s="223"/>
      <c r="P43" s="223"/>
    </row>
    <row r="44" spans="1:16" ht="27" customHeight="1" outlineLevel="1">
      <c r="A44" s="221">
        <v>41</v>
      </c>
      <c r="B44" s="228" t="s">
        <v>82</v>
      </c>
      <c r="C44" s="217" t="s">
        <v>36</v>
      </c>
      <c r="D44" s="218"/>
      <c r="E44" s="218"/>
      <c r="F44" s="218"/>
      <c r="G44" s="218">
        <v>2000</v>
      </c>
      <c r="H44" s="218">
        <v>2000</v>
      </c>
      <c r="I44" s="218"/>
      <c r="J44" s="218"/>
      <c r="K44" s="123">
        <f t="shared" ref="K44:K71" si="2">ROUND(AVERAGE(D44:J44),0)</f>
        <v>2000</v>
      </c>
      <c r="L44" s="59"/>
      <c r="M44" s="223"/>
      <c r="P44" s="223"/>
    </row>
    <row r="45" spans="1:16" ht="27" customHeight="1" outlineLevel="1">
      <c r="A45" s="221">
        <v>42</v>
      </c>
      <c r="B45" s="222" t="s">
        <v>42</v>
      </c>
      <c r="C45" s="221" t="s">
        <v>36</v>
      </c>
      <c r="D45" s="123">
        <v>6900</v>
      </c>
      <c r="E45" s="123">
        <v>6300</v>
      </c>
      <c r="F45" s="123">
        <v>6600</v>
      </c>
      <c r="G45" s="123"/>
      <c r="H45" s="123"/>
      <c r="I45" s="123"/>
      <c r="J45" s="123"/>
      <c r="K45" s="123">
        <f t="shared" si="2"/>
        <v>6600</v>
      </c>
      <c r="L45" s="59"/>
      <c r="M45" s="223"/>
      <c r="P45" s="223"/>
    </row>
    <row r="46" spans="1:16" ht="27" customHeight="1" outlineLevel="1">
      <c r="A46" s="221">
        <v>43</v>
      </c>
      <c r="B46" s="222" t="s">
        <v>352</v>
      </c>
      <c r="C46" s="221" t="s">
        <v>317</v>
      </c>
      <c r="D46" s="123"/>
      <c r="E46" s="123"/>
      <c r="F46" s="123">
        <v>17000</v>
      </c>
      <c r="G46" s="123"/>
      <c r="H46" s="123"/>
      <c r="I46" s="123"/>
      <c r="J46" s="123"/>
      <c r="K46" s="123">
        <f t="shared" si="2"/>
        <v>17000</v>
      </c>
      <c r="L46" s="59"/>
      <c r="M46" s="223"/>
      <c r="P46" s="223"/>
    </row>
    <row r="47" spans="1:16" ht="27" customHeight="1" outlineLevel="1">
      <c r="A47" s="221">
        <v>44</v>
      </c>
      <c r="B47" s="222" t="s">
        <v>43</v>
      </c>
      <c r="C47" s="221" t="s">
        <v>36</v>
      </c>
      <c r="D47" s="123">
        <v>3700</v>
      </c>
      <c r="E47" s="123">
        <v>3300</v>
      </c>
      <c r="F47" s="123">
        <v>3500</v>
      </c>
      <c r="G47" s="123"/>
      <c r="H47" s="123"/>
      <c r="I47" s="123"/>
      <c r="J47" s="123"/>
      <c r="K47" s="123">
        <f t="shared" si="2"/>
        <v>3500</v>
      </c>
      <c r="L47" s="59"/>
      <c r="M47" s="223"/>
      <c r="P47" s="223"/>
    </row>
    <row r="48" spans="1:16" ht="27" customHeight="1" outlineLevel="1">
      <c r="A48" s="221">
        <v>45</v>
      </c>
      <c r="B48" s="222" t="s">
        <v>44</v>
      </c>
      <c r="C48" s="221" t="s">
        <v>36</v>
      </c>
      <c r="D48" s="123">
        <v>5200</v>
      </c>
      <c r="E48" s="123">
        <v>4700</v>
      </c>
      <c r="F48" s="123"/>
      <c r="G48" s="123"/>
      <c r="H48" s="123"/>
      <c r="I48" s="123"/>
      <c r="J48" s="123"/>
      <c r="K48" s="123">
        <f t="shared" si="2"/>
        <v>4950</v>
      </c>
      <c r="L48" s="59"/>
      <c r="M48" s="223"/>
      <c r="P48" s="223"/>
    </row>
    <row r="49" spans="1:16" ht="27" customHeight="1" outlineLevel="1">
      <c r="A49" s="221">
        <v>46</v>
      </c>
      <c r="B49" s="222" t="s">
        <v>45</v>
      </c>
      <c r="C49" s="221" t="s">
        <v>36</v>
      </c>
      <c r="D49" s="123">
        <v>5200</v>
      </c>
      <c r="E49" s="123">
        <v>4700</v>
      </c>
      <c r="F49" s="123"/>
      <c r="G49" s="123"/>
      <c r="H49" s="123"/>
      <c r="I49" s="123"/>
      <c r="J49" s="123"/>
      <c r="K49" s="123">
        <f t="shared" si="2"/>
        <v>4950</v>
      </c>
      <c r="L49" s="59"/>
      <c r="M49" s="223"/>
      <c r="P49" s="223"/>
    </row>
    <row r="50" spans="1:16" ht="27" customHeight="1" outlineLevel="1">
      <c r="A50" s="221">
        <v>47</v>
      </c>
      <c r="B50" s="222" t="s">
        <v>46</v>
      </c>
      <c r="C50" s="221" t="s">
        <v>36</v>
      </c>
      <c r="D50" s="123">
        <v>5200</v>
      </c>
      <c r="E50" s="123">
        <v>4700</v>
      </c>
      <c r="F50" s="123">
        <v>4900</v>
      </c>
      <c r="G50" s="123"/>
      <c r="H50" s="123"/>
      <c r="I50" s="123"/>
      <c r="J50" s="123"/>
      <c r="K50" s="123">
        <f t="shared" si="2"/>
        <v>4933</v>
      </c>
      <c r="L50" s="59"/>
      <c r="M50" s="223"/>
      <c r="P50" s="223"/>
    </row>
    <row r="51" spans="1:16" ht="27" customHeight="1" outlineLevel="1">
      <c r="A51" s="221">
        <v>48</v>
      </c>
      <c r="B51" s="222" t="s">
        <v>47</v>
      </c>
      <c r="C51" s="221" t="s">
        <v>36</v>
      </c>
      <c r="D51" s="123">
        <v>5200</v>
      </c>
      <c r="E51" s="123">
        <v>4700</v>
      </c>
      <c r="F51" s="123">
        <v>4900</v>
      </c>
      <c r="G51" s="123"/>
      <c r="H51" s="123"/>
      <c r="I51" s="123"/>
      <c r="J51" s="123"/>
      <c r="K51" s="123">
        <f t="shared" si="2"/>
        <v>4933</v>
      </c>
      <c r="L51" s="59"/>
      <c r="M51" s="223"/>
      <c r="P51" s="223"/>
    </row>
    <row r="52" spans="1:16" ht="27" customHeight="1" outlineLevel="1">
      <c r="A52" s="221">
        <v>49</v>
      </c>
      <c r="B52" s="222" t="s">
        <v>366</v>
      </c>
      <c r="C52" s="221" t="s">
        <v>48</v>
      </c>
      <c r="D52" s="123"/>
      <c r="E52" s="123">
        <v>7800</v>
      </c>
      <c r="F52" s="123">
        <v>8200</v>
      </c>
      <c r="G52" s="123">
        <v>12000</v>
      </c>
      <c r="H52" s="123">
        <v>12000</v>
      </c>
      <c r="I52" s="123"/>
      <c r="J52" s="123"/>
      <c r="K52" s="123">
        <f t="shared" si="2"/>
        <v>10000</v>
      </c>
      <c r="L52" s="59"/>
      <c r="M52" s="223"/>
      <c r="P52" s="223"/>
    </row>
    <row r="53" spans="1:16" ht="27" customHeight="1" outlineLevel="1">
      <c r="A53" s="221">
        <v>50</v>
      </c>
      <c r="B53" s="222" t="s">
        <v>315</v>
      </c>
      <c r="C53" s="221" t="s">
        <v>36</v>
      </c>
      <c r="D53" s="123"/>
      <c r="E53" s="123"/>
      <c r="F53" s="123"/>
      <c r="G53" s="123">
        <v>15000</v>
      </c>
      <c r="H53" s="123">
        <v>15600</v>
      </c>
      <c r="I53" s="123"/>
      <c r="J53" s="123"/>
      <c r="K53" s="123">
        <f t="shared" si="2"/>
        <v>15300</v>
      </c>
      <c r="L53" s="59"/>
      <c r="M53" s="223"/>
      <c r="P53" s="223"/>
    </row>
    <row r="54" spans="1:16" ht="27" customHeight="1" outlineLevel="1">
      <c r="A54" s="221">
        <v>51</v>
      </c>
      <c r="B54" s="222" t="s">
        <v>318</v>
      </c>
      <c r="C54" s="221" t="s">
        <v>317</v>
      </c>
      <c r="D54" s="123"/>
      <c r="E54" s="123"/>
      <c r="F54" s="123"/>
      <c r="G54" s="123">
        <v>18000</v>
      </c>
      <c r="H54" s="123">
        <v>18000</v>
      </c>
      <c r="I54" s="123"/>
      <c r="J54" s="123"/>
      <c r="K54" s="123">
        <f t="shared" si="2"/>
        <v>18000</v>
      </c>
      <c r="L54" s="59"/>
      <c r="M54" s="223"/>
      <c r="P54" s="223"/>
    </row>
    <row r="55" spans="1:16" ht="27" customHeight="1" outlineLevel="1">
      <c r="A55" s="221">
        <v>52</v>
      </c>
      <c r="B55" s="222" t="s">
        <v>316</v>
      </c>
      <c r="C55" s="221" t="s">
        <v>317</v>
      </c>
      <c r="D55" s="123"/>
      <c r="E55" s="123"/>
      <c r="F55" s="123"/>
      <c r="G55" s="123">
        <v>16000</v>
      </c>
      <c r="H55" s="123">
        <v>16000</v>
      </c>
      <c r="I55" s="123"/>
      <c r="J55" s="123"/>
      <c r="K55" s="123">
        <f t="shared" si="2"/>
        <v>16000</v>
      </c>
      <c r="L55" s="59"/>
      <c r="M55" s="223"/>
      <c r="P55" s="223"/>
    </row>
    <row r="56" spans="1:16" ht="27" customHeight="1" outlineLevel="1">
      <c r="A56" s="221">
        <v>53</v>
      </c>
      <c r="B56" s="222" t="s">
        <v>49</v>
      </c>
      <c r="C56" s="221" t="s">
        <v>48</v>
      </c>
      <c r="D56" s="123"/>
      <c r="E56" s="123">
        <v>26000</v>
      </c>
      <c r="F56" s="123">
        <v>27300</v>
      </c>
      <c r="G56" s="123"/>
      <c r="H56" s="123"/>
      <c r="I56" s="123"/>
      <c r="J56" s="123"/>
      <c r="K56" s="123">
        <f t="shared" si="2"/>
        <v>26650</v>
      </c>
      <c r="L56" s="59"/>
      <c r="M56" s="223"/>
      <c r="P56" s="223"/>
    </row>
    <row r="57" spans="1:16" ht="27" customHeight="1" outlineLevel="1">
      <c r="A57" s="221">
        <v>54</v>
      </c>
      <c r="B57" s="222" t="s">
        <v>324</v>
      </c>
      <c r="C57" s="221" t="s">
        <v>322</v>
      </c>
      <c r="D57" s="123"/>
      <c r="E57" s="123"/>
      <c r="F57" s="123"/>
      <c r="G57" s="123">
        <v>18000</v>
      </c>
      <c r="H57" s="123">
        <v>18000</v>
      </c>
      <c r="I57" s="123"/>
      <c r="J57" s="123"/>
      <c r="K57" s="123">
        <f t="shared" si="2"/>
        <v>18000</v>
      </c>
      <c r="L57" s="59"/>
      <c r="M57" s="223"/>
      <c r="P57" s="223"/>
    </row>
    <row r="58" spans="1:16" ht="27" customHeight="1" outlineLevel="1">
      <c r="A58" s="221">
        <v>55</v>
      </c>
      <c r="B58" s="222" t="s">
        <v>321</v>
      </c>
      <c r="C58" s="221" t="s">
        <v>322</v>
      </c>
      <c r="D58" s="123"/>
      <c r="E58" s="123"/>
      <c r="F58" s="123"/>
      <c r="G58" s="123">
        <v>30000</v>
      </c>
      <c r="H58" s="123">
        <v>30000</v>
      </c>
      <c r="I58" s="123"/>
      <c r="J58" s="123"/>
      <c r="K58" s="123">
        <f t="shared" si="2"/>
        <v>30000</v>
      </c>
      <c r="L58" s="59"/>
      <c r="M58" s="223"/>
      <c r="P58" s="223"/>
    </row>
    <row r="59" spans="1:16" ht="27" customHeight="1" outlineLevel="1">
      <c r="A59" s="221">
        <v>56</v>
      </c>
      <c r="B59" s="222" t="s">
        <v>320</v>
      </c>
      <c r="C59" s="221" t="s">
        <v>322</v>
      </c>
      <c r="D59" s="123"/>
      <c r="E59" s="123"/>
      <c r="F59" s="123"/>
      <c r="G59" s="123">
        <v>18000</v>
      </c>
      <c r="H59" s="123">
        <v>18000</v>
      </c>
      <c r="I59" s="123"/>
      <c r="J59" s="123"/>
      <c r="K59" s="123">
        <f t="shared" si="2"/>
        <v>18000</v>
      </c>
      <c r="L59" s="59"/>
      <c r="M59" s="223"/>
      <c r="P59" s="223"/>
    </row>
    <row r="60" spans="1:16" ht="27" customHeight="1" outlineLevel="1">
      <c r="A60" s="221">
        <v>57</v>
      </c>
      <c r="B60" s="222" t="s">
        <v>112</v>
      </c>
      <c r="C60" s="221" t="s">
        <v>36</v>
      </c>
      <c r="D60" s="123"/>
      <c r="E60" s="123"/>
      <c r="F60" s="123"/>
      <c r="G60" s="123">
        <v>50000</v>
      </c>
      <c r="H60" s="123">
        <v>50000</v>
      </c>
      <c r="I60" s="123"/>
      <c r="J60" s="123"/>
      <c r="K60" s="123">
        <f t="shared" si="2"/>
        <v>50000</v>
      </c>
      <c r="L60" s="59"/>
      <c r="M60" s="223"/>
      <c r="P60" s="223"/>
    </row>
    <row r="61" spans="1:16" ht="27" customHeight="1" outlineLevel="1">
      <c r="A61" s="221">
        <v>58</v>
      </c>
      <c r="B61" s="222" t="s">
        <v>365</v>
      </c>
      <c r="C61" s="221" t="s">
        <v>36</v>
      </c>
      <c r="D61" s="123"/>
      <c r="E61" s="123"/>
      <c r="F61" s="123"/>
      <c r="G61" s="123">
        <v>618000</v>
      </c>
      <c r="H61" s="123">
        <v>618000</v>
      </c>
      <c r="I61" s="123"/>
      <c r="J61" s="123"/>
      <c r="K61" s="123">
        <f t="shared" si="2"/>
        <v>618000</v>
      </c>
      <c r="L61" s="59"/>
      <c r="M61" s="223"/>
      <c r="P61" s="223"/>
    </row>
    <row r="62" spans="1:16" ht="27" customHeight="1" outlineLevel="1">
      <c r="A62" s="221">
        <v>59</v>
      </c>
      <c r="B62" s="222" t="s">
        <v>336</v>
      </c>
      <c r="C62" s="221" t="s">
        <v>36</v>
      </c>
      <c r="D62" s="123"/>
      <c r="E62" s="123"/>
      <c r="F62" s="123"/>
      <c r="G62" s="123">
        <v>3000</v>
      </c>
      <c r="H62" s="123">
        <v>3000</v>
      </c>
      <c r="I62" s="123"/>
      <c r="J62" s="123"/>
      <c r="K62" s="123">
        <f t="shared" si="2"/>
        <v>3000</v>
      </c>
      <c r="L62" s="59"/>
      <c r="M62" s="223"/>
      <c r="P62" s="223"/>
    </row>
    <row r="63" spans="1:16" ht="27" customHeight="1" outlineLevel="1">
      <c r="A63" s="221">
        <v>60</v>
      </c>
      <c r="B63" s="222" t="s">
        <v>338</v>
      </c>
      <c r="C63" s="221" t="s">
        <v>36</v>
      </c>
      <c r="D63" s="123"/>
      <c r="E63" s="123"/>
      <c r="F63" s="123"/>
      <c r="G63" s="123">
        <v>25000</v>
      </c>
      <c r="H63" s="123">
        <v>25000</v>
      </c>
      <c r="I63" s="123"/>
      <c r="J63" s="123"/>
      <c r="K63" s="123">
        <f t="shared" si="2"/>
        <v>25000</v>
      </c>
      <c r="L63" s="59"/>
      <c r="M63" s="223"/>
      <c r="P63" s="223"/>
    </row>
    <row r="64" spans="1:16" ht="27" customHeight="1" outlineLevel="1">
      <c r="A64" s="221">
        <v>61</v>
      </c>
      <c r="B64" s="222" t="s">
        <v>339</v>
      </c>
      <c r="C64" s="221" t="s">
        <v>36</v>
      </c>
      <c r="D64" s="123"/>
      <c r="E64" s="123"/>
      <c r="F64" s="123"/>
      <c r="G64" s="123">
        <v>90000</v>
      </c>
      <c r="H64" s="123">
        <v>90000</v>
      </c>
      <c r="I64" s="123"/>
      <c r="J64" s="123"/>
      <c r="K64" s="123">
        <f t="shared" si="2"/>
        <v>90000</v>
      </c>
      <c r="L64" s="59"/>
      <c r="M64" s="223"/>
      <c r="P64" s="223"/>
    </row>
    <row r="65" spans="1:16" ht="27" customHeight="1" outlineLevel="1">
      <c r="A65" s="221">
        <v>62</v>
      </c>
      <c r="B65" s="222" t="s">
        <v>340</v>
      </c>
      <c r="C65" s="221" t="s">
        <v>36</v>
      </c>
      <c r="D65" s="123"/>
      <c r="E65" s="123"/>
      <c r="F65" s="123"/>
      <c r="G65" s="123">
        <v>19000</v>
      </c>
      <c r="H65" s="123">
        <v>19000</v>
      </c>
      <c r="I65" s="123"/>
      <c r="J65" s="123"/>
      <c r="K65" s="123">
        <f t="shared" si="2"/>
        <v>19000</v>
      </c>
      <c r="L65" s="59"/>
      <c r="M65" s="223"/>
      <c r="P65" s="223"/>
    </row>
    <row r="66" spans="1:16" ht="27" customHeight="1" outlineLevel="1">
      <c r="A66" s="221">
        <v>63</v>
      </c>
      <c r="B66" s="222" t="s">
        <v>327</v>
      </c>
      <c r="C66" s="221" t="s">
        <v>36</v>
      </c>
      <c r="D66" s="123"/>
      <c r="E66" s="123"/>
      <c r="F66" s="123"/>
      <c r="G66" s="123">
        <v>140000</v>
      </c>
      <c r="H66" s="123">
        <v>140000</v>
      </c>
      <c r="I66" s="123"/>
      <c r="J66" s="123"/>
      <c r="K66" s="123">
        <f t="shared" si="2"/>
        <v>140000</v>
      </c>
      <c r="L66" s="59"/>
      <c r="M66" s="223"/>
      <c r="P66" s="223"/>
    </row>
    <row r="67" spans="1:16" ht="27" customHeight="1" outlineLevel="1">
      <c r="A67" s="221">
        <v>64</v>
      </c>
      <c r="B67" s="222" t="s">
        <v>325</v>
      </c>
      <c r="C67" s="221" t="s">
        <v>326</v>
      </c>
      <c r="D67" s="123"/>
      <c r="E67" s="123"/>
      <c r="F67" s="123"/>
      <c r="G67" s="123">
        <v>35180</v>
      </c>
      <c r="H67" s="123">
        <v>35180</v>
      </c>
      <c r="I67" s="123"/>
      <c r="J67" s="123"/>
      <c r="K67" s="123">
        <f t="shared" si="2"/>
        <v>35180</v>
      </c>
      <c r="L67" s="59"/>
      <c r="M67" s="223"/>
      <c r="P67" s="223"/>
    </row>
    <row r="68" spans="1:16" ht="27" customHeight="1" outlineLevel="1">
      <c r="A68" s="221">
        <v>65</v>
      </c>
      <c r="B68" s="222" t="s">
        <v>41</v>
      </c>
      <c r="C68" s="221" t="s">
        <v>36</v>
      </c>
      <c r="D68" s="123">
        <v>5000</v>
      </c>
      <c r="E68" s="123">
        <v>4600</v>
      </c>
      <c r="F68" s="123">
        <v>4800</v>
      </c>
      <c r="G68" s="123"/>
      <c r="H68" s="123"/>
      <c r="I68" s="123"/>
      <c r="J68" s="123"/>
      <c r="K68" s="123">
        <f t="shared" si="2"/>
        <v>4800</v>
      </c>
      <c r="L68" s="59"/>
      <c r="M68" s="223"/>
      <c r="P68" s="223"/>
    </row>
    <row r="69" spans="1:16" ht="27" customHeight="1" outlineLevel="1">
      <c r="A69" s="221">
        <v>66</v>
      </c>
      <c r="B69" s="222" t="s">
        <v>50</v>
      </c>
      <c r="C69" s="221" t="s">
        <v>36</v>
      </c>
      <c r="D69" s="123"/>
      <c r="E69" s="123">
        <v>27000</v>
      </c>
      <c r="F69" s="123">
        <v>28300</v>
      </c>
      <c r="G69" s="123">
        <v>36000</v>
      </c>
      <c r="H69" s="123">
        <v>36000</v>
      </c>
      <c r="I69" s="123"/>
      <c r="J69" s="123"/>
      <c r="K69" s="123">
        <f t="shared" si="2"/>
        <v>31825</v>
      </c>
      <c r="L69" s="59"/>
      <c r="M69" s="223"/>
      <c r="P69" s="223"/>
    </row>
    <row r="70" spans="1:16" ht="27" customHeight="1" outlineLevel="1">
      <c r="A70" s="221">
        <v>67</v>
      </c>
      <c r="B70" s="222" t="s">
        <v>56</v>
      </c>
      <c r="C70" s="221" t="s">
        <v>40</v>
      </c>
      <c r="D70" s="123"/>
      <c r="E70" s="123">
        <v>19900</v>
      </c>
      <c r="F70" s="123">
        <v>20900</v>
      </c>
      <c r="G70" s="123"/>
      <c r="H70" s="123"/>
      <c r="I70" s="123"/>
      <c r="J70" s="123">
        <f>+(1000*5000)/200</f>
        <v>25000</v>
      </c>
      <c r="K70" s="123">
        <f t="shared" si="2"/>
        <v>21933</v>
      </c>
      <c r="L70" s="59"/>
      <c r="M70" s="223"/>
      <c r="P70" s="223"/>
    </row>
    <row r="71" spans="1:16" ht="27" customHeight="1" outlineLevel="1">
      <c r="A71" s="221">
        <v>68</v>
      </c>
      <c r="B71" s="222" t="s">
        <v>57</v>
      </c>
      <c r="C71" s="221" t="s">
        <v>36</v>
      </c>
      <c r="D71" s="123"/>
      <c r="E71" s="123">
        <v>7800</v>
      </c>
      <c r="F71" s="123">
        <v>9200</v>
      </c>
      <c r="G71" s="123">
        <v>11000</v>
      </c>
      <c r="H71" s="123">
        <v>11000</v>
      </c>
      <c r="I71" s="123"/>
      <c r="J71" s="123"/>
      <c r="K71" s="123">
        <f t="shared" si="2"/>
        <v>9750</v>
      </c>
      <c r="L71" s="59"/>
      <c r="M71" s="223"/>
      <c r="P71" s="223"/>
    </row>
    <row r="72" spans="1:16" ht="27" customHeight="1" outlineLevel="1">
      <c r="A72" s="221">
        <v>69</v>
      </c>
      <c r="B72" s="239" t="s">
        <v>35</v>
      </c>
      <c r="C72" s="221" t="s">
        <v>36</v>
      </c>
      <c r="D72" s="123">
        <v>12600</v>
      </c>
      <c r="E72" s="123"/>
      <c r="F72" s="123">
        <v>12000</v>
      </c>
      <c r="G72" s="123"/>
      <c r="H72" s="123"/>
      <c r="I72" s="123"/>
      <c r="J72" s="123"/>
      <c r="K72" s="123">
        <f t="shared" ref="K72:K77" si="3">ROUND(AVERAGE(D72:J72),0)</f>
        <v>12300</v>
      </c>
      <c r="L72" s="59"/>
      <c r="M72" s="223"/>
      <c r="P72" s="223"/>
    </row>
    <row r="73" spans="1:16" ht="27" customHeight="1" outlineLevel="1">
      <c r="A73" s="221">
        <v>70</v>
      </c>
      <c r="B73" s="239" t="s">
        <v>319</v>
      </c>
      <c r="C73" s="221" t="s">
        <v>36</v>
      </c>
      <c r="D73" s="123"/>
      <c r="E73" s="123"/>
      <c r="F73" s="123"/>
      <c r="G73" s="123">
        <v>18000</v>
      </c>
      <c r="H73" s="123">
        <v>18000</v>
      </c>
      <c r="I73" s="123"/>
      <c r="J73" s="123"/>
      <c r="K73" s="123">
        <f t="shared" si="3"/>
        <v>18000</v>
      </c>
      <c r="L73" s="59"/>
      <c r="M73" s="223"/>
      <c r="P73" s="223"/>
    </row>
    <row r="74" spans="1:16" ht="27" customHeight="1" outlineLevel="1">
      <c r="A74" s="221">
        <v>71</v>
      </c>
      <c r="B74" s="222" t="s">
        <v>312</v>
      </c>
      <c r="C74" s="221" t="s">
        <v>71</v>
      </c>
      <c r="D74" s="123"/>
      <c r="E74" s="123"/>
      <c r="F74" s="123"/>
      <c r="G74" s="123">
        <v>55000</v>
      </c>
      <c r="H74" s="123">
        <v>55000</v>
      </c>
      <c r="I74" s="123"/>
      <c r="J74" s="123"/>
      <c r="K74" s="123">
        <f t="shared" si="3"/>
        <v>55000</v>
      </c>
      <c r="L74" s="59"/>
      <c r="M74" s="223"/>
      <c r="P74" s="223"/>
    </row>
    <row r="75" spans="1:16" ht="27" customHeight="1" outlineLevel="1">
      <c r="A75" s="221">
        <v>72</v>
      </c>
      <c r="B75" s="222" t="s">
        <v>37</v>
      </c>
      <c r="C75" s="221" t="s">
        <v>36</v>
      </c>
      <c r="D75" s="123"/>
      <c r="E75" s="123">
        <v>8000</v>
      </c>
      <c r="F75" s="123">
        <v>8400</v>
      </c>
      <c r="G75" s="123"/>
      <c r="H75" s="123"/>
      <c r="I75" s="123"/>
      <c r="J75" s="123"/>
      <c r="K75" s="123">
        <f t="shared" si="3"/>
        <v>8200</v>
      </c>
      <c r="L75" s="59"/>
      <c r="M75" s="223"/>
      <c r="P75" s="223"/>
    </row>
    <row r="76" spans="1:16" ht="27" customHeight="1" outlineLevel="1">
      <c r="A76" s="221">
        <v>73</v>
      </c>
      <c r="B76" s="222" t="s">
        <v>481</v>
      </c>
      <c r="C76" s="221" t="s">
        <v>36</v>
      </c>
      <c r="D76" s="123"/>
      <c r="E76" s="123"/>
      <c r="F76" s="123">
        <v>34200</v>
      </c>
      <c r="G76" s="123">
        <v>25000</v>
      </c>
      <c r="H76" s="123">
        <v>25000</v>
      </c>
      <c r="I76" s="123"/>
      <c r="J76" s="123"/>
      <c r="K76" s="123">
        <f t="shared" si="3"/>
        <v>28067</v>
      </c>
      <c r="L76" s="59"/>
      <c r="M76" s="223"/>
      <c r="P76" s="223"/>
    </row>
    <row r="77" spans="1:16" ht="27" customHeight="1" outlineLevel="1">
      <c r="A77" s="221">
        <v>74</v>
      </c>
      <c r="B77" s="222" t="s">
        <v>39</v>
      </c>
      <c r="C77" s="221" t="s">
        <v>40</v>
      </c>
      <c r="D77" s="123"/>
      <c r="E77" s="123"/>
      <c r="F77" s="123">
        <v>22300</v>
      </c>
      <c r="G77" s="123">
        <v>33000</v>
      </c>
      <c r="H77" s="123">
        <v>33000</v>
      </c>
      <c r="I77" s="123"/>
      <c r="J77" s="123"/>
      <c r="K77" s="123">
        <f t="shared" si="3"/>
        <v>29433</v>
      </c>
      <c r="L77" s="59"/>
      <c r="M77" s="223"/>
      <c r="P77" s="223"/>
    </row>
    <row r="78" spans="1:16" ht="27" customHeight="1" outlineLevel="1">
      <c r="A78" s="221">
        <v>75</v>
      </c>
      <c r="B78" s="222" t="s">
        <v>331</v>
      </c>
      <c r="C78" s="221" t="s">
        <v>36</v>
      </c>
      <c r="D78" s="58"/>
      <c r="E78" s="123"/>
      <c r="F78" s="123"/>
      <c r="G78" s="123">
        <v>4000</v>
      </c>
      <c r="H78" s="123">
        <v>4000</v>
      </c>
      <c r="I78" s="123"/>
      <c r="J78" s="123"/>
      <c r="K78" s="123">
        <f t="shared" ref="K78:K81" si="4">ROUND(AVERAGE(D78:J78),0)</f>
        <v>4000</v>
      </c>
      <c r="L78" s="59"/>
    </row>
    <row r="79" spans="1:16" ht="31.75" customHeight="1" outlineLevel="1">
      <c r="A79" s="221">
        <v>76</v>
      </c>
      <c r="B79" s="222" t="s">
        <v>329</v>
      </c>
      <c r="C79" s="221" t="s">
        <v>36</v>
      </c>
      <c r="D79" s="123"/>
      <c r="E79" s="123"/>
      <c r="F79" s="123"/>
      <c r="G79" s="123">
        <v>3600</v>
      </c>
      <c r="H79" s="123">
        <v>3600</v>
      </c>
      <c r="I79" s="123"/>
      <c r="J79" s="123"/>
      <c r="K79" s="123">
        <f t="shared" si="4"/>
        <v>3600</v>
      </c>
      <c r="L79" s="59"/>
    </row>
    <row r="80" spans="1:16" ht="27" customHeight="1" outlineLevel="1">
      <c r="A80" s="221">
        <v>77</v>
      </c>
      <c r="B80" s="222" t="s">
        <v>328</v>
      </c>
      <c r="C80" s="221" t="s">
        <v>36</v>
      </c>
      <c r="D80" s="123"/>
      <c r="E80" s="123"/>
      <c r="F80" s="123"/>
      <c r="G80" s="123">
        <v>5000</v>
      </c>
      <c r="H80" s="123">
        <v>5000</v>
      </c>
      <c r="I80" s="123"/>
      <c r="J80" s="123"/>
      <c r="K80" s="123">
        <f t="shared" si="4"/>
        <v>5000</v>
      </c>
      <c r="L80" s="59"/>
    </row>
    <row r="81" spans="1:14" ht="27" customHeight="1" outlineLevel="1">
      <c r="A81" s="221">
        <v>78</v>
      </c>
      <c r="B81" s="222" t="s">
        <v>323</v>
      </c>
      <c r="C81" s="221" t="s">
        <v>322</v>
      </c>
      <c r="D81" s="123"/>
      <c r="E81" s="123"/>
      <c r="F81" s="123"/>
      <c r="G81" s="123">
        <v>16000</v>
      </c>
      <c r="H81" s="123">
        <v>16000</v>
      </c>
      <c r="I81" s="123"/>
      <c r="J81" s="123"/>
      <c r="K81" s="123">
        <f t="shared" si="4"/>
        <v>16000</v>
      </c>
      <c r="L81" s="59"/>
    </row>
    <row r="82" spans="1:14" ht="27" customHeight="1" outlineLevel="1">
      <c r="A82" s="221">
        <v>79</v>
      </c>
      <c r="B82" s="222" t="s">
        <v>65</v>
      </c>
      <c r="C82" s="221" t="s">
        <v>40</v>
      </c>
      <c r="D82" s="123"/>
      <c r="E82" s="123">
        <v>24300</v>
      </c>
      <c r="F82" s="123">
        <v>25500</v>
      </c>
      <c r="G82" s="123">
        <v>29000</v>
      </c>
      <c r="H82" s="123">
        <v>29000</v>
      </c>
      <c r="I82" s="123"/>
      <c r="J82" s="123"/>
      <c r="K82" s="123">
        <f t="shared" ref="K82" si="5">ROUND(AVERAGE(D82:J82),0)</f>
        <v>26950</v>
      </c>
      <c r="L82" s="59"/>
    </row>
    <row r="83" spans="1:14" ht="27" customHeight="1" outlineLevel="1">
      <c r="A83" s="749" t="s">
        <v>83</v>
      </c>
      <c r="B83" s="750"/>
      <c r="C83" s="750"/>
      <c r="D83" s="750"/>
      <c r="E83" s="750"/>
      <c r="F83" s="750"/>
      <c r="G83" s="750"/>
      <c r="H83" s="750"/>
      <c r="I83" s="750"/>
      <c r="J83" s="750"/>
      <c r="K83" s="751"/>
      <c r="L83" s="59"/>
    </row>
    <row r="84" spans="1:14" ht="36.5" customHeight="1" outlineLevel="1">
      <c r="A84" s="229"/>
      <c r="B84" s="230"/>
      <c r="C84" s="230"/>
      <c r="D84" s="425" t="s">
        <v>305</v>
      </c>
      <c r="E84" s="426" t="s">
        <v>28</v>
      </c>
      <c r="F84" s="230"/>
      <c r="G84" s="230"/>
      <c r="H84" s="230"/>
      <c r="I84" s="230"/>
      <c r="J84" s="230"/>
      <c r="K84" s="230" t="s">
        <v>29</v>
      </c>
      <c r="L84" s="59"/>
    </row>
    <row r="85" spans="1:14" ht="27" customHeight="1" outlineLevel="1">
      <c r="A85" s="231">
        <v>80</v>
      </c>
      <c r="B85" s="227" t="s">
        <v>84</v>
      </c>
      <c r="C85" s="232" t="s">
        <v>13</v>
      </c>
      <c r="D85" s="233">
        <v>30000</v>
      </c>
      <c r="E85" s="233">
        <v>30000</v>
      </c>
      <c r="F85" s="233"/>
      <c r="G85" s="233"/>
      <c r="H85" s="233"/>
      <c r="I85" s="233"/>
      <c r="J85" s="233"/>
      <c r="K85" s="123">
        <f>ROUND(AVERAGE(D85:J85),0)</f>
        <v>30000</v>
      </c>
      <c r="L85" s="59"/>
    </row>
    <row r="86" spans="1:14" ht="27" customHeight="1" outlineLevel="1">
      <c r="A86" s="231">
        <v>81</v>
      </c>
      <c r="B86" s="227" t="s">
        <v>85</v>
      </c>
      <c r="C86" s="232" t="s">
        <v>13</v>
      </c>
      <c r="D86" s="123">
        <v>35000</v>
      </c>
      <c r="E86" s="233">
        <v>35000</v>
      </c>
      <c r="F86" s="233"/>
      <c r="G86" s="233"/>
      <c r="H86" s="233"/>
      <c r="I86" s="233"/>
      <c r="J86" s="233"/>
      <c r="K86" s="123">
        <f>ROUND(AVERAGE(D86:J86),0)</f>
        <v>35000</v>
      </c>
      <c r="L86" s="59"/>
    </row>
    <row r="87" spans="1:14" ht="27" customHeight="1" outlineLevel="1">
      <c r="A87" s="231">
        <v>82</v>
      </c>
      <c r="B87" s="227" t="s">
        <v>306</v>
      </c>
      <c r="C87" s="232" t="s">
        <v>308</v>
      </c>
      <c r="D87" s="123">
        <v>25000</v>
      </c>
      <c r="E87" s="233">
        <v>25000</v>
      </c>
      <c r="F87" s="233"/>
      <c r="G87" s="233"/>
      <c r="H87" s="233"/>
      <c r="I87" s="233"/>
      <c r="J87" s="233"/>
      <c r="K87" s="123">
        <f>ROUND(AVERAGE(D87:J87),0)</f>
        <v>25000</v>
      </c>
      <c r="L87" s="59"/>
    </row>
    <row r="88" spans="1:14" ht="27" customHeight="1" outlineLevel="1">
      <c r="A88" s="231">
        <v>83</v>
      </c>
      <c r="B88" s="227" t="s">
        <v>307</v>
      </c>
      <c r="C88" s="232" t="s">
        <v>13</v>
      </c>
      <c r="D88" s="123">
        <v>20000</v>
      </c>
      <c r="E88" s="233">
        <v>20000</v>
      </c>
      <c r="F88" s="233"/>
      <c r="G88" s="233"/>
      <c r="H88" s="233"/>
      <c r="I88" s="233"/>
      <c r="J88" s="233"/>
      <c r="K88" s="123">
        <f>ROUND(AVERAGE(D88:J88),0)</f>
        <v>20000</v>
      </c>
      <c r="L88" s="59"/>
      <c r="N88" s="234"/>
    </row>
    <row r="89" spans="1:14" ht="27" customHeight="1" outlineLevel="1">
      <c r="A89" s="746" t="s">
        <v>86</v>
      </c>
      <c r="B89" s="747"/>
      <c r="C89" s="747"/>
      <c r="D89" s="747"/>
      <c r="E89" s="747"/>
      <c r="F89" s="747"/>
      <c r="G89" s="747"/>
      <c r="H89" s="747"/>
      <c r="I89" s="747"/>
      <c r="J89" s="747"/>
      <c r="K89" s="748"/>
      <c r="N89" s="234"/>
    </row>
    <row r="90" spans="1:14" ht="27" customHeight="1" outlineLevel="1">
      <c r="A90" s="229"/>
      <c r="B90" s="236"/>
      <c r="C90" s="236"/>
      <c r="D90" s="427" t="s">
        <v>355</v>
      </c>
      <c r="E90" s="428" t="s">
        <v>357</v>
      </c>
      <c r="F90" s="428" t="s">
        <v>358</v>
      </c>
      <c r="G90" s="428" t="s">
        <v>504</v>
      </c>
      <c r="H90" s="236"/>
      <c r="I90" s="236"/>
      <c r="J90" s="236"/>
      <c r="K90" s="236" t="s">
        <v>29</v>
      </c>
      <c r="N90" s="234"/>
    </row>
    <row r="91" spans="1:14" ht="27" customHeight="1" outlineLevel="1">
      <c r="A91" s="231">
        <v>84</v>
      </c>
      <c r="B91" s="238" t="s">
        <v>88</v>
      </c>
      <c r="C91" s="216" t="s">
        <v>87</v>
      </c>
      <c r="D91" s="237"/>
      <c r="E91" s="218">
        <v>851100</v>
      </c>
      <c r="F91" s="235">
        <v>1010000</v>
      </c>
      <c r="G91" s="237"/>
      <c r="H91" s="235"/>
      <c r="I91" s="235"/>
      <c r="J91" s="235"/>
      <c r="K91" s="451">
        <f>ROUND(AVERAGE(D91:J91),0)</f>
        <v>930550</v>
      </c>
      <c r="N91" s="234"/>
    </row>
    <row r="92" spans="1:14" ht="27" customHeight="1" outlineLevel="1">
      <c r="A92" s="231">
        <v>85</v>
      </c>
      <c r="B92" s="238" t="s">
        <v>356</v>
      </c>
      <c r="C92" s="216" t="s">
        <v>87</v>
      </c>
      <c r="D92" s="218">
        <v>1160000</v>
      </c>
      <c r="E92" s="235"/>
      <c r="F92" s="237"/>
      <c r="G92" s="235">
        <v>1400000</v>
      </c>
      <c r="H92" s="235"/>
      <c r="I92" s="235"/>
      <c r="J92" s="235"/>
      <c r="K92" s="451">
        <f>ROUND(AVERAGE(D92:J92),0)</f>
        <v>1280000</v>
      </c>
      <c r="N92" s="234"/>
    </row>
    <row r="93" spans="1:14" ht="27" customHeight="1" outlineLevel="1">
      <c r="A93" s="231"/>
      <c r="B93" s="752" t="s">
        <v>503</v>
      </c>
      <c r="C93" s="752"/>
      <c r="D93" s="752"/>
      <c r="E93" s="752"/>
      <c r="F93" s="752"/>
      <c r="G93" s="752"/>
      <c r="H93" s="752"/>
      <c r="I93" s="752"/>
      <c r="J93" s="752"/>
      <c r="K93" s="753"/>
      <c r="N93" s="234"/>
    </row>
    <row r="94" spans="1:14" ht="27" customHeight="1" outlineLevel="1">
      <c r="A94" s="746" t="s">
        <v>92</v>
      </c>
      <c r="B94" s="747"/>
      <c r="C94" s="747"/>
      <c r="D94" s="747"/>
      <c r="E94" s="747"/>
      <c r="F94" s="747"/>
      <c r="G94" s="747"/>
      <c r="H94" s="747"/>
      <c r="I94" s="747"/>
      <c r="J94" s="747"/>
      <c r="K94" s="748"/>
      <c r="N94" s="234"/>
    </row>
    <row r="95" spans="1:14" ht="27" customHeight="1" outlineLevel="1">
      <c r="A95" s="441"/>
      <c r="B95" s="442"/>
      <c r="C95" s="442"/>
      <c r="D95" s="443" t="s">
        <v>93</v>
      </c>
      <c r="E95" s="444" t="s">
        <v>94</v>
      </c>
      <c r="F95" s="444" t="s">
        <v>95</v>
      </c>
      <c r="G95" s="445" t="s">
        <v>309</v>
      </c>
      <c r="H95" s="445" t="s">
        <v>353</v>
      </c>
      <c r="I95" s="446" t="s">
        <v>354</v>
      </c>
      <c r="J95" s="445" t="s">
        <v>353</v>
      </c>
      <c r="K95" s="445" t="s">
        <v>498</v>
      </c>
      <c r="L95" s="445" t="s">
        <v>499</v>
      </c>
      <c r="M95" s="442" t="s">
        <v>29</v>
      </c>
      <c r="N95" s="234"/>
    </row>
    <row r="96" spans="1:14" ht="27" customHeight="1" outlineLevel="1">
      <c r="A96" s="217">
        <v>86</v>
      </c>
      <c r="B96" s="228" t="s">
        <v>314</v>
      </c>
      <c r="C96" s="216" t="s">
        <v>36</v>
      </c>
      <c r="D96" s="235"/>
      <c r="E96" s="235"/>
      <c r="F96" s="235"/>
      <c r="G96" s="235">
        <v>560000</v>
      </c>
      <c r="H96" s="235">
        <v>560000</v>
      </c>
      <c r="I96" s="235"/>
      <c r="J96" s="235"/>
      <c r="K96" s="431"/>
      <c r="L96" s="228"/>
      <c r="M96" s="218">
        <f t="shared" ref="M96:M99" si="6">ROUND(AVERAGE(D96:J96),0)</f>
        <v>560000</v>
      </c>
      <c r="N96" s="234"/>
    </row>
    <row r="97" spans="1:13" ht="31.25" customHeight="1">
      <c r="A97" s="217">
        <v>87</v>
      </c>
      <c r="B97" s="228" t="s">
        <v>96</v>
      </c>
      <c r="C97" s="216" t="s">
        <v>36</v>
      </c>
      <c r="D97" s="235">
        <f>1080000+500000</f>
        <v>1580000</v>
      </c>
      <c r="E97" s="235">
        <v>1500000</v>
      </c>
      <c r="F97" s="235"/>
      <c r="G97" s="235"/>
      <c r="H97" s="235"/>
      <c r="I97" s="235"/>
      <c r="J97" s="235"/>
      <c r="K97" s="431"/>
      <c r="L97" s="228"/>
      <c r="M97" s="218">
        <f t="shared" si="6"/>
        <v>1540000</v>
      </c>
    </row>
    <row r="98" spans="1:13" ht="24">
      <c r="A98" s="217">
        <v>88</v>
      </c>
      <c r="B98" s="238" t="s">
        <v>97</v>
      </c>
      <c r="C98" s="216" t="s">
        <v>36</v>
      </c>
      <c r="D98" s="235"/>
      <c r="E98" s="235"/>
      <c r="F98" s="235">
        <v>190000</v>
      </c>
      <c r="G98" s="235">
        <v>200000</v>
      </c>
      <c r="H98" s="235">
        <v>200000</v>
      </c>
      <c r="I98" s="228"/>
      <c r="J98" s="235"/>
      <c r="K98" s="431"/>
      <c r="L98" s="228"/>
      <c r="M98" s="218">
        <f t="shared" si="6"/>
        <v>196667</v>
      </c>
    </row>
    <row r="99" spans="1:13" ht="40.25" customHeight="1">
      <c r="A99" s="217">
        <v>89</v>
      </c>
      <c r="B99" s="238" t="s">
        <v>98</v>
      </c>
      <c r="C99" s="216" t="s">
        <v>99</v>
      </c>
      <c r="D99" s="235"/>
      <c r="E99" s="235"/>
      <c r="F99" s="235">
        <v>15000</v>
      </c>
      <c r="G99" s="235">
        <v>20100</v>
      </c>
      <c r="H99" s="235"/>
      <c r="I99" s="228"/>
      <c r="J99" s="235"/>
      <c r="K99" s="431"/>
      <c r="L99" s="228"/>
      <c r="M99" s="218">
        <f t="shared" si="6"/>
        <v>17550</v>
      </c>
    </row>
    <row r="100" spans="1:13" ht="24">
      <c r="A100" s="217">
        <v>90</v>
      </c>
      <c r="B100" s="238" t="s">
        <v>100</v>
      </c>
      <c r="C100" s="216" t="s">
        <v>101</v>
      </c>
      <c r="D100" s="235">
        <v>149000</v>
      </c>
      <c r="E100" s="235">
        <v>323400</v>
      </c>
      <c r="F100" s="235"/>
      <c r="G100" s="235"/>
      <c r="H100" s="235"/>
      <c r="I100" s="228"/>
      <c r="J100" s="235"/>
      <c r="K100" s="431"/>
      <c r="L100" s="228"/>
      <c r="M100" s="218">
        <f>ROUND(AVERAGE(D100:J100),0)</f>
        <v>236200</v>
      </c>
    </row>
    <row r="101" spans="1:13" ht="12">
      <c r="A101" s="217">
        <v>91</v>
      </c>
      <c r="B101" s="228" t="s">
        <v>102</v>
      </c>
      <c r="C101" s="216" t="s">
        <v>36</v>
      </c>
      <c r="D101" s="235"/>
      <c r="E101" s="235"/>
      <c r="F101" s="235">
        <v>12000</v>
      </c>
      <c r="G101" s="235"/>
      <c r="H101" s="235"/>
      <c r="I101" s="235">
        <v>10500</v>
      </c>
      <c r="J101" s="235"/>
      <c r="K101" s="431"/>
      <c r="L101" s="228"/>
      <c r="M101" s="218">
        <f>ROUND(AVERAGE(D101:J101),0)</f>
        <v>11250</v>
      </c>
    </row>
    <row r="102" spans="1:13" ht="24">
      <c r="A102" s="217">
        <v>92</v>
      </c>
      <c r="B102" s="430" t="s">
        <v>491</v>
      </c>
      <c r="C102" s="432" t="s">
        <v>36</v>
      </c>
      <c r="D102" s="235"/>
      <c r="E102" s="235"/>
      <c r="F102" s="235"/>
      <c r="G102" s="235">
        <v>2700000</v>
      </c>
      <c r="H102" s="235">
        <v>2700000</v>
      </c>
      <c r="I102" s="235"/>
      <c r="J102" s="235"/>
      <c r="K102" s="431"/>
      <c r="L102" s="429"/>
      <c r="M102" s="218">
        <f>ROUND(AVERAGE(D102:J102),0)</f>
        <v>2700000</v>
      </c>
    </row>
    <row r="103" spans="1:13" ht="84">
      <c r="A103" s="217">
        <v>93</v>
      </c>
      <c r="B103" s="430" t="s">
        <v>497</v>
      </c>
      <c r="C103" s="432" t="s">
        <v>36</v>
      </c>
      <c r="D103" s="235"/>
      <c r="E103" s="235"/>
      <c r="F103" s="235"/>
      <c r="G103" s="235">
        <v>1500000</v>
      </c>
      <c r="H103" s="235">
        <v>1500000</v>
      </c>
      <c r="I103" s="235"/>
      <c r="J103" s="235"/>
      <c r="K103" s="431"/>
      <c r="L103" s="429"/>
      <c r="M103" s="218">
        <f>ROUND(AVERAGE(D103:J103),0)</f>
        <v>1500000</v>
      </c>
    </row>
    <row r="104" spans="1:13" ht="36">
      <c r="A104" s="217">
        <v>94</v>
      </c>
      <c r="B104" s="193" t="s">
        <v>89</v>
      </c>
      <c r="C104" s="216" t="s">
        <v>36</v>
      </c>
      <c r="D104" s="235"/>
      <c r="E104" s="235"/>
      <c r="F104" s="235"/>
      <c r="G104" s="235"/>
      <c r="H104" s="235"/>
      <c r="I104" s="235"/>
      <c r="J104" s="235"/>
      <c r="K104" s="235">
        <v>4196000</v>
      </c>
      <c r="L104" s="433">
        <v>4500000</v>
      </c>
      <c r="M104" s="218">
        <f>ROUND(AVERAGE(D104:L104),0)</f>
        <v>4348000</v>
      </c>
    </row>
    <row r="105" spans="1:13">
      <c r="B105" s="219"/>
      <c r="C105" s="219"/>
      <c r="D105" s="220"/>
      <c r="E105" s="219"/>
      <c r="F105" s="219"/>
      <c r="G105" s="219"/>
      <c r="H105" s="219"/>
      <c r="I105" s="219"/>
      <c r="J105" s="219"/>
      <c r="K105" s="219"/>
    </row>
    <row r="106" spans="1:13">
      <c r="B106" s="219"/>
      <c r="C106" s="219"/>
      <c r="D106" s="220"/>
      <c r="E106" s="219"/>
      <c r="F106" s="219"/>
      <c r="G106" s="219"/>
      <c r="H106" s="219"/>
      <c r="I106" s="219"/>
      <c r="J106" s="219"/>
      <c r="K106" s="219"/>
    </row>
    <row r="107" spans="1:13">
      <c r="B107" s="219"/>
      <c r="C107" s="219"/>
      <c r="D107" s="220"/>
      <c r="E107" s="219"/>
      <c r="F107" s="219"/>
      <c r="G107" s="219"/>
      <c r="H107" s="219"/>
      <c r="I107" s="219"/>
      <c r="J107" s="219"/>
      <c r="K107" s="219"/>
    </row>
    <row r="108" spans="1:13">
      <c r="B108" s="219"/>
      <c r="C108" s="219"/>
      <c r="D108" s="220"/>
      <c r="E108" s="219"/>
      <c r="F108" s="219"/>
      <c r="G108" s="219"/>
      <c r="H108" s="219"/>
      <c r="I108" s="219"/>
      <c r="J108" s="219"/>
      <c r="K108" s="219"/>
    </row>
    <row r="109" spans="1:13">
      <c r="B109" s="219"/>
      <c r="C109" s="219"/>
      <c r="D109" s="220"/>
      <c r="E109" s="219"/>
      <c r="F109" s="219"/>
      <c r="G109" s="219"/>
      <c r="H109" s="219"/>
      <c r="I109" s="219"/>
      <c r="J109" s="219"/>
      <c r="K109" s="219"/>
    </row>
  </sheetData>
  <autoFilter ref="A2:P96" xr:uid="{00000000-0001-0000-0200-000000000000}"/>
  <mergeCells count="6">
    <mergeCell ref="A1:C1"/>
    <mergeCell ref="A3:K3"/>
    <mergeCell ref="A94:K94"/>
    <mergeCell ref="A89:K89"/>
    <mergeCell ref="A83:K83"/>
    <mergeCell ref="B93:K93"/>
  </mergeCells>
  <phoneticPr fontId="48" type="noConversion"/>
  <printOptions horizontalCentered="1"/>
  <pageMargins left="1.1811023622047245" right="1.1811023622047245" top="1.1811023622047245" bottom="1.1811023622047245" header="0.51181102362204722" footer="0.51181102362204722"/>
  <pageSetup paperSize="14" scale="8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C71D6-6E99-4385-8782-BEEF939EA8B4}">
  <dimension ref="A1:G20"/>
  <sheetViews>
    <sheetView workbookViewId="0">
      <selection activeCell="A6" sqref="A6"/>
    </sheetView>
  </sheetViews>
  <sheetFormatPr baseColWidth="10" defaultColWidth="11.5" defaultRowHeight="15"/>
  <cols>
    <col min="6" max="6" width="22.83203125" customWidth="1"/>
  </cols>
  <sheetData>
    <row r="1" spans="1:7">
      <c r="A1">
        <v>3410</v>
      </c>
      <c r="B1" s="208">
        <v>1</v>
      </c>
    </row>
    <row r="2" spans="1:7">
      <c r="A2">
        <f>+(A1*B2)/B1</f>
        <v>1708.41</v>
      </c>
      <c r="B2" s="209">
        <v>0.501</v>
      </c>
      <c r="F2" t="s">
        <v>360</v>
      </c>
      <c r="G2">
        <v>12305</v>
      </c>
    </row>
    <row r="3" spans="1:7">
      <c r="A3">
        <f>+A1-A2</f>
        <v>1701.59</v>
      </c>
      <c r="F3" t="s">
        <v>122</v>
      </c>
      <c r="G3">
        <v>8361</v>
      </c>
    </row>
    <row r="4" spans="1:7">
      <c r="F4" t="s">
        <v>110</v>
      </c>
      <c r="G4">
        <v>6568</v>
      </c>
    </row>
    <row r="5" spans="1:7">
      <c r="A5">
        <f>+A1</f>
        <v>3410</v>
      </c>
      <c r="B5" s="208">
        <v>1</v>
      </c>
      <c r="F5" t="s">
        <v>361</v>
      </c>
      <c r="G5">
        <v>1296</v>
      </c>
    </row>
    <row r="6" spans="1:7">
      <c r="A6" s="341">
        <f>+(A5*B6)/B5</f>
        <v>1023</v>
      </c>
      <c r="B6" s="208">
        <v>0.3</v>
      </c>
      <c r="F6" t="s">
        <v>126</v>
      </c>
      <c r="G6">
        <v>8676</v>
      </c>
    </row>
    <row r="7" spans="1:7">
      <c r="G7">
        <f>SUM(G2:G6)</f>
        <v>37206</v>
      </c>
    </row>
    <row r="9" spans="1:7">
      <c r="A9">
        <f>+A1</f>
        <v>3410</v>
      </c>
      <c r="B9" s="208">
        <v>1</v>
      </c>
    </row>
    <row r="10" spans="1:7" ht="16">
      <c r="A10" s="341">
        <f>+(A9*B10)/B9</f>
        <v>341</v>
      </c>
      <c r="B10" s="209">
        <v>0.1</v>
      </c>
      <c r="E10" s="210"/>
    </row>
    <row r="11" spans="1:7" ht="16">
      <c r="E11" s="211">
        <f>+A6+A10+1112+934</f>
        <v>3410</v>
      </c>
    </row>
    <row r="12" spans="1:7" ht="16">
      <c r="E12" s="212"/>
    </row>
    <row r="13" spans="1:7" ht="16">
      <c r="A13">
        <f>+A1</f>
        <v>3410</v>
      </c>
      <c r="B13" s="208">
        <v>1</v>
      </c>
      <c r="E13" s="213"/>
    </row>
    <row r="14" spans="1:7">
      <c r="A14">
        <f>+(A13*B14)/B13</f>
        <v>1111.6600000000001</v>
      </c>
      <c r="B14" s="209">
        <v>0.32600000000000001</v>
      </c>
    </row>
    <row r="17" spans="1:4">
      <c r="A17">
        <f>+A1</f>
        <v>3410</v>
      </c>
      <c r="B17" s="208">
        <v>1</v>
      </c>
    </row>
    <row r="18" spans="1:4">
      <c r="A18">
        <f>+(A17*B18)/B17</f>
        <v>934.34</v>
      </c>
      <c r="B18" s="209">
        <f>+D20</f>
        <v>0.27400000000000002</v>
      </c>
      <c r="D18" s="209">
        <f>+B6+B10+B14</f>
        <v>0.72599999999999998</v>
      </c>
    </row>
    <row r="19" spans="1:4">
      <c r="D19" s="208">
        <v>1</v>
      </c>
    </row>
    <row r="20" spans="1:4">
      <c r="D20" s="209">
        <f>+D19-D18</f>
        <v>0.27400000000000002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23"/>
  <dimension ref="A1:K169"/>
  <sheetViews>
    <sheetView topLeftCell="A168" workbookViewId="0">
      <selection sqref="A1:J1"/>
    </sheetView>
  </sheetViews>
  <sheetFormatPr baseColWidth="10" defaultColWidth="10.6640625" defaultRowHeight="13"/>
  <cols>
    <col min="1" max="1" width="11.6640625" style="60" bestFit="1" customWidth="1"/>
    <col min="2" max="2" width="13" style="60" bestFit="1" customWidth="1"/>
    <col min="3" max="3" width="27.1640625" style="60" customWidth="1"/>
    <col min="4" max="8" width="11.6640625" style="60" bestFit="1" customWidth="1"/>
    <col min="9" max="9" width="12.6640625" style="60" bestFit="1" customWidth="1"/>
    <col min="10" max="10" width="20.33203125" style="60" bestFit="1" customWidth="1"/>
    <col min="11" max="11" width="11" style="60" bestFit="1" customWidth="1"/>
    <col min="12" max="14" width="10.6640625" style="60"/>
    <col min="15" max="21" width="11.6640625" style="60" bestFit="1" customWidth="1"/>
    <col min="22" max="257" width="10.6640625" style="60"/>
    <col min="258" max="258" width="12.83203125" style="60" bestFit="1" customWidth="1"/>
    <col min="259" max="259" width="17.6640625" style="60" bestFit="1" customWidth="1"/>
    <col min="260" max="264" width="10.6640625" style="60"/>
    <col min="265" max="265" width="12.33203125" style="60" bestFit="1" customWidth="1"/>
    <col min="266" max="513" width="10.6640625" style="60"/>
    <col min="514" max="514" width="12.83203125" style="60" bestFit="1" customWidth="1"/>
    <col min="515" max="515" width="17.6640625" style="60" bestFit="1" customWidth="1"/>
    <col min="516" max="520" width="10.6640625" style="60"/>
    <col min="521" max="521" width="12.33203125" style="60" bestFit="1" customWidth="1"/>
    <col min="522" max="769" width="10.6640625" style="60"/>
    <col min="770" max="770" width="12.83203125" style="60" bestFit="1" customWidth="1"/>
    <col min="771" max="771" width="17.6640625" style="60" bestFit="1" customWidth="1"/>
    <col min="772" max="776" width="10.6640625" style="60"/>
    <col min="777" max="777" width="12.33203125" style="60" bestFit="1" customWidth="1"/>
    <col min="778" max="1025" width="10.6640625" style="60"/>
    <col min="1026" max="1026" width="12.83203125" style="60" bestFit="1" customWidth="1"/>
    <col min="1027" max="1027" width="17.6640625" style="60" bestFit="1" customWidth="1"/>
    <col min="1028" max="1032" width="10.6640625" style="60"/>
    <col min="1033" max="1033" width="12.33203125" style="60" bestFit="1" customWidth="1"/>
    <col min="1034" max="1281" width="10.6640625" style="60"/>
    <col min="1282" max="1282" width="12.83203125" style="60" bestFit="1" customWidth="1"/>
    <col min="1283" max="1283" width="17.6640625" style="60" bestFit="1" customWidth="1"/>
    <col min="1284" max="1288" width="10.6640625" style="60"/>
    <col min="1289" max="1289" width="12.33203125" style="60" bestFit="1" customWidth="1"/>
    <col min="1290" max="1537" width="10.6640625" style="60"/>
    <col min="1538" max="1538" width="12.83203125" style="60" bestFit="1" customWidth="1"/>
    <col min="1539" max="1539" width="17.6640625" style="60" bestFit="1" customWidth="1"/>
    <col min="1540" max="1544" width="10.6640625" style="60"/>
    <col min="1545" max="1545" width="12.33203125" style="60" bestFit="1" customWidth="1"/>
    <col min="1546" max="1793" width="10.6640625" style="60"/>
    <col min="1794" max="1794" width="12.83203125" style="60" bestFit="1" customWidth="1"/>
    <col min="1795" max="1795" width="17.6640625" style="60" bestFit="1" customWidth="1"/>
    <col min="1796" max="1800" width="10.6640625" style="60"/>
    <col min="1801" max="1801" width="12.33203125" style="60" bestFit="1" customWidth="1"/>
    <col min="1802" max="2049" width="10.6640625" style="60"/>
    <col min="2050" max="2050" width="12.83203125" style="60" bestFit="1" customWidth="1"/>
    <col min="2051" max="2051" width="17.6640625" style="60" bestFit="1" customWidth="1"/>
    <col min="2052" max="2056" width="10.6640625" style="60"/>
    <col min="2057" max="2057" width="12.33203125" style="60" bestFit="1" customWidth="1"/>
    <col min="2058" max="2305" width="10.6640625" style="60"/>
    <col min="2306" max="2306" width="12.83203125" style="60" bestFit="1" customWidth="1"/>
    <col min="2307" max="2307" width="17.6640625" style="60" bestFit="1" customWidth="1"/>
    <col min="2308" max="2312" width="10.6640625" style="60"/>
    <col min="2313" max="2313" width="12.33203125" style="60" bestFit="1" customWidth="1"/>
    <col min="2314" max="2561" width="10.6640625" style="60"/>
    <col min="2562" max="2562" width="12.83203125" style="60" bestFit="1" customWidth="1"/>
    <col min="2563" max="2563" width="17.6640625" style="60" bestFit="1" customWidth="1"/>
    <col min="2564" max="2568" width="10.6640625" style="60"/>
    <col min="2569" max="2569" width="12.33203125" style="60" bestFit="1" customWidth="1"/>
    <col min="2570" max="2817" width="10.6640625" style="60"/>
    <col min="2818" max="2818" width="12.83203125" style="60" bestFit="1" customWidth="1"/>
    <col min="2819" max="2819" width="17.6640625" style="60" bestFit="1" customWidth="1"/>
    <col min="2820" max="2824" width="10.6640625" style="60"/>
    <col min="2825" max="2825" width="12.33203125" style="60" bestFit="1" customWidth="1"/>
    <col min="2826" max="3073" width="10.6640625" style="60"/>
    <col min="3074" max="3074" width="12.83203125" style="60" bestFit="1" customWidth="1"/>
    <col min="3075" max="3075" width="17.6640625" style="60" bestFit="1" customWidth="1"/>
    <col min="3076" max="3080" width="10.6640625" style="60"/>
    <col min="3081" max="3081" width="12.33203125" style="60" bestFit="1" customWidth="1"/>
    <col min="3082" max="3329" width="10.6640625" style="60"/>
    <col min="3330" max="3330" width="12.83203125" style="60" bestFit="1" customWidth="1"/>
    <col min="3331" max="3331" width="17.6640625" style="60" bestFit="1" customWidth="1"/>
    <col min="3332" max="3336" width="10.6640625" style="60"/>
    <col min="3337" max="3337" width="12.33203125" style="60" bestFit="1" customWidth="1"/>
    <col min="3338" max="3585" width="10.6640625" style="60"/>
    <col min="3586" max="3586" width="12.83203125" style="60" bestFit="1" customWidth="1"/>
    <col min="3587" max="3587" width="17.6640625" style="60" bestFit="1" customWidth="1"/>
    <col min="3588" max="3592" width="10.6640625" style="60"/>
    <col min="3593" max="3593" width="12.33203125" style="60" bestFit="1" customWidth="1"/>
    <col min="3594" max="3841" width="10.6640625" style="60"/>
    <col min="3842" max="3842" width="12.83203125" style="60" bestFit="1" customWidth="1"/>
    <col min="3843" max="3843" width="17.6640625" style="60" bestFit="1" customWidth="1"/>
    <col min="3844" max="3848" width="10.6640625" style="60"/>
    <col min="3849" max="3849" width="12.33203125" style="60" bestFit="1" customWidth="1"/>
    <col min="3850" max="4097" width="10.6640625" style="60"/>
    <col min="4098" max="4098" width="12.83203125" style="60" bestFit="1" customWidth="1"/>
    <col min="4099" max="4099" width="17.6640625" style="60" bestFit="1" customWidth="1"/>
    <col min="4100" max="4104" width="10.6640625" style="60"/>
    <col min="4105" max="4105" width="12.33203125" style="60" bestFit="1" customWidth="1"/>
    <col min="4106" max="4353" width="10.6640625" style="60"/>
    <col min="4354" max="4354" width="12.83203125" style="60" bestFit="1" customWidth="1"/>
    <col min="4355" max="4355" width="17.6640625" style="60" bestFit="1" customWidth="1"/>
    <col min="4356" max="4360" width="10.6640625" style="60"/>
    <col min="4361" max="4361" width="12.33203125" style="60" bestFit="1" customWidth="1"/>
    <col min="4362" max="4609" width="10.6640625" style="60"/>
    <col min="4610" max="4610" width="12.83203125" style="60" bestFit="1" customWidth="1"/>
    <col min="4611" max="4611" width="17.6640625" style="60" bestFit="1" customWidth="1"/>
    <col min="4612" max="4616" width="10.6640625" style="60"/>
    <col min="4617" max="4617" width="12.33203125" style="60" bestFit="1" customWidth="1"/>
    <col min="4618" max="4865" width="10.6640625" style="60"/>
    <col min="4866" max="4866" width="12.83203125" style="60" bestFit="1" customWidth="1"/>
    <col min="4867" max="4867" width="17.6640625" style="60" bestFit="1" customWidth="1"/>
    <col min="4868" max="4872" width="10.6640625" style="60"/>
    <col min="4873" max="4873" width="12.33203125" style="60" bestFit="1" customWidth="1"/>
    <col min="4874" max="5121" width="10.6640625" style="60"/>
    <col min="5122" max="5122" width="12.83203125" style="60" bestFit="1" customWidth="1"/>
    <col min="5123" max="5123" width="17.6640625" style="60" bestFit="1" customWidth="1"/>
    <col min="5124" max="5128" width="10.6640625" style="60"/>
    <col min="5129" max="5129" width="12.33203125" style="60" bestFit="1" customWidth="1"/>
    <col min="5130" max="5377" width="10.6640625" style="60"/>
    <col min="5378" max="5378" width="12.83203125" style="60" bestFit="1" customWidth="1"/>
    <col min="5379" max="5379" width="17.6640625" style="60" bestFit="1" customWidth="1"/>
    <col min="5380" max="5384" width="10.6640625" style="60"/>
    <col min="5385" max="5385" width="12.33203125" style="60" bestFit="1" customWidth="1"/>
    <col min="5386" max="5633" width="10.6640625" style="60"/>
    <col min="5634" max="5634" width="12.83203125" style="60" bestFit="1" customWidth="1"/>
    <col min="5635" max="5635" width="17.6640625" style="60" bestFit="1" customWidth="1"/>
    <col min="5636" max="5640" width="10.6640625" style="60"/>
    <col min="5641" max="5641" width="12.33203125" style="60" bestFit="1" customWidth="1"/>
    <col min="5642" max="5889" width="10.6640625" style="60"/>
    <col min="5890" max="5890" width="12.83203125" style="60" bestFit="1" customWidth="1"/>
    <col min="5891" max="5891" width="17.6640625" style="60" bestFit="1" customWidth="1"/>
    <col min="5892" max="5896" width="10.6640625" style="60"/>
    <col min="5897" max="5897" width="12.33203125" style="60" bestFit="1" customWidth="1"/>
    <col min="5898" max="6145" width="10.6640625" style="60"/>
    <col min="6146" max="6146" width="12.83203125" style="60" bestFit="1" customWidth="1"/>
    <col min="6147" max="6147" width="17.6640625" style="60" bestFit="1" customWidth="1"/>
    <col min="6148" max="6152" width="10.6640625" style="60"/>
    <col min="6153" max="6153" width="12.33203125" style="60" bestFit="1" customWidth="1"/>
    <col min="6154" max="6401" width="10.6640625" style="60"/>
    <col min="6402" max="6402" width="12.83203125" style="60" bestFit="1" customWidth="1"/>
    <col min="6403" max="6403" width="17.6640625" style="60" bestFit="1" customWidth="1"/>
    <col min="6404" max="6408" width="10.6640625" style="60"/>
    <col min="6409" max="6409" width="12.33203125" style="60" bestFit="1" customWidth="1"/>
    <col min="6410" max="6657" width="10.6640625" style="60"/>
    <col min="6658" max="6658" width="12.83203125" style="60" bestFit="1" customWidth="1"/>
    <col min="6659" max="6659" width="17.6640625" style="60" bestFit="1" customWidth="1"/>
    <col min="6660" max="6664" width="10.6640625" style="60"/>
    <col min="6665" max="6665" width="12.33203125" style="60" bestFit="1" customWidth="1"/>
    <col min="6666" max="6913" width="10.6640625" style="60"/>
    <col min="6914" max="6914" width="12.83203125" style="60" bestFit="1" customWidth="1"/>
    <col min="6915" max="6915" width="17.6640625" style="60" bestFit="1" customWidth="1"/>
    <col min="6916" max="6920" width="10.6640625" style="60"/>
    <col min="6921" max="6921" width="12.33203125" style="60" bestFit="1" customWidth="1"/>
    <col min="6922" max="7169" width="10.6640625" style="60"/>
    <col min="7170" max="7170" width="12.83203125" style="60" bestFit="1" customWidth="1"/>
    <col min="7171" max="7171" width="17.6640625" style="60" bestFit="1" customWidth="1"/>
    <col min="7172" max="7176" width="10.6640625" style="60"/>
    <col min="7177" max="7177" width="12.33203125" style="60" bestFit="1" customWidth="1"/>
    <col min="7178" max="7425" width="10.6640625" style="60"/>
    <col min="7426" max="7426" width="12.83203125" style="60" bestFit="1" customWidth="1"/>
    <col min="7427" max="7427" width="17.6640625" style="60" bestFit="1" customWidth="1"/>
    <col min="7428" max="7432" width="10.6640625" style="60"/>
    <col min="7433" max="7433" width="12.33203125" style="60" bestFit="1" customWidth="1"/>
    <col min="7434" max="7681" width="10.6640625" style="60"/>
    <col min="7682" max="7682" width="12.83203125" style="60" bestFit="1" customWidth="1"/>
    <col min="7683" max="7683" width="17.6640625" style="60" bestFit="1" customWidth="1"/>
    <col min="7684" max="7688" width="10.6640625" style="60"/>
    <col min="7689" max="7689" width="12.33203125" style="60" bestFit="1" customWidth="1"/>
    <col min="7690" max="7937" width="10.6640625" style="60"/>
    <col min="7938" max="7938" width="12.83203125" style="60" bestFit="1" customWidth="1"/>
    <col min="7939" max="7939" width="17.6640625" style="60" bestFit="1" customWidth="1"/>
    <col min="7940" max="7944" width="10.6640625" style="60"/>
    <col min="7945" max="7945" width="12.33203125" style="60" bestFit="1" customWidth="1"/>
    <col min="7946" max="8193" width="10.6640625" style="60"/>
    <col min="8194" max="8194" width="12.83203125" style="60" bestFit="1" customWidth="1"/>
    <col min="8195" max="8195" width="17.6640625" style="60" bestFit="1" customWidth="1"/>
    <col min="8196" max="8200" width="10.6640625" style="60"/>
    <col min="8201" max="8201" width="12.33203125" style="60" bestFit="1" customWidth="1"/>
    <col min="8202" max="8449" width="10.6640625" style="60"/>
    <col min="8450" max="8450" width="12.83203125" style="60" bestFit="1" customWidth="1"/>
    <col min="8451" max="8451" width="17.6640625" style="60" bestFit="1" customWidth="1"/>
    <col min="8452" max="8456" width="10.6640625" style="60"/>
    <col min="8457" max="8457" width="12.33203125" style="60" bestFit="1" customWidth="1"/>
    <col min="8458" max="8705" width="10.6640625" style="60"/>
    <col min="8706" max="8706" width="12.83203125" style="60" bestFit="1" customWidth="1"/>
    <col min="8707" max="8707" width="17.6640625" style="60" bestFit="1" customWidth="1"/>
    <col min="8708" max="8712" width="10.6640625" style="60"/>
    <col min="8713" max="8713" width="12.33203125" style="60" bestFit="1" customWidth="1"/>
    <col min="8714" max="8961" width="10.6640625" style="60"/>
    <col min="8962" max="8962" width="12.83203125" style="60" bestFit="1" customWidth="1"/>
    <col min="8963" max="8963" width="17.6640625" style="60" bestFit="1" customWidth="1"/>
    <col min="8964" max="8968" width="10.6640625" style="60"/>
    <col min="8969" max="8969" width="12.33203125" style="60" bestFit="1" customWidth="1"/>
    <col min="8970" max="9217" width="10.6640625" style="60"/>
    <col min="9218" max="9218" width="12.83203125" style="60" bestFit="1" customWidth="1"/>
    <col min="9219" max="9219" width="17.6640625" style="60" bestFit="1" customWidth="1"/>
    <col min="9220" max="9224" width="10.6640625" style="60"/>
    <col min="9225" max="9225" width="12.33203125" style="60" bestFit="1" customWidth="1"/>
    <col min="9226" max="9473" width="10.6640625" style="60"/>
    <col min="9474" max="9474" width="12.83203125" style="60" bestFit="1" customWidth="1"/>
    <col min="9475" max="9475" width="17.6640625" style="60" bestFit="1" customWidth="1"/>
    <col min="9476" max="9480" width="10.6640625" style="60"/>
    <col min="9481" max="9481" width="12.33203125" style="60" bestFit="1" customWidth="1"/>
    <col min="9482" max="9729" width="10.6640625" style="60"/>
    <col min="9730" max="9730" width="12.83203125" style="60" bestFit="1" customWidth="1"/>
    <col min="9731" max="9731" width="17.6640625" style="60" bestFit="1" customWidth="1"/>
    <col min="9732" max="9736" width="10.6640625" style="60"/>
    <col min="9737" max="9737" width="12.33203125" style="60" bestFit="1" customWidth="1"/>
    <col min="9738" max="9985" width="10.6640625" style="60"/>
    <col min="9986" max="9986" width="12.83203125" style="60" bestFit="1" customWidth="1"/>
    <col min="9987" max="9987" width="17.6640625" style="60" bestFit="1" customWidth="1"/>
    <col min="9988" max="9992" width="10.6640625" style="60"/>
    <col min="9993" max="9993" width="12.33203125" style="60" bestFit="1" customWidth="1"/>
    <col min="9994" max="10241" width="10.6640625" style="60"/>
    <col min="10242" max="10242" width="12.83203125" style="60" bestFit="1" customWidth="1"/>
    <col min="10243" max="10243" width="17.6640625" style="60" bestFit="1" customWidth="1"/>
    <col min="10244" max="10248" width="10.6640625" style="60"/>
    <col min="10249" max="10249" width="12.33203125" style="60" bestFit="1" customWidth="1"/>
    <col min="10250" max="10497" width="10.6640625" style="60"/>
    <col min="10498" max="10498" width="12.83203125" style="60" bestFit="1" customWidth="1"/>
    <col min="10499" max="10499" width="17.6640625" style="60" bestFit="1" customWidth="1"/>
    <col min="10500" max="10504" width="10.6640625" style="60"/>
    <col min="10505" max="10505" width="12.33203125" style="60" bestFit="1" customWidth="1"/>
    <col min="10506" max="10753" width="10.6640625" style="60"/>
    <col min="10754" max="10754" width="12.83203125" style="60" bestFit="1" customWidth="1"/>
    <col min="10755" max="10755" width="17.6640625" style="60" bestFit="1" customWidth="1"/>
    <col min="10756" max="10760" width="10.6640625" style="60"/>
    <col min="10761" max="10761" width="12.33203125" style="60" bestFit="1" customWidth="1"/>
    <col min="10762" max="11009" width="10.6640625" style="60"/>
    <col min="11010" max="11010" width="12.83203125" style="60" bestFit="1" customWidth="1"/>
    <col min="11011" max="11011" width="17.6640625" style="60" bestFit="1" customWidth="1"/>
    <col min="11012" max="11016" width="10.6640625" style="60"/>
    <col min="11017" max="11017" width="12.33203125" style="60" bestFit="1" customWidth="1"/>
    <col min="11018" max="11265" width="10.6640625" style="60"/>
    <col min="11266" max="11266" width="12.83203125" style="60" bestFit="1" customWidth="1"/>
    <col min="11267" max="11267" width="17.6640625" style="60" bestFit="1" customWidth="1"/>
    <col min="11268" max="11272" width="10.6640625" style="60"/>
    <col min="11273" max="11273" width="12.33203125" style="60" bestFit="1" customWidth="1"/>
    <col min="11274" max="11521" width="10.6640625" style="60"/>
    <col min="11522" max="11522" width="12.83203125" style="60" bestFit="1" customWidth="1"/>
    <col min="11523" max="11523" width="17.6640625" style="60" bestFit="1" customWidth="1"/>
    <col min="11524" max="11528" width="10.6640625" style="60"/>
    <col min="11529" max="11529" width="12.33203125" style="60" bestFit="1" customWidth="1"/>
    <col min="11530" max="11777" width="10.6640625" style="60"/>
    <col min="11778" max="11778" width="12.83203125" style="60" bestFit="1" customWidth="1"/>
    <col min="11779" max="11779" width="17.6640625" style="60" bestFit="1" customWidth="1"/>
    <col min="11780" max="11784" width="10.6640625" style="60"/>
    <col min="11785" max="11785" width="12.33203125" style="60" bestFit="1" customWidth="1"/>
    <col min="11786" max="12033" width="10.6640625" style="60"/>
    <col min="12034" max="12034" width="12.83203125" style="60" bestFit="1" customWidth="1"/>
    <col min="12035" max="12035" width="17.6640625" style="60" bestFit="1" customWidth="1"/>
    <col min="12036" max="12040" width="10.6640625" style="60"/>
    <col min="12041" max="12041" width="12.33203125" style="60" bestFit="1" customWidth="1"/>
    <col min="12042" max="12289" width="10.6640625" style="60"/>
    <col min="12290" max="12290" width="12.83203125" style="60" bestFit="1" customWidth="1"/>
    <col min="12291" max="12291" width="17.6640625" style="60" bestFit="1" customWidth="1"/>
    <col min="12292" max="12296" width="10.6640625" style="60"/>
    <col min="12297" max="12297" width="12.33203125" style="60" bestFit="1" customWidth="1"/>
    <col min="12298" max="12545" width="10.6640625" style="60"/>
    <col min="12546" max="12546" width="12.83203125" style="60" bestFit="1" customWidth="1"/>
    <col min="12547" max="12547" width="17.6640625" style="60" bestFit="1" customWidth="1"/>
    <col min="12548" max="12552" width="10.6640625" style="60"/>
    <col min="12553" max="12553" width="12.33203125" style="60" bestFit="1" customWidth="1"/>
    <col min="12554" max="12801" width="10.6640625" style="60"/>
    <col min="12802" max="12802" width="12.83203125" style="60" bestFit="1" customWidth="1"/>
    <col min="12803" max="12803" width="17.6640625" style="60" bestFit="1" customWidth="1"/>
    <col min="12804" max="12808" width="10.6640625" style="60"/>
    <col min="12809" max="12809" width="12.33203125" style="60" bestFit="1" customWidth="1"/>
    <col min="12810" max="13057" width="10.6640625" style="60"/>
    <col min="13058" max="13058" width="12.83203125" style="60" bestFit="1" customWidth="1"/>
    <col min="13059" max="13059" width="17.6640625" style="60" bestFit="1" customWidth="1"/>
    <col min="13060" max="13064" width="10.6640625" style="60"/>
    <col min="13065" max="13065" width="12.33203125" style="60" bestFit="1" customWidth="1"/>
    <col min="13066" max="13313" width="10.6640625" style="60"/>
    <col min="13314" max="13314" width="12.83203125" style="60" bestFit="1" customWidth="1"/>
    <col min="13315" max="13315" width="17.6640625" style="60" bestFit="1" customWidth="1"/>
    <col min="13316" max="13320" width="10.6640625" style="60"/>
    <col min="13321" max="13321" width="12.33203125" style="60" bestFit="1" customWidth="1"/>
    <col min="13322" max="13569" width="10.6640625" style="60"/>
    <col min="13570" max="13570" width="12.83203125" style="60" bestFit="1" customWidth="1"/>
    <col min="13571" max="13571" width="17.6640625" style="60" bestFit="1" customWidth="1"/>
    <col min="13572" max="13576" width="10.6640625" style="60"/>
    <col min="13577" max="13577" width="12.33203125" style="60" bestFit="1" customWidth="1"/>
    <col min="13578" max="13825" width="10.6640625" style="60"/>
    <col min="13826" max="13826" width="12.83203125" style="60" bestFit="1" customWidth="1"/>
    <col min="13827" max="13827" width="17.6640625" style="60" bestFit="1" customWidth="1"/>
    <col min="13828" max="13832" width="10.6640625" style="60"/>
    <col min="13833" max="13833" width="12.33203125" style="60" bestFit="1" customWidth="1"/>
    <col min="13834" max="14081" width="10.6640625" style="60"/>
    <col min="14082" max="14082" width="12.83203125" style="60" bestFit="1" customWidth="1"/>
    <col min="14083" max="14083" width="17.6640625" style="60" bestFit="1" customWidth="1"/>
    <col min="14084" max="14088" width="10.6640625" style="60"/>
    <col min="14089" max="14089" width="12.33203125" style="60" bestFit="1" customWidth="1"/>
    <col min="14090" max="14337" width="10.6640625" style="60"/>
    <col min="14338" max="14338" width="12.83203125" style="60" bestFit="1" customWidth="1"/>
    <col min="14339" max="14339" width="17.6640625" style="60" bestFit="1" customWidth="1"/>
    <col min="14340" max="14344" width="10.6640625" style="60"/>
    <col min="14345" max="14345" width="12.33203125" style="60" bestFit="1" customWidth="1"/>
    <col min="14346" max="14593" width="10.6640625" style="60"/>
    <col min="14594" max="14594" width="12.83203125" style="60" bestFit="1" customWidth="1"/>
    <col min="14595" max="14595" width="17.6640625" style="60" bestFit="1" customWidth="1"/>
    <col min="14596" max="14600" width="10.6640625" style="60"/>
    <col min="14601" max="14601" width="12.33203125" style="60" bestFit="1" customWidth="1"/>
    <col min="14602" max="14849" width="10.6640625" style="60"/>
    <col min="14850" max="14850" width="12.83203125" style="60" bestFit="1" customWidth="1"/>
    <col min="14851" max="14851" width="17.6640625" style="60" bestFit="1" customWidth="1"/>
    <col min="14852" max="14856" width="10.6640625" style="60"/>
    <col min="14857" max="14857" width="12.33203125" style="60" bestFit="1" customWidth="1"/>
    <col min="14858" max="15105" width="10.6640625" style="60"/>
    <col min="15106" max="15106" width="12.83203125" style="60" bestFit="1" customWidth="1"/>
    <col min="15107" max="15107" width="17.6640625" style="60" bestFit="1" customWidth="1"/>
    <col min="15108" max="15112" width="10.6640625" style="60"/>
    <col min="15113" max="15113" width="12.33203125" style="60" bestFit="1" customWidth="1"/>
    <col min="15114" max="15361" width="10.6640625" style="60"/>
    <col min="15362" max="15362" width="12.83203125" style="60" bestFit="1" customWidth="1"/>
    <col min="15363" max="15363" width="17.6640625" style="60" bestFit="1" customWidth="1"/>
    <col min="15364" max="15368" width="10.6640625" style="60"/>
    <col min="15369" max="15369" width="12.33203125" style="60" bestFit="1" customWidth="1"/>
    <col min="15370" max="15617" width="10.6640625" style="60"/>
    <col min="15618" max="15618" width="12.83203125" style="60" bestFit="1" customWidth="1"/>
    <col min="15619" max="15619" width="17.6640625" style="60" bestFit="1" customWidth="1"/>
    <col min="15620" max="15624" width="10.6640625" style="60"/>
    <col min="15625" max="15625" width="12.33203125" style="60" bestFit="1" customWidth="1"/>
    <col min="15626" max="15873" width="10.6640625" style="60"/>
    <col min="15874" max="15874" width="12.83203125" style="60" bestFit="1" customWidth="1"/>
    <col min="15875" max="15875" width="17.6640625" style="60" bestFit="1" customWidth="1"/>
    <col min="15876" max="15880" width="10.6640625" style="60"/>
    <col min="15881" max="15881" width="12.33203125" style="60" bestFit="1" customWidth="1"/>
    <col min="15882" max="16129" width="10.6640625" style="60"/>
    <col min="16130" max="16130" width="12.83203125" style="60" bestFit="1" customWidth="1"/>
    <col min="16131" max="16131" width="17.6640625" style="60" bestFit="1" customWidth="1"/>
    <col min="16132" max="16136" width="10.6640625" style="60"/>
    <col min="16137" max="16137" width="12.33203125" style="60" bestFit="1" customWidth="1"/>
    <col min="16138" max="16384" width="10.6640625" style="60"/>
  </cols>
  <sheetData>
    <row r="1" spans="1:10" ht="34.5" customHeight="1" thickBot="1">
      <c r="A1" s="754"/>
      <c r="B1" s="755"/>
      <c r="C1" s="755"/>
      <c r="D1" s="755"/>
      <c r="E1" s="755"/>
      <c r="F1" s="755"/>
      <c r="G1" s="755"/>
      <c r="H1" s="755"/>
      <c r="I1" s="755"/>
      <c r="J1" s="756"/>
    </row>
    <row r="2" spans="1:10" ht="14" thickBot="1">
      <c r="A2" s="61"/>
      <c r="B2" s="62"/>
      <c r="C2" s="62"/>
      <c r="D2" s="62"/>
      <c r="E2" s="62"/>
      <c r="F2" s="62"/>
      <c r="G2" s="62"/>
      <c r="H2" s="62"/>
      <c r="I2" s="62"/>
      <c r="J2" s="63"/>
    </row>
    <row r="3" spans="1:10">
      <c r="A3" s="757" t="s">
        <v>197</v>
      </c>
      <c r="B3" s="758"/>
      <c r="C3" s="758"/>
      <c r="D3" s="758"/>
      <c r="E3" s="758"/>
      <c r="F3" s="758"/>
      <c r="G3" s="758"/>
      <c r="H3" s="758"/>
      <c r="I3" s="758"/>
      <c r="J3" s="759"/>
    </row>
    <row r="4" spans="1:10" ht="14" thickBot="1">
      <c r="A4" s="760"/>
      <c r="B4" s="761"/>
      <c r="C4" s="761"/>
      <c r="D4" s="761"/>
      <c r="E4" s="761"/>
      <c r="F4" s="761"/>
      <c r="G4" s="761"/>
      <c r="H4" s="761"/>
      <c r="I4" s="761"/>
      <c r="J4" s="762"/>
    </row>
    <row r="5" spans="1:10">
      <c r="A5" s="763" t="s">
        <v>198</v>
      </c>
      <c r="B5" s="764"/>
      <c r="C5" s="764"/>
      <c r="D5" s="764"/>
      <c r="E5" s="764"/>
      <c r="F5" s="764"/>
      <c r="G5" s="764"/>
      <c r="H5" s="764"/>
      <c r="I5" s="764"/>
      <c r="J5" s="765"/>
    </row>
    <row r="6" spans="1:10">
      <c r="A6" s="766" t="s">
        <v>30</v>
      </c>
      <c r="B6" s="768" t="s">
        <v>172</v>
      </c>
      <c r="C6" s="768" t="s">
        <v>199</v>
      </c>
      <c r="D6" s="770" t="s">
        <v>200</v>
      </c>
      <c r="E6" s="770"/>
      <c r="F6" s="770"/>
      <c r="G6" s="771" t="s">
        <v>173</v>
      </c>
      <c r="H6" s="772"/>
      <c r="I6" s="773"/>
      <c r="J6" s="774" t="s">
        <v>186</v>
      </c>
    </row>
    <row r="7" spans="1:10">
      <c r="A7" s="767"/>
      <c r="B7" s="769"/>
      <c r="C7" s="769"/>
      <c r="D7" s="199" t="s">
        <v>201</v>
      </c>
      <c r="E7" s="199" t="s">
        <v>202</v>
      </c>
      <c r="F7" s="199" t="s">
        <v>203</v>
      </c>
      <c r="G7" s="198" t="s">
        <v>13</v>
      </c>
      <c r="H7" s="198" t="s">
        <v>204</v>
      </c>
      <c r="I7" s="198" t="s">
        <v>205</v>
      </c>
      <c r="J7" s="775"/>
    </row>
    <row r="8" spans="1:10" ht="15">
      <c r="A8" s="776">
        <v>1</v>
      </c>
      <c r="B8" s="779" t="s">
        <v>206</v>
      </c>
      <c r="C8" s="91" t="s">
        <v>207</v>
      </c>
      <c r="D8" s="64">
        <v>0.95264599999999999</v>
      </c>
      <c r="E8" s="64">
        <v>-73.701893999999996</v>
      </c>
      <c r="F8" s="64">
        <v>10.379575000000001</v>
      </c>
      <c r="G8" s="65"/>
      <c r="H8" s="64">
        <v>2.000111</v>
      </c>
      <c r="I8" s="64">
        <v>0.95264599999999999</v>
      </c>
      <c r="J8" s="64">
        <f>H8</f>
        <v>2.000111</v>
      </c>
    </row>
    <row r="9" spans="1:10" ht="15">
      <c r="A9" s="777"/>
      <c r="B9" s="780"/>
      <c r="C9" s="91" t="s">
        <v>207</v>
      </c>
      <c r="D9" s="64">
        <v>1.6246320000000001</v>
      </c>
      <c r="E9" s="64">
        <v>-73.696224999999998</v>
      </c>
      <c r="F9" s="64">
        <v>10.354072</v>
      </c>
      <c r="G9" s="65"/>
      <c r="H9" s="64">
        <v>2.0005470000000001</v>
      </c>
      <c r="I9" s="64">
        <v>1.6246320000000001</v>
      </c>
      <c r="J9" s="64">
        <f>H9</f>
        <v>2.0005470000000001</v>
      </c>
    </row>
    <row r="10" spans="1:10" ht="15">
      <c r="A10" s="777"/>
      <c r="B10" s="780"/>
      <c r="C10" s="91" t="s">
        <v>207</v>
      </c>
      <c r="D10" s="64">
        <v>0.99679099999999998</v>
      </c>
      <c r="E10" s="64">
        <v>-73.666486000000006</v>
      </c>
      <c r="F10" s="64">
        <v>10.38302</v>
      </c>
      <c r="G10" s="65"/>
      <c r="H10" s="64">
        <v>1.905052</v>
      </c>
      <c r="I10" s="64">
        <v>0.99679099999999998</v>
      </c>
      <c r="J10" s="64">
        <f t="shared" ref="J10:J73" si="0">H10</f>
        <v>1.905052</v>
      </c>
    </row>
    <row r="11" spans="1:10" ht="15">
      <c r="A11" s="777"/>
      <c r="B11" s="780"/>
      <c r="C11" s="91" t="s">
        <v>207</v>
      </c>
      <c r="D11" s="64">
        <v>0.76061100000000004</v>
      </c>
      <c r="E11" s="64">
        <v>-73.665518000000006</v>
      </c>
      <c r="F11" s="64">
        <v>10.385139000000001</v>
      </c>
      <c r="G11" s="65"/>
      <c r="H11" s="64">
        <v>2.0098950000000002</v>
      </c>
      <c r="I11" s="64">
        <v>0.76061100000000004</v>
      </c>
      <c r="J11" s="64">
        <f t="shared" si="0"/>
        <v>2.0098950000000002</v>
      </c>
    </row>
    <row r="12" spans="1:10" ht="15">
      <c r="A12" s="777"/>
      <c r="B12" s="780"/>
      <c r="C12" s="91" t="s">
        <v>208</v>
      </c>
      <c r="D12" s="64">
        <v>0.92278199999999999</v>
      </c>
      <c r="E12" s="64">
        <v>-73.668957000000006</v>
      </c>
      <c r="F12" s="64">
        <v>10.379865000000001</v>
      </c>
      <c r="G12" s="65"/>
      <c r="H12" s="64">
        <v>2.0008590000000002</v>
      </c>
      <c r="I12" s="64">
        <v>0.92278199999999999</v>
      </c>
      <c r="J12" s="64">
        <f t="shared" si="0"/>
        <v>2.0008590000000002</v>
      </c>
    </row>
    <row r="13" spans="1:10" ht="15">
      <c r="A13" s="777"/>
      <c r="B13" s="780"/>
      <c r="C13" s="91" t="s">
        <v>208</v>
      </c>
      <c r="D13" s="64">
        <v>0.89716899999999999</v>
      </c>
      <c r="E13" s="64">
        <v>-73.684156999999999</v>
      </c>
      <c r="F13" s="64">
        <v>10.385859999999999</v>
      </c>
      <c r="G13" s="65"/>
      <c r="H13" s="64">
        <v>3.0009320000000002</v>
      </c>
      <c r="I13" s="64">
        <v>0.89716899999999999</v>
      </c>
      <c r="J13" s="64">
        <f t="shared" si="0"/>
        <v>3.0009320000000002</v>
      </c>
    </row>
    <row r="14" spans="1:10" ht="15">
      <c r="A14" s="777"/>
      <c r="B14" s="780"/>
      <c r="C14" s="91" t="s">
        <v>208</v>
      </c>
      <c r="D14" s="64">
        <v>2.5040740000000001</v>
      </c>
      <c r="E14" s="64">
        <v>-73.720294999999993</v>
      </c>
      <c r="F14" s="64">
        <v>10.359028</v>
      </c>
      <c r="G14" s="65"/>
      <c r="H14" s="64">
        <v>7.0001280000000001</v>
      </c>
      <c r="I14" s="64">
        <v>2.5040740000000001</v>
      </c>
      <c r="J14" s="64">
        <f t="shared" si="0"/>
        <v>7.0001280000000001</v>
      </c>
    </row>
    <row r="15" spans="1:10" ht="15">
      <c r="A15" s="777"/>
      <c r="B15" s="780"/>
      <c r="C15" s="91" t="s">
        <v>208</v>
      </c>
      <c r="D15" s="64">
        <v>1.298915</v>
      </c>
      <c r="E15" s="64">
        <v>-73.724650999999994</v>
      </c>
      <c r="F15" s="64">
        <v>10.361662000000001</v>
      </c>
      <c r="G15" s="65"/>
      <c r="H15" s="64">
        <v>2.0004460000000002</v>
      </c>
      <c r="I15" s="64">
        <v>1.298915</v>
      </c>
      <c r="J15" s="64">
        <f t="shared" si="0"/>
        <v>2.0004460000000002</v>
      </c>
    </row>
    <row r="16" spans="1:10" ht="15">
      <c r="A16" s="777"/>
      <c r="B16" s="780"/>
      <c r="C16" s="91" t="s">
        <v>208</v>
      </c>
      <c r="D16" s="64">
        <v>1.163157</v>
      </c>
      <c r="E16" s="64">
        <v>-73.722398999999996</v>
      </c>
      <c r="F16" s="64">
        <v>10.349527999999999</v>
      </c>
      <c r="G16" s="65"/>
      <c r="H16" s="64">
        <v>4.00061</v>
      </c>
      <c r="I16" s="64">
        <v>1.163157</v>
      </c>
      <c r="J16" s="64">
        <f t="shared" si="0"/>
        <v>4.00061</v>
      </c>
    </row>
    <row r="17" spans="1:10" ht="15">
      <c r="A17" s="777"/>
      <c r="B17" s="780"/>
      <c r="C17" s="91" t="s">
        <v>208</v>
      </c>
      <c r="D17" s="64">
        <v>1.0645009999999999</v>
      </c>
      <c r="E17" s="64">
        <v>-73.681263999999999</v>
      </c>
      <c r="F17" s="64">
        <v>10.382408</v>
      </c>
      <c r="G17" s="65"/>
      <c r="H17" s="64">
        <v>4.0007919999999997</v>
      </c>
      <c r="I17" s="64">
        <v>1.0645009999999999</v>
      </c>
      <c r="J17" s="64">
        <f t="shared" si="0"/>
        <v>4.0007919999999997</v>
      </c>
    </row>
    <row r="18" spans="1:10" ht="15">
      <c r="A18" s="777"/>
      <c r="B18" s="780"/>
      <c r="C18" s="91" t="s">
        <v>208</v>
      </c>
      <c r="D18" s="64">
        <v>1.109618</v>
      </c>
      <c r="E18" s="64">
        <v>-73.666953000000007</v>
      </c>
      <c r="F18" s="64">
        <v>10.376131000000001</v>
      </c>
      <c r="G18" s="65"/>
      <c r="H18" s="64">
        <v>2.000807</v>
      </c>
      <c r="I18" s="64">
        <v>1.109618</v>
      </c>
      <c r="J18" s="64">
        <f t="shared" si="0"/>
        <v>2.000807</v>
      </c>
    </row>
    <row r="19" spans="1:10" ht="15">
      <c r="A19" s="777"/>
      <c r="B19" s="780"/>
      <c r="C19" s="91" t="s">
        <v>208</v>
      </c>
      <c r="D19" s="64">
        <v>0.82370500000000002</v>
      </c>
      <c r="E19" s="64">
        <v>-73.774413999999993</v>
      </c>
      <c r="F19" s="64">
        <v>10.375359</v>
      </c>
      <c r="G19" s="65"/>
      <c r="H19" s="64">
        <v>2.0003899999999999</v>
      </c>
      <c r="I19" s="64">
        <v>0.82370500000000002</v>
      </c>
      <c r="J19" s="64">
        <f t="shared" si="0"/>
        <v>2.0003899999999999</v>
      </c>
    </row>
    <row r="20" spans="1:10" ht="15">
      <c r="A20" s="777"/>
      <c r="B20" s="780"/>
      <c r="C20" s="91" t="s">
        <v>208</v>
      </c>
      <c r="D20" s="64">
        <v>0.70094699999999999</v>
      </c>
      <c r="E20" s="64">
        <v>-73.771590000000003</v>
      </c>
      <c r="F20" s="64">
        <v>10.379683999999999</v>
      </c>
      <c r="G20" s="65"/>
      <c r="H20" s="64">
        <v>2.0002490000000002</v>
      </c>
      <c r="I20" s="64">
        <v>0.70094699999999999</v>
      </c>
      <c r="J20" s="64">
        <f t="shared" si="0"/>
        <v>2.0002490000000002</v>
      </c>
    </row>
    <row r="21" spans="1:10" ht="15">
      <c r="A21" s="777"/>
      <c r="B21" s="780"/>
      <c r="C21" s="91" t="s">
        <v>208</v>
      </c>
      <c r="D21" s="64">
        <v>0.85219199999999995</v>
      </c>
      <c r="E21" s="64">
        <v>-73.770768000000004</v>
      </c>
      <c r="F21" s="64">
        <v>10.383459999999999</v>
      </c>
      <c r="G21" s="65"/>
      <c r="H21" s="64">
        <v>2.000454</v>
      </c>
      <c r="I21" s="64">
        <v>0.85219199999999995</v>
      </c>
      <c r="J21" s="64">
        <f t="shared" si="0"/>
        <v>2.000454</v>
      </c>
    </row>
    <row r="22" spans="1:10" ht="15">
      <c r="A22" s="777"/>
      <c r="B22" s="780"/>
      <c r="C22" s="91" t="s">
        <v>208</v>
      </c>
      <c r="D22" s="64">
        <v>0.62703200000000003</v>
      </c>
      <c r="E22" s="64">
        <v>-73.720968999999997</v>
      </c>
      <c r="F22" s="64">
        <v>10.361492</v>
      </c>
      <c r="G22" s="65"/>
      <c r="H22" s="64">
        <v>2.000248</v>
      </c>
      <c r="I22" s="64">
        <v>0.62703200000000003</v>
      </c>
      <c r="J22" s="64">
        <f t="shared" si="0"/>
        <v>2.000248</v>
      </c>
    </row>
    <row r="23" spans="1:10" ht="15">
      <c r="A23" s="777"/>
      <c r="B23" s="780"/>
      <c r="C23" s="91" t="s">
        <v>208</v>
      </c>
      <c r="D23" s="64">
        <v>0.867622</v>
      </c>
      <c r="E23" s="64">
        <v>-73.737589</v>
      </c>
      <c r="F23" s="64">
        <v>10.394603</v>
      </c>
      <c r="G23" s="65"/>
      <c r="H23" s="64">
        <v>3.0008680000000001</v>
      </c>
      <c r="I23" s="64">
        <v>0.867622</v>
      </c>
      <c r="J23" s="64">
        <f t="shared" si="0"/>
        <v>3.0008680000000001</v>
      </c>
    </row>
    <row r="24" spans="1:10" ht="15">
      <c r="A24" s="777"/>
      <c r="B24" s="780"/>
      <c r="C24" s="91" t="s">
        <v>208</v>
      </c>
      <c r="D24" s="64">
        <v>0.61086700000000005</v>
      </c>
      <c r="E24" s="64">
        <v>-73.739241000000007</v>
      </c>
      <c r="F24" s="64">
        <v>10.395409000000001</v>
      </c>
      <c r="G24" s="65"/>
      <c r="H24" s="64">
        <v>1.963182</v>
      </c>
      <c r="I24" s="64">
        <v>0.61086700000000005</v>
      </c>
      <c r="J24" s="64">
        <f t="shared" si="0"/>
        <v>1.963182</v>
      </c>
    </row>
    <row r="25" spans="1:10" ht="15">
      <c r="A25" s="777"/>
      <c r="B25" s="780"/>
      <c r="C25" s="91" t="s">
        <v>208</v>
      </c>
      <c r="D25" s="64">
        <v>0.49083300000000002</v>
      </c>
      <c r="E25" s="64">
        <v>-73.733705</v>
      </c>
      <c r="F25" s="64">
        <v>10.384864</v>
      </c>
      <c r="G25" s="65"/>
      <c r="H25" s="64">
        <v>0.96557599999999999</v>
      </c>
      <c r="I25" s="64">
        <v>0.49083300000000002</v>
      </c>
      <c r="J25" s="64">
        <f t="shared" si="0"/>
        <v>0.96557599999999999</v>
      </c>
    </row>
    <row r="26" spans="1:10" ht="15">
      <c r="A26" s="777"/>
      <c r="B26" s="780"/>
      <c r="C26" s="91" t="s">
        <v>208</v>
      </c>
      <c r="D26" s="64">
        <v>1.604511</v>
      </c>
      <c r="E26" s="64">
        <v>-73.731317000000004</v>
      </c>
      <c r="F26" s="64">
        <v>10.382281000000001</v>
      </c>
      <c r="G26" s="65"/>
      <c r="H26" s="64">
        <v>4.0004390000000001</v>
      </c>
      <c r="I26" s="64">
        <v>1.604511</v>
      </c>
      <c r="J26" s="64">
        <f t="shared" si="0"/>
        <v>4.0004390000000001</v>
      </c>
    </row>
    <row r="27" spans="1:10" ht="15">
      <c r="A27" s="777"/>
      <c r="B27" s="780"/>
      <c r="C27" s="91" t="s">
        <v>208</v>
      </c>
      <c r="D27" s="64">
        <v>1.223193</v>
      </c>
      <c r="E27" s="64">
        <v>-73.739305000000002</v>
      </c>
      <c r="F27" s="64">
        <v>10.382386</v>
      </c>
      <c r="G27" s="65"/>
      <c r="H27" s="64">
        <v>4.0007669999999997</v>
      </c>
      <c r="I27" s="64">
        <v>1.223193</v>
      </c>
      <c r="J27" s="64">
        <f t="shared" si="0"/>
        <v>4.0007669999999997</v>
      </c>
    </row>
    <row r="28" spans="1:10" ht="15">
      <c r="A28" s="777"/>
      <c r="B28" s="780"/>
      <c r="C28" s="91" t="s">
        <v>209</v>
      </c>
      <c r="D28" s="64">
        <v>1.161</v>
      </c>
      <c r="E28" s="64">
        <v>-73.740409999999997</v>
      </c>
      <c r="F28" s="64">
        <v>10.370918</v>
      </c>
      <c r="G28" s="65"/>
      <c r="H28" s="64">
        <v>5.0005639999999998</v>
      </c>
      <c r="I28" s="64">
        <v>1.161</v>
      </c>
      <c r="J28" s="64">
        <f t="shared" si="0"/>
        <v>5.0005639999999998</v>
      </c>
    </row>
    <row r="29" spans="1:10" ht="15">
      <c r="A29" s="777"/>
      <c r="B29" s="780"/>
      <c r="C29" s="91" t="s">
        <v>209</v>
      </c>
      <c r="D29" s="64">
        <v>3.3808039999999999</v>
      </c>
      <c r="E29" s="64">
        <v>-73.740455999999995</v>
      </c>
      <c r="F29" s="64">
        <v>10.371143</v>
      </c>
      <c r="G29" s="65"/>
      <c r="H29" s="64">
        <v>15.000927000000001</v>
      </c>
      <c r="I29" s="64">
        <v>3.3808039999999999</v>
      </c>
      <c r="J29" s="64">
        <f t="shared" si="0"/>
        <v>15.000927000000001</v>
      </c>
    </row>
    <row r="30" spans="1:10" ht="15">
      <c r="A30" s="777"/>
      <c r="B30" s="780"/>
      <c r="C30" s="91" t="s">
        <v>209</v>
      </c>
      <c r="D30" s="64">
        <v>1.1257539999999999</v>
      </c>
      <c r="E30" s="64">
        <v>-73.740345000000005</v>
      </c>
      <c r="F30" s="64">
        <v>10.372249999999999</v>
      </c>
      <c r="G30" s="65"/>
      <c r="H30" s="64">
        <v>3.0004409999999999</v>
      </c>
      <c r="I30" s="64">
        <v>1.1257539999999999</v>
      </c>
      <c r="J30" s="64">
        <f t="shared" si="0"/>
        <v>3.0004409999999999</v>
      </c>
    </row>
    <row r="31" spans="1:10" ht="15">
      <c r="A31" s="777"/>
      <c r="B31" s="780"/>
      <c r="C31" s="91" t="s">
        <v>209</v>
      </c>
      <c r="D31" s="64">
        <v>0.64510000000000001</v>
      </c>
      <c r="E31" s="64">
        <v>-73.747161000000006</v>
      </c>
      <c r="F31" s="64">
        <v>10.390876</v>
      </c>
      <c r="G31" s="65"/>
      <c r="H31" s="64">
        <v>2.0004330000000001</v>
      </c>
      <c r="I31" s="64">
        <v>0.64510000000000001</v>
      </c>
      <c r="J31" s="64">
        <f t="shared" si="0"/>
        <v>2.0004330000000001</v>
      </c>
    </row>
    <row r="32" spans="1:10" ht="15">
      <c r="A32" s="777"/>
      <c r="B32" s="780"/>
      <c r="C32" s="91" t="s">
        <v>209</v>
      </c>
      <c r="D32" s="64">
        <v>1.4749540000000001</v>
      </c>
      <c r="E32" s="64">
        <v>-73.730165</v>
      </c>
      <c r="F32" s="64">
        <v>10.38205</v>
      </c>
      <c r="G32" s="65"/>
      <c r="H32" s="64">
        <v>3.000848</v>
      </c>
      <c r="I32" s="64">
        <v>1.4749540000000001</v>
      </c>
      <c r="J32" s="64">
        <f t="shared" si="0"/>
        <v>3.000848</v>
      </c>
    </row>
    <row r="33" spans="1:10" ht="15">
      <c r="A33" s="777"/>
      <c r="B33" s="780"/>
      <c r="C33" s="91" t="s">
        <v>209</v>
      </c>
      <c r="D33" s="64">
        <v>1.187683</v>
      </c>
      <c r="E33" s="64">
        <v>-73.704186000000007</v>
      </c>
      <c r="F33" s="64">
        <v>10.372889000000001</v>
      </c>
      <c r="G33" s="65"/>
      <c r="H33" s="64">
        <v>5.3371750000000002</v>
      </c>
      <c r="I33" s="64">
        <v>1.187683</v>
      </c>
      <c r="J33" s="64">
        <f t="shared" si="0"/>
        <v>5.3371750000000002</v>
      </c>
    </row>
    <row r="34" spans="1:10" ht="15">
      <c r="A34" s="777"/>
      <c r="B34" s="780"/>
      <c r="C34" s="91" t="s">
        <v>209</v>
      </c>
      <c r="D34" s="64">
        <v>3.9997250000000002</v>
      </c>
      <c r="E34" s="64">
        <v>-73.710185999999993</v>
      </c>
      <c r="F34" s="64">
        <v>10.374950999999999</v>
      </c>
      <c r="G34" s="65"/>
      <c r="H34" s="64">
        <v>20.355627999999999</v>
      </c>
      <c r="I34" s="64">
        <v>3.9997250000000002</v>
      </c>
      <c r="J34" s="64">
        <f t="shared" si="0"/>
        <v>20.355627999999999</v>
      </c>
    </row>
    <row r="35" spans="1:10" ht="15">
      <c r="A35" s="777"/>
      <c r="B35" s="780"/>
      <c r="C35" s="91" t="s">
        <v>209</v>
      </c>
      <c r="D35" s="64">
        <v>0.63738899999999998</v>
      </c>
      <c r="E35" s="64">
        <v>-73.710644000000002</v>
      </c>
      <c r="F35" s="64">
        <v>10.375057999999999</v>
      </c>
      <c r="G35" s="65"/>
      <c r="H35" s="64">
        <v>2.0636030000000001</v>
      </c>
      <c r="I35" s="64">
        <v>0.63738899999999998</v>
      </c>
      <c r="J35" s="64">
        <f t="shared" si="0"/>
        <v>2.0636030000000001</v>
      </c>
    </row>
    <row r="36" spans="1:10" ht="15">
      <c r="A36" s="777"/>
      <c r="B36" s="780"/>
      <c r="C36" s="91" t="s">
        <v>209</v>
      </c>
      <c r="D36" s="64">
        <v>6.535361</v>
      </c>
      <c r="E36" s="64">
        <v>-73.707425000000001</v>
      </c>
      <c r="F36" s="64">
        <v>10.374093999999999</v>
      </c>
      <c r="G36" s="65"/>
      <c r="H36" s="64">
        <v>49.901589000000001</v>
      </c>
      <c r="I36" s="64">
        <v>6.535361</v>
      </c>
      <c r="J36" s="64">
        <f t="shared" si="0"/>
        <v>49.901589000000001</v>
      </c>
    </row>
    <row r="37" spans="1:10" ht="15">
      <c r="A37" s="777"/>
      <c r="B37" s="780"/>
      <c r="C37" s="91" t="s">
        <v>209</v>
      </c>
      <c r="D37" s="64">
        <v>5.3325750000000003</v>
      </c>
      <c r="E37" s="64">
        <v>-73.534875</v>
      </c>
      <c r="F37" s="64">
        <v>10.362235</v>
      </c>
      <c r="G37" s="65"/>
      <c r="H37" s="64">
        <v>49.029065000000003</v>
      </c>
      <c r="I37" s="64">
        <v>5.3325750000000003</v>
      </c>
      <c r="J37" s="64">
        <f t="shared" si="0"/>
        <v>49.029065000000003</v>
      </c>
    </row>
    <row r="38" spans="1:10" ht="15">
      <c r="A38" s="777"/>
      <c r="B38" s="780"/>
      <c r="C38" s="91" t="s">
        <v>209</v>
      </c>
      <c r="D38" s="64">
        <v>1.212388</v>
      </c>
      <c r="E38" s="64">
        <v>-73.544644000000005</v>
      </c>
      <c r="F38" s="64">
        <v>10.361279</v>
      </c>
      <c r="G38" s="65"/>
      <c r="H38" s="64">
        <v>1.9757469999999999</v>
      </c>
      <c r="I38" s="64">
        <v>1.212388</v>
      </c>
      <c r="J38" s="64">
        <f t="shared" si="0"/>
        <v>1.9757469999999999</v>
      </c>
    </row>
    <row r="39" spans="1:10" ht="15">
      <c r="A39" s="777"/>
      <c r="B39" s="780"/>
      <c r="C39" s="91" t="s">
        <v>209</v>
      </c>
      <c r="D39" s="64">
        <v>0.70681300000000002</v>
      </c>
      <c r="E39" s="64">
        <v>-73.544628000000003</v>
      </c>
      <c r="F39" s="64">
        <v>10.359598</v>
      </c>
      <c r="G39" s="65"/>
      <c r="H39" s="64">
        <v>2.1109</v>
      </c>
      <c r="I39" s="64">
        <v>0.70681300000000002</v>
      </c>
      <c r="J39" s="64">
        <f t="shared" si="0"/>
        <v>2.1109</v>
      </c>
    </row>
    <row r="40" spans="1:10" ht="15">
      <c r="A40" s="777"/>
      <c r="B40" s="780"/>
      <c r="C40" s="91" t="s">
        <v>209</v>
      </c>
      <c r="D40" s="64">
        <v>3.2148089999999998</v>
      </c>
      <c r="E40" s="64">
        <v>-73.495943999999994</v>
      </c>
      <c r="F40" s="64">
        <v>10.408478000000001</v>
      </c>
      <c r="G40" s="65"/>
      <c r="H40" s="64">
        <v>12.285365000000001</v>
      </c>
      <c r="I40" s="64">
        <v>3.2148089999999998</v>
      </c>
      <c r="J40" s="64">
        <f t="shared" si="0"/>
        <v>12.285365000000001</v>
      </c>
    </row>
    <row r="41" spans="1:10" ht="15">
      <c r="A41" s="777"/>
      <c r="B41" s="780"/>
      <c r="C41" s="91" t="s">
        <v>209</v>
      </c>
      <c r="D41" s="64">
        <v>3.4967890000000001</v>
      </c>
      <c r="E41" s="64">
        <v>-73.722222000000002</v>
      </c>
      <c r="F41" s="64">
        <v>10.378384</v>
      </c>
      <c r="G41" s="65"/>
      <c r="H41" s="64">
        <v>15.368556999999999</v>
      </c>
      <c r="I41" s="64">
        <v>3.4967890000000001</v>
      </c>
      <c r="J41" s="64">
        <f t="shared" si="0"/>
        <v>15.368556999999999</v>
      </c>
    </row>
    <row r="42" spans="1:10" ht="15">
      <c r="A42" s="777"/>
      <c r="B42" s="780"/>
      <c r="C42" s="91" t="s">
        <v>209</v>
      </c>
      <c r="D42" s="64">
        <v>2.1364239999999999</v>
      </c>
      <c r="E42" s="64">
        <v>-73.714286999999999</v>
      </c>
      <c r="F42" s="64">
        <v>10.355269</v>
      </c>
      <c r="G42" s="65"/>
      <c r="H42" s="64">
        <v>5.1714650000000004</v>
      </c>
      <c r="I42" s="64">
        <v>2.1364239999999999</v>
      </c>
      <c r="J42" s="64">
        <f t="shared" si="0"/>
        <v>5.1714650000000004</v>
      </c>
    </row>
    <row r="43" spans="1:10" ht="15">
      <c r="A43" s="777"/>
      <c r="B43" s="780"/>
      <c r="C43" s="91" t="s">
        <v>209</v>
      </c>
      <c r="D43" s="64">
        <v>2.1616939999999998</v>
      </c>
      <c r="E43" s="64">
        <v>-73.692313999999996</v>
      </c>
      <c r="F43" s="64">
        <v>10.393222</v>
      </c>
      <c r="G43" s="65"/>
      <c r="H43" s="64">
        <v>16.503582999999999</v>
      </c>
      <c r="I43" s="64">
        <v>2.1616939999999998</v>
      </c>
      <c r="J43" s="64">
        <f t="shared" si="0"/>
        <v>16.503582999999999</v>
      </c>
    </row>
    <row r="44" spans="1:10" ht="15">
      <c r="A44" s="777"/>
      <c r="B44" s="780"/>
      <c r="C44" s="91" t="s">
        <v>209</v>
      </c>
      <c r="D44" s="64">
        <v>2.960636</v>
      </c>
      <c r="E44" s="64">
        <v>-73.699844999999996</v>
      </c>
      <c r="F44" s="64">
        <v>10.394544</v>
      </c>
      <c r="G44" s="65"/>
      <c r="H44" s="64">
        <v>10.090934000000001</v>
      </c>
      <c r="I44" s="64">
        <v>2.960636</v>
      </c>
      <c r="J44" s="64">
        <f t="shared" si="0"/>
        <v>10.090934000000001</v>
      </c>
    </row>
    <row r="45" spans="1:10" ht="15">
      <c r="A45" s="777"/>
      <c r="B45" s="780"/>
      <c r="C45" s="91" t="s">
        <v>209</v>
      </c>
      <c r="D45" s="64">
        <v>0.73445499999999997</v>
      </c>
      <c r="E45" s="64">
        <v>-73.703828999999999</v>
      </c>
      <c r="F45" s="64">
        <v>10.395806</v>
      </c>
      <c r="G45" s="65"/>
      <c r="H45" s="64">
        <v>3.2382789999999999</v>
      </c>
      <c r="I45" s="64">
        <v>0.73445499999999997</v>
      </c>
      <c r="J45" s="64">
        <f t="shared" si="0"/>
        <v>3.2382789999999999</v>
      </c>
    </row>
    <row r="46" spans="1:10" ht="15">
      <c r="A46" s="777"/>
      <c r="B46" s="780"/>
      <c r="C46" s="91" t="s">
        <v>209</v>
      </c>
      <c r="D46" s="64">
        <v>0.82220700000000002</v>
      </c>
      <c r="E46" s="64">
        <v>-73.703856999999999</v>
      </c>
      <c r="F46" s="64">
        <v>10.395731</v>
      </c>
      <c r="G46" s="65"/>
      <c r="H46" s="64">
        <v>2.1904849999999998</v>
      </c>
      <c r="I46" s="64">
        <v>0.82220700000000002</v>
      </c>
      <c r="J46" s="64">
        <f t="shared" si="0"/>
        <v>2.1904849999999998</v>
      </c>
    </row>
    <row r="47" spans="1:10" ht="15">
      <c r="A47" s="777"/>
      <c r="B47" s="780"/>
      <c r="C47" s="91" t="s">
        <v>209</v>
      </c>
      <c r="D47" s="64">
        <v>0.70259400000000005</v>
      </c>
      <c r="E47" s="64">
        <v>-73.648099000000002</v>
      </c>
      <c r="F47" s="64">
        <v>10.349142000000001</v>
      </c>
      <c r="G47" s="65"/>
      <c r="H47" s="64">
        <v>2.1825800000000002</v>
      </c>
      <c r="I47" s="64">
        <v>0.70259400000000005</v>
      </c>
      <c r="J47" s="64">
        <f t="shared" si="0"/>
        <v>2.1825800000000002</v>
      </c>
    </row>
    <row r="48" spans="1:10" ht="15">
      <c r="A48" s="777"/>
      <c r="B48" s="780"/>
      <c r="C48" s="91" t="s">
        <v>209</v>
      </c>
      <c r="D48" s="64">
        <v>1.5874839999999999</v>
      </c>
      <c r="E48" s="64">
        <v>-73.651587000000006</v>
      </c>
      <c r="F48" s="64">
        <v>10.341025</v>
      </c>
      <c r="G48" s="65"/>
      <c r="H48" s="64">
        <v>6.2036439999999997</v>
      </c>
      <c r="I48" s="64">
        <v>1.5874839999999999</v>
      </c>
      <c r="J48" s="64">
        <f t="shared" si="0"/>
        <v>6.2036439999999997</v>
      </c>
    </row>
    <row r="49" spans="1:10" ht="15">
      <c r="A49" s="777"/>
      <c r="B49" s="780"/>
      <c r="C49" s="91" t="s">
        <v>209</v>
      </c>
      <c r="D49" s="64">
        <v>0.80193599999999998</v>
      </c>
      <c r="E49" s="64">
        <v>-73.648741999999999</v>
      </c>
      <c r="F49" s="64">
        <v>10.339333999999999</v>
      </c>
      <c r="G49" s="65"/>
      <c r="H49" s="64">
        <v>2.4210799999999999</v>
      </c>
      <c r="I49" s="64">
        <v>0.80193599999999998</v>
      </c>
      <c r="J49" s="64">
        <f t="shared" si="0"/>
        <v>2.4210799999999999</v>
      </c>
    </row>
    <row r="50" spans="1:10" ht="15">
      <c r="A50" s="777"/>
      <c r="B50" s="780"/>
      <c r="C50" s="91" t="s">
        <v>209</v>
      </c>
      <c r="D50" s="64">
        <v>3.8893529999999998</v>
      </c>
      <c r="E50" s="64">
        <v>-73.657522</v>
      </c>
      <c r="F50" s="64">
        <v>10.333532999999999</v>
      </c>
      <c r="G50" s="65"/>
      <c r="H50" s="64">
        <v>20.711807</v>
      </c>
      <c r="I50" s="64">
        <v>3.8893529999999998</v>
      </c>
      <c r="J50" s="64">
        <f t="shared" si="0"/>
        <v>20.711807</v>
      </c>
    </row>
    <row r="51" spans="1:10" ht="15">
      <c r="A51" s="777"/>
      <c r="B51" s="780"/>
      <c r="C51" s="91" t="s">
        <v>209</v>
      </c>
      <c r="D51" s="64">
        <v>0.50783299999999998</v>
      </c>
      <c r="E51" s="64">
        <v>-73.669195999999999</v>
      </c>
      <c r="F51" s="64">
        <v>10.329656999999999</v>
      </c>
      <c r="G51" s="65"/>
      <c r="H51" s="64">
        <v>1.190339</v>
      </c>
      <c r="I51" s="64">
        <v>0.50783299999999998</v>
      </c>
      <c r="J51" s="64">
        <f t="shared" si="0"/>
        <v>1.190339</v>
      </c>
    </row>
    <row r="52" spans="1:10" ht="15">
      <c r="A52" s="777"/>
      <c r="B52" s="780"/>
      <c r="C52" s="91" t="s">
        <v>209</v>
      </c>
      <c r="D52" s="64">
        <v>1.2234780000000001</v>
      </c>
      <c r="E52" s="64">
        <v>-73.664991999999998</v>
      </c>
      <c r="F52" s="64">
        <v>10.331969000000001</v>
      </c>
      <c r="G52" s="65"/>
      <c r="H52" s="64">
        <v>4.4620730000000002</v>
      </c>
      <c r="I52" s="64">
        <v>1.2234780000000001</v>
      </c>
      <c r="J52" s="64">
        <f t="shared" si="0"/>
        <v>4.4620730000000002</v>
      </c>
    </row>
    <row r="53" spans="1:10" ht="15">
      <c r="A53" s="777"/>
      <c r="B53" s="780"/>
      <c r="C53" s="91" t="s">
        <v>209</v>
      </c>
      <c r="D53" s="64">
        <v>0.96528499999999995</v>
      </c>
      <c r="E53" s="64">
        <v>-73.662813</v>
      </c>
      <c r="F53" s="64">
        <v>10.329764000000001</v>
      </c>
      <c r="G53" s="65"/>
      <c r="H53" s="64">
        <v>5.420763</v>
      </c>
      <c r="I53" s="64">
        <v>0.96528499999999995</v>
      </c>
      <c r="J53" s="64">
        <f t="shared" si="0"/>
        <v>5.420763</v>
      </c>
    </row>
    <row r="54" spans="1:10" ht="15">
      <c r="A54" s="777"/>
      <c r="B54" s="780"/>
      <c r="C54" s="91" t="s">
        <v>209</v>
      </c>
      <c r="D54" s="64">
        <v>0.431232</v>
      </c>
      <c r="E54" s="64">
        <v>-73.661848000000006</v>
      </c>
      <c r="F54" s="64">
        <v>10.326558</v>
      </c>
      <c r="G54" s="65"/>
      <c r="H54" s="64">
        <v>1.121686</v>
      </c>
      <c r="I54" s="64">
        <v>0.431232</v>
      </c>
      <c r="J54" s="64">
        <f t="shared" si="0"/>
        <v>1.121686</v>
      </c>
    </row>
    <row r="55" spans="1:10" ht="15">
      <c r="A55" s="777"/>
      <c r="B55" s="780"/>
      <c r="C55" s="91" t="s">
        <v>209</v>
      </c>
      <c r="D55" s="64">
        <v>1.1709529999999999</v>
      </c>
      <c r="E55" s="64">
        <v>-73.659390999999999</v>
      </c>
      <c r="F55" s="64">
        <v>10.330529</v>
      </c>
      <c r="G55" s="65"/>
      <c r="H55" s="64">
        <v>3.2368060000000001</v>
      </c>
      <c r="I55" s="64">
        <v>1.1709529999999999</v>
      </c>
      <c r="J55" s="64">
        <f t="shared" si="0"/>
        <v>3.2368060000000001</v>
      </c>
    </row>
    <row r="56" spans="1:10" ht="15">
      <c r="A56" s="777"/>
      <c r="B56" s="780"/>
      <c r="C56" s="91" t="s">
        <v>209</v>
      </c>
      <c r="D56" s="64">
        <v>1.2686139999999999</v>
      </c>
      <c r="E56" s="64">
        <v>-73.648640999999998</v>
      </c>
      <c r="F56" s="64">
        <v>10.350326000000001</v>
      </c>
      <c r="G56" s="65"/>
      <c r="H56" s="64">
        <v>3.512219</v>
      </c>
      <c r="I56" s="64">
        <v>1.2686139999999999</v>
      </c>
      <c r="J56" s="64">
        <f t="shared" si="0"/>
        <v>3.512219</v>
      </c>
    </row>
    <row r="57" spans="1:10" ht="15">
      <c r="A57" s="777"/>
      <c r="B57" s="780"/>
      <c r="C57" s="91" t="s">
        <v>209</v>
      </c>
      <c r="D57" s="64">
        <v>1.3122609999999999</v>
      </c>
      <c r="E57" s="64">
        <v>-73.644885000000002</v>
      </c>
      <c r="F57" s="64">
        <v>10.356401</v>
      </c>
      <c r="G57" s="65"/>
      <c r="H57" s="64">
        <v>4.695424</v>
      </c>
      <c r="I57" s="64">
        <v>1.3122609999999999</v>
      </c>
      <c r="J57" s="64">
        <f t="shared" si="0"/>
        <v>4.695424</v>
      </c>
    </row>
    <row r="58" spans="1:10" ht="15">
      <c r="A58" s="777"/>
      <c r="B58" s="780"/>
      <c r="C58" s="91" t="s">
        <v>209</v>
      </c>
      <c r="D58" s="64">
        <v>0.95858299999999996</v>
      </c>
      <c r="E58" s="64">
        <v>-73.513700999999998</v>
      </c>
      <c r="F58" s="64">
        <v>10.408575000000001</v>
      </c>
      <c r="G58" s="65"/>
      <c r="H58" s="64">
        <v>3.3589540000000002</v>
      </c>
      <c r="I58" s="64">
        <v>0.95858299999999996</v>
      </c>
      <c r="J58" s="64">
        <f t="shared" si="0"/>
        <v>3.3589540000000002</v>
      </c>
    </row>
    <row r="59" spans="1:10" ht="15">
      <c r="A59" s="777"/>
      <c r="B59" s="780"/>
      <c r="C59" s="91" t="s">
        <v>209</v>
      </c>
      <c r="D59" s="64">
        <v>0.84590500000000002</v>
      </c>
      <c r="E59" s="64">
        <v>-73.512731000000002</v>
      </c>
      <c r="F59" s="64">
        <v>10.407696</v>
      </c>
      <c r="G59" s="65"/>
      <c r="H59" s="64">
        <v>2.102395</v>
      </c>
      <c r="I59" s="64">
        <v>0.84590500000000002</v>
      </c>
      <c r="J59" s="64">
        <f t="shared" si="0"/>
        <v>2.102395</v>
      </c>
    </row>
    <row r="60" spans="1:10" ht="15">
      <c r="A60" s="777"/>
      <c r="B60" s="780"/>
      <c r="C60" s="91" t="s">
        <v>209</v>
      </c>
      <c r="D60" s="64">
        <v>0.49657000000000001</v>
      </c>
      <c r="E60" s="64">
        <v>-73.511570000000006</v>
      </c>
      <c r="F60" s="64">
        <v>10.407031</v>
      </c>
      <c r="G60" s="65"/>
      <c r="H60" s="64">
        <v>1.117094</v>
      </c>
      <c r="I60" s="64">
        <v>0.49657000000000001</v>
      </c>
      <c r="J60" s="64">
        <f t="shared" si="0"/>
        <v>1.117094</v>
      </c>
    </row>
    <row r="61" spans="1:10" ht="15">
      <c r="A61" s="777"/>
      <c r="B61" s="780"/>
      <c r="C61" s="91" t="s">
        <v>209</v>
      </c>
      <c r="D61" s="64">
        <v>0.59592000000000001</v>
      </c>
      <c r="E61" s="64">
        <v>-73.515559999999994</v>
      </c>
      <c r="F61" s="64">
        <v>10.410038999999999</v>
      </c>
      <c r="G61" s="65"/>
      <c r="H61" s="64">
        <v>1.0126189999999999</v>
      </c>
      <c r="I61" s="64">
        <v>0.59592000000000001</v>
      </c>
      <c r="J61" s="64">
        <f t="shared" si="0"/>
        <v>1.0126189999999999</v>
      </c>
    </row>
    <row r="62" spans="1:10" ht="15">
      <c r="A62" s="777"/>
      <c r="B62" s="780"/>
      <c r="C62" s="91" t="s">
        <v>209</v>
      </c>
      <c r="D62" s="64">
        <v>0.50924599999999998</v>
      </c>
      <c r="E62" s="64">
        <v>-73.501650999999995</v>
      </c>
      <c r="F62" s="64">
        <v>10.424989</v>
      </c>
      <c r="G62" s="65"/>
      <c r="H62" s="64">
        <v>1.508516</v>
      </c>
      <c r="I62" s="64">
        <v>0.50924599999999998</v>
      </c>
      <c r="J62" s="64">
        <f t="shared" si="0"/>
        <v>1.508516</v>
      </c>
    </row>
    <row r="63" spans="1:10" ht="15">
      <c r="A63" s="777"/>
      <c r="B63" s="780"/>
      <c r="C63" s="91" t="s">
        <v>209</v>
      </c>
      <c r="D63" s="64">
        <v>1.6493599999999999</v>
      </c>
      <c r="E63" s="64">
        <v>-73.488682999999995</v>
      </c>
      <c r="F63" s="64">
        <v>10.361848999999999</v>
      </c>
      <c r="G63" s="65"/>
      <c r="H63" s="64">
        <v>4.9805359999999999</v>
      </c>
      <c r="I63" s="64">
        <v>1.6493599999999999</v>
      </c>
      <c r="J63" s="64">
        <f t="shared" si="0"/>
        <v>4.9805359999999999</v>
      </c>
    </row>
    <row r="64" spans="1:10" ht="15">
      <c r="A64" s="777"/>
      <c r="B64" s="780"/>
      <c r="C64" s="91" t="s">
        <v>209</v>
      </c>
      <c r="D64" s="64">
        <v>0.91626099999999999</v>
      </c>
      <c r="E64" s="64">
        <v>-73.520555000000002</v>
      </c>
      <c r="F64" s="64">
        <v>10.363189</v>
      </c>
      <c r="G64" s="65"/>
      <c r="H64" s="64">
        <v>3.0344479999999998</v>
      </c>
      <c r="I64" s="64">
        <v>0.91626099999999999</v>
      </c>
      <c r="J64" s="64">
        <f t="shared" si="0"/>
        <v>3.0344479999999998</v>
      </c>
    </row>
    <row r="65" spans="1:10" ht="15">
      <c r="A65" s="777"/>
      <c r="B65" s="780"/>
      <c r="C65" s="91" t="s">
        <v>209</v>
      </c>
      <c r="D65" s="64">
        <v>1.3894930000000001</v>
      </c>
      <c r="E65" s="64">
        <v>-73.517415</v>
      </c>
      <c r="F65" s="64">
        <v>10.362983</v>
      </c>
      <c r="G65" s="65"/>
      <c r="H65" s="64">
        <v>3.01464</v>
      </c>
      <c r="I65" s="64">
        <v>1.3894930000000001</v>
      </c>
      <c r="J65" s="64">
        <f t="shared" si="0"/>
        <v>3.01464</v>
      </c>
    </row>
    <row r="66" spans="1:10" ht="15">
      <c r="A66" s="777"/>
      <c r="B66" s="780"/>
      <c r="C66" s="91" t="s">
        <v>209</v>
      </c>
      <c r="D66" s="64">
        <v>1.8299989999999999</v>
      </c>
      <c r="E66" s="64">
        <v>-73.517694000000006</v>
      </c>
      <c r="F66" s="64">
        <v>10.363768</v>
      </c>
      <c r="G66" s="65"/>
      <c r="H66" s="64">
        <v>3.598522</v>
      </c>
      <c r="I66" s="64">
        <v>1.8299989999999999</v>
      </c>
      <c r="J66" s="64">
        <f t="shared" si="0"/>
        <v>3.598522</v>
      </c>
    </row>
    <row r="67" spans="1:10" ht="15">
      <c r="A67" s="777"/>
      <c r="B67" s="780"/>
      <c r="C67" s="91" t="s">
        <v>209</v>
      </c>
      <c r="D67" s="64">
        <v>1.0079579999999999</v>
      </c>
      <c r="E67" s="64">
        <v>-73.512443000000005</v>
      </c>
      <c r="F67" s="64">
        <v>10.364477000000001</v>
      </c>
      <c r="G67" s="65"/>
      <c r="H67" s="64">
        <v>4.2665940000000004</v>
      </c>
      <c r="I67" s="64">
        <v>1.0079579999999999</v>
      </c>
      <c r="J67" s="64">
        <f t="shared" si="0"/>
        <v>4.2665940000000004</v>
      </c>
    </row>
    <row r="68" spans="1:10" ht="15">
      <c r="A68" s="777"/>
      <c r="B68" s="780"/>
      <c r="C68" s="91" t="s">
        <v>209</v>
      </c>
      <c r="D68" s="64">
        <v>1.3916440000000001</v>
      </c>
      <c r="E68" s="64">
        <v>-73.590851999999998</v>
      </c>
      <c r="F68" s="64">
        <v>10.362831999999999</v>
      </c>
      <c r="G68" s="65"/>
      <c r="H68" s="64">
        <v>6.2606890000000002</v>
      </c>
      <c r="I68" s="64">
        <v>1.3916440000000001</v>
      </c>
      <c r="J68" s="64">
        <f t="shared" si="0"/>
        <v>6.2606890000000002</v>
      </c>
    </row>
    <row r="69" spans="1:10" ht="15">
      <c r="A69" s="777"/>
      <c r="B69" s="780"/>
      <c r="C69" s="91" t="s">
        <v>209</v>
      </c>
      <c r="D69" s="64">
        <v>1.04149</v>
      </c>
      <c r="E69" s="64">
        <v>-73.592026000000004</v>
      </c>
      <c r="F69" s="64">
        <v>10.360030999999999</v>
      </c>
      <c r="G69" s="65"/>
      <c r="H69" s="64">
        <v>1.9365319999999999</v>
      </c>
      <c r="I69" s="64">
        <v>1.04149</v>
      </c>
      <c r="J69" s="64">
        <f t="shared" si="0"/>
        <v>1.9365319999999999</v>
      </c>
    </row>
    <row r="70" spans="1:10" ht="15">
      <c r="A70" s="777"/>
      <c r="B70" s="780"/>
      <c r="C70" s="91" t="s">
        <v>209</v>
      </c>
      <c r="D70" s="64">
        <v>1.0606530000000001</v>
      </c>
      <c r="E70" s="64">
        <v>-73.581644999999995</v>
      </c>
      <c r="F70" s="64">
        <v>10.357825</v>
      </c>
      <c r="G70" s="65"/>
      <c r="H70" s="64">
        <v>5.3728889999999998</v>
      </c>
      <c r="I70" s="64">
        <v>1.0606530000000001</v>
      </c>
      <c r="J70" s="64">
        <f t="shared" si="0"/>
        <v>5.3728889999999998</v>
      </c>
    </row>
    <row r="71" spans="1:10" ht="15">
      <c r="A71" s="777"/>
      <c r="B71" s="780"/>
      <c r="C71" s="91" t="s">
        <v>209</v>
      </c>
      <c r="D71" s="64">
        <v>0.98279499999999997</v>
      </c>
      <c r="E71" s="64">
        <v>-73.686768000000001</v>
      </c>
      <c r="F71" s="64">
        <v>10.364043000000001</v>
      </c>
      <c r="G71" s="65"/>
      <c r="H71" s="64">
        <v>2.4662380000000002</v>
      </c>
      <c r="I71" s="64">
        <v>0.98279499999999997</v>
      </c>
      <c r="J71" s="64">
        <f t="shared" si="0"/>
        <v>2.4662380000000002</v>
      </c>
    </row>
    <row r="72" spans="1:10" ht="15">
      <c r="A72" s="777"/>
      <c r="B72" s="780"/>
      <c r="C72" s="91" t="s">
        <v>209</v>
      </c>
      <c r="D72" s="64">
        <v>0.99546299999999999</v>
      </c>
      <c r="E72" s="64">
        <v>-73.680141000000006</v>
      </c>
      <c r="F72" s="64">
        <v>10.376344</v>
      </c>
      <c r="G72" s="66">
        <v>0</v>
      </c>
      <c r="H72" s="64">
        <v>2.5853130000000002</v>
      </c>
      <c r="I72" s="64">
        <v>0.99546299999999999</v>
      </c>
      <c r="J72" s="64">
        <f t="shared" si="0"/>
        <v>2.5853130000000002</v>
      </c>
    </row>
    <row r="73" spans="1:10" ht="15">
      <c r="A73" s="777"/>
      <c r="B73" s="780"/>
      <c r="C73" s="91" t="s">
        <v>209</v>
      </c>
      <c r="D73" s="64">
        <v>1.022027</v>
      </c>
      <c r="E73" s="64">
        <v>-73.664773999999994</v>
      </c>
      <c r="F73" s="64">
        <v>10.386659999999999</v>
      </c>
      <c r="G73" s="66">
        <v>0</v>
      </c>
      <c r="H73" s="64">
        <v>1.9056660000000001</v>
      </c>
      <c r="I73" s="64">
        <v>1.022027</v>
      </c>
      <c r="J73" s="64">
        <f t="shared" si="0"/>
        <v>1.9056660000000001</v>
      </c>
    </row>
    <row r="74" spans="1:10" ht="15">
      <c r="A74" s="777"/>
      <c r="B74" s="780"/>
      <c r="C74" s="91" t="s">
        <v>209</v>
      </c>
      <c r="D74" s="64">
        <v>1.1675169999999999</v>
      </c>
      <c r="E74" s="64">
        <v>-73.536292000000003</v>
      </c>
      <c r="F74" s="64">
        <v>10.316938</v>
      </c>
      <c r="G74" s="66">
        <v>0</v>
      </c>
      <c r="H74" s="64">
        <v>2.1384729999999998</v>
      </c>
      <c r="I74" s="64">
        <v>1.1675169999999999</v>
      </c>
      <c r="J74" s="64">
        <f t="shared" ref="J74:J77" si="1">H74</f>
        <v>2.1384729999999998</v>
      </c>
    </row>
    <row r="75" spans="1:10" ht="15">
      <c r="A75" s="777"/>
      <c r="B75" s="780"/>
      <c r="C75" s="91" t="s">
        <v>209</v>
      </c>
      <c r="D75" s="64">
        <v>0.86571699999999996</v>
      </c>
      <c r="E75" s="64">
        <v>-73.619574</v>
      </c>
      <c r="F75" s="64">
        <v>10.387337</v>
      </c>
      <c r="G75" s="67">
        <v>0</v>
      </c>
      <c r="H75" s="64">
        <v>2.0002749999999998</v>
      </c>
      <c r="I75" s="64">
        <v>0.86571699999999996</v>
      </c>
      <c r="J75" s="64">
        <f t="shared" si="1"/>
        <v>2.0002749999999998</v>
      </c>
    </row>
    <row r="76" spans="1:10">
      <c r="A76" s="777"/>
      <c r="B76" s="780"/>
      <c r="C76" s="64"/>
      <c r="D76" s="64">
        <v>0.83148100000000003</v>
      </c>
      <c r="E76" s="64">
        <v>-73.618735000000001</v>
      </c>
      <c r="F76" s="64">
        <v>10.379353999999999</v>
      </c>
      <c r="G76" s="66">
        <v>0</v>
      </c>
      <c r="H76" s="64">
        <v>2.1183269999999998</v>
      </c>
      <c r="I76" s="64">
        <v>0.83148100000000003</v>
      </c>
      <c r="J76" s="64">
        <f t="shared" si="1"/>
        <v>2.1183269999999998</v>
      </c>
    </row>
    <row r="77" spans="1:10">
      <c r="A77" s="777"/>
      <c r="B77" s="780"/>
      <c r="C77" s="64"/>
      <c r="D77" s="64">
        <v>1.982391</v>
      </c>
      <c r="E77" s="64">
        <v>-73.624289000000005</v>
      </c>
      <c r="F77" s="64">
        <v>10.374161000000001</v>
      </c>
      <c r="G77" s="66">
        <v>0</v>
      </c>
      <c r="H77" s="64">
        <v>5.8045790000000004</v>
      </c>
      <c r="I77" s="64">
        <v>1.982391</v>
      </c>
      <c r="J77" s="64">
        <f t="shared" si="1"/>
        <v>5.8045790000000004</v>
      </c>
    </row>
    <row r="78" spans="1:10" ht="14" thickBot="1">
      <c r="A78" s="778"/>
      <c r="B78" s="781"/>
      <c r="C78" s="64"/>
      <c r="D78" s="64">
        <v>0.75350399999999995</v>
      </c>
      <c r="E78" s="64">
        <v>-73.625298999999998</v>
      </c>
      <c r="F78" s="64">
        <v>10.390209</v>
      </c>
      <c r="G78" s="68">
        <v>0</v>
      </c>
      <c r="H78" s="64">
        <v>3.7694139999999998</v>
      </c>
      <c r="I78" s="64">
        <v>0.75350399999999995</v>
      </c>
      <c r="J78" s="64">
        <f>+H78</f>
        <v>3.7694139999999998</v>
      </c>
    </row>
    <row r="79" spans="1:10" ht="14" thickBot="1">
      <c r="A79" s="782" t="s">
        <v>210</v>
      </c>
      <c r="B79" s="783"/>
      <c r="C79" s="783"/>
      <c r="D79" s="783"/>
      <c r="E79" s="783"/>
      <c r="F79" s="783"/>
      <c r="G79" s="783"/>
      <c r="H79" s="783"/>
      <c r="I79" s="784"/>
      <c r="J79" s="69">
        <f>SUM(J8:J78)</f>
        <v>396.9890739999999</v>
      </c>
    </row>
    <row r="80" spans="1:10" ht="14" thickBot="1">
      <c r="A80" s="70"/>
      <c r="B80" s="71"/>
      <c r="C80" s="72"/>
      <c r="D80" s="73"/>
      <c r="E80" s="74"/>
      <c r="F80" s="75"/>
      <c r="G80" s="75"/>
      <c r="H80" s="74"/>
      <c r="I80" s="75"/>
      <c r="J80" s="76"/>
    </row>
    <row r="81" spans="1:10" ht="14" thickBot="1">
      <c r="A81" s="77"/>
      <c r="B81" s="78"/>
      <c r="C81" s="78"/>
      <c r="D81" s="78"/>
      <c r="E81" s="78"/>
      <c r="F81" s="78"/>
      <c r="G81" s="78"/>
      <c r="H81" s="78"/>
      <c r="I81" s="78"/>
      <c r="J81" s="79"/>
    </row>
    <row r="82" spans="1:10" ht="12.75" customHeight="1">
      <c r="A82" s="757" t="s">
        <v>197</v>
      </c>
      <c r="B82" s="758"/>
      <c r="C82" s="758"/>
      <c r="D82" s="758"/>
      <c r="E82" s="758"/>
      <c r="F82" s="758"/>
      <c r="G82" s="758"/>
      <c r="H82" s="758"/>
      <c r="I82" s="758"/>
      <c r="J82" s="759"/>
    </row>
    <row r="83" spans="1:10" ht="14" thickBot="1">
      <c r="A83" s="760"/>
      <c r="B83" s="761"/>
      <c r="C83" s="761"/>
      <c r="D83" s="761"/>
      <c r="E83" s="761"/>
      <c r="F83" s="761"/>
      <c r="G83" s="761"/>
      <c r="H83" s="761"/>
      <c r="I83" s="761"/>
      <c r="J83" s="762"/>
    </row>
    <row r="84" spans="1:10">
      <c r="A84" s="763" t="s">
        <v>211</v>
      </c>
      <c r="B84" s="764"/>
      <c r="C84" s="764"/>
      <c r="D84" s="764"/>
      <c r="E84" s="764"/>
      <c r="F84" s="764"/>
      <c r="G84" s="764"/>
      <c r="H84" s="764"/>
      <c r="I84" s="764"/>
      <c r="J84" s="765"/>
    </row>
    <row r="85" spans="1:10">
      <c r="A85" s="766" t="s">
        <v>30</v>
      </c>
      <c r="B85" s="768" t="s">
        <v>172</v>
      </c>
      <c r="C85" s="768" t="s">
        <v>199</v>
      </c>
      <c r="D85" s="770" t="s">
        <v>200</v>
      </c>
      <c r="E85" s="770"/>
      <c r="F85" s="770"/>
      <c r="G85" s="771" t="s">
        <v>173</v>
      </c>
      <c r="H85" s="772"/>
      <c r="I85" s="773"/>
      <c r="J85" s="774" t="s">
        <v>186</v>
      </c>
    </row>
    <row r="86" spans="1:10">
      <c r="A86" s="767"/>
      <c r="B86" s="769"/>
      <c r="C86" s="769"/>
      <c r="D86" s="199" t="s">
        <v>201</v>
      </c>
      <c r="E86" s="199" t="s">
        <v>202</v>
      </c>
      <c r="F86" s="199" t="s">
        <v>203</v>
      </c>
      <c r="G86" s="198" t="s">
        <v>13</v>
      </c>
      <c r="H86" s="198" t="s">
        <v>204</v>
      </c>
      <c r="I86" s="198" t="s">
        <v>205</v>
      </c>
      <c r="J86" s="775"/>
    </row>
    <row r="87" spans="1:10">
      <c r="A87" s="776">
        <v>2</v>
      </c>
      <c r="B87" s="779" t="s">
        <v>206</v>
      </c>
      <c r="C87" s="64" t="s">
        <v>212</v>
      </c>
      <c r="D87" s="199"/>
      <c r="E87" s="64">
        <v>-73.701893999999996</v>
      </c>
      <c r="F87" s="64">
        <v>10.379575000000001</v>
      </c>
      <c r="G87" s="198"/>
      <c r="H87" s="64">
        <f>H8</f>
        <v>2.000111</v>
      </c>
      <c r="I87" s="64">
        <v>1.183881</v>
      </c>
      <c r="J87" s="64">
        <v>1.183881</v>
      </c>
    </row>
    <row r="88" spans="1:10">
      <c r="A88" s="777"/>
      <c r="B88" s="780"/>
      <c r="C88" s="64" t="s">
        <v>213</v>
      </c>
      <c r="D88" s="80"/>
      <c r="E88" s="64">
        <v>-73.696224999999998</v>
      </c>
      <c r="F88" s="64">
        <v>10.354072</v>
      </c>
      <c r="G88" s="65"/>
      <c r="H88" s="64">
        <f>H9</f>
        <v>2.0005470000000001</v>
      </c>
      <c r="I88" s="64">
        <v>1.6603220000000001</v>
      </c>
      <c r="J88" s="64">
        <v>1.6603220000000001</v>
      </c>
    </row>
    <row r="89" spans="1:10">
      <c r="A89" s="777"/>
      <c r="B89" s="780"/>
      <c r="C89" s="64" t="s">
        <v>214</v>
      </c>
      <c r="D89" s="80"/>
      <c r="E89" s="64">
        <v>-73.666486000000006</v>
      </c>
      <c r="F89" s="64">
        <v>10.38302</v>
      </c>
      <c r="G89" s="65"/>
      <c r="H89" s="64">
        <f>H10</f>
        <v>1.905052</v>
      </c>
      <c r="I89" s="64">
        <v>1.105421</v>
      </c>
      <c r="J89" s="64">
        <v>1.105421</v>
      </c>
    </row>
    <row r="90" spans="1:10">
      <c r="A90" s="777"/>
      <c r="B90" s="780"/>
      <c r="C90" s="64" t="s">
        <v>214</v>
      </c>
      <c r="D90" s="80"/>
      <c r="E90" s="64">
        <v>-73.665518000000006</v>
      </c>
      <c r="F90" s="64">
        <v>10.385139000000001</v>
      </c>
      <c r="G90" s="65"/>
      <c r="H90" s="64">
        <f>H11</f>
        <v>2.0098950000000002</v>
      </c>
      <c r="I90" s="64">
        <v>0.83136100000000002</v>
      </c>
      <c r="J90" s="64">
        <v>0.83136100000000002</v>
      </c>
    </row>
    <row r="91" spans="1:10">
      <c r="A91" s="777"/>
      <c r="B91" s="780"/>
      <c r="C91" s="64" t="s">
        <v>214</v>
      </c>
      <c r="D91" s="80"/>
      <c r="E91" s="64">
        <v>-73.668957000000006</v>
      </c>
      <c r="F91" s="64">
        <v>10.379865000000001</v>
      </c>
      <c r="G91" s="65"/>
      <c r="H91" s="64">
        <f t="shared" ref="H91:H154" si="2">H12</f>
        <v>2.0008590000000002</v>
      </c>
      <c r="I91" s="64">
        <v>0.93734899999999999</v>
      </c>
      <c r="J91" s="64">
        <v>0.93734899999999999</v>
      </c>
    </row>
    <row r="92" spans="1:10">
      <c r="A92" s="777"/>
      <c r="B92" s="780"/>
      <c r="C92" s="64" t="s">
        <v>215</v>
      </c>
      <c r="D92" s="80"/>
      <c r="E92" s="64">
        <v>-73.684156999999999</v>
      </c>
      <c r="F92" s="64">
        <v>10.385859999999999</v>
      </c>
      <c r="G92" s="65"/>
      <c r="H92" s="64">
        <f t="shared" si="2"/>
        <v>3.0009320000000002</v>
      </c>
      <c r="I92" s="64">
        <v>1.020667</v>
      </c>
      <c r="J92" s="64">
        <v>1.020667</v>
      </c>
    </row>
    <row r="93" spans="1:10">
      <c r="A93" s="777"/>
      <c r="B93" s="780"/>
      <c r="C93" s="64" t="s">
        <v>216</v>
      </c>
      <c r="D93" s="80"/>
      <c r="E93" s="64">
        <v>-73.720294999999993</v>
      </c>
      <c r="F93" s="64">
        <v>10.359028</v>
      </c>
      <c r="G93" s="65"/>
      <c r="H93" s="64">
        <f t="shared" si="2"/>
        <v>7.0001280000000001</v>
      </c>
      <c r="I93" s="64">
        <v>2.8598379999999999</v>
      </c>
      <c r="J93" s="64">
        <v>2.8598379999999999</v>
      </c>
    </row>
    <row r="94" spans="1:10">
      <c r="A94" s="777"/>
      <c r="B94" s="780"/>
      <c r="C94" s="64" t="s">
        <v>217</v>
      </c>
      <c r="D94" s="80"/>
      <c r="E94" s="64">
        <v>-73.724650999999994</v>
      </c>
      <c r="F94" s="64">
        <v>10.361662000000001</v>
      </c>
      <c r="G94" s="65"/>
      <c r="H94" s="64">
        <f t="shared" si="2"/>
        <v>2.0004460000000002</v>
      </c>
      <c r="I94" s="64">
        <v>1.4390179999999999</v>
      </c>
      <c r="J94" s="64">
        <v>1.4390179999999999</v>
      </c>
    </row>
    <row r="95" spans="1:10">
      <c r="A95" s="777"/>
      <c r="B95" s="780"/>
      <c r="C95" s="64" t="s">
        <v>218</v>
      </c>
      <c r="D95" s="80"/>
      <c r="E95" s="64">
        <v>-73.722398999999996</v>
      </c>
      <c r="F95" s="64">
        <v>10.349527999999999</v>
      </c>
      <c r="G95" s="65"/>
      <c r="H95" s="64">
        <f t="shared" si="2"/>
        <v>4.00061</v>
      </c>
      <c r="I95" s="64">
        <v>1.3791230000000001</v>
      </c>
      <c r="J95" s="64">
        <v>1.3791230000000001</v>
      </c>
    </row>
    <row r="96" spans="1:10">
      <c r="A96" s="777"/>
      <c r="B96" s="780"/>
      <c r="C96" s="64" t="s">
        <v>219</v>
      </c>
      <c r="D96" s="80"/>
      <c r="E96" s="64">
        <v>-73.681263999999999</v>
      </c>
      <c r="F96" s="64">
        <v>10.382408</v>
      </c>
      <c r="G96" s="65"/>
      <c r="H96" s="64">
        <f t="shared" si="2"/>
        <v>4.0007919999999997</v>
      </c>
      <c r="I96" s="64">
        <v>1.1684939999999999</v>
      </c>
      <c r="J96" s="64">
        <v>1.1684939999999999</v>
      </c>
    </row>
    <row r="97" spans="1:10">
      <c r="A97" s="777"/>
      <c r="B97" s="780"/>
      <c r="C97" s="64" t="s">
        <v>219</v>
      </c>
      <c r="D97" s="80"/>
      <c r="E97" s="64">
        <v>-73.666953000000007</v>
      </c>
      <c r="F97" s="64">
        <v>10.376131000000001</v>
      </c>
      <c r="G97" s="65"/>
      <c r="H97" s="64">
        <f t="shared" si="2"/>
        <v>2.000807</v>
      </c>
      <c r="I97" s="64">
        <v>1.191414</v>
      </c>
      <c r="J97" s="64">
        <v>1.191414</v>
      </c>
    </row>
    <row r="98" spans="1:10">
      <c r="A98" s="777"/>
      <c r="B98" s="780"/>
      <c r="C98" s="64" t="s">
        <v>220</v>
      </c>
      <c r="D98" s="80"/>
      <c r="E98" s="64">
        <v>-73.774413999999993</v>
      </c>
      <c r="F98" s="64">
        <v>10.375359</v>
      </c>
      <c r="G98" s="65"/>
      <c r="H98" s="64">
        <f t="shared" si="2"/>
        <v>2.0003899999999999</v>
      </c>
      <c r="I98" s="64">
        <v>0.87678100000000003</v>
      </c>
      <c r="J98" s="64">
        <v>0.87678100000000003</v>
      </c>
    </row>
    <row r="99" spans="1:10">
      <c r="A99" s="777"/>
      <c r="B99" s="780"/>
      <c r="C99" s="64" t="s">
        <v>220</v>
      </c>
      <c r="D99" s="80"/>
      <c r="E99" s="64">
        <v>-73.771590000000003</v>
      </c>
      <c r="F99" s="64">
        <v>10.379683999999999</v>
      </c>
      <c r="G99" s="65"/>
      <c r="H99" s="64">
        <f t="shared" si="2"/>
        <v>2.0002490000000002</v>
      </c>
      <c r="I99" s="64">
        <v>0.77119099999999996</v>
      </c>
      <c r="J99" s="64">
        <v>0.77119099999999996</v>
      </c>
    </row>
    <row r="100" spans="1:10">
      <c r="A100" s="777"/>
      <c r="B100" s="780"/>
      <c r="C100" s="64" t="s">
        <v>220</v>
      </c>
      <c r="D100" s="80"/>
      <c r="E100" s="64">
        <v>-73.770768000000004</v>
      </c>
      <c r="F100" s="64">
        <v>10.383459999999999</v>
      </c>
      <c r="G100" s="65"/>
      <c r="H100" s="64">
        <f t="shared" si="2"/>
        <v>2.000454</v>
      </c>
      <c r="I100" s="64">
        <v>0.87611700000000003</v>
      </c>
      <c r="J100" s="64">
        <v>0.87611700000000003</v>
      </c>
    </row>
    <row r="101" spans="1:10">
      <c r="A101" s="777"/>
      <c r="B101" s="780"/>
      <c r="C101" s="64" t="s">
        <v>221</v>
      </c>
      <c r="D101" s="80"/>
      <c r="E101" s="64">
        <v>-73.720968999999997</v>
      </c>
      <c r="F101" s="64">
        <v>10.361492</v>
      </c>
      <c r="G101" s="65"/>
      <c r="H101" s="64">
        <f t="shared" si="2"/>
        <v>2.000248</v>
      </c>
      <c r="I101" s="64">
        <v>0.68069100000000005</v>
      </c>
      <c r="J101" s="64">
        <v>0.68069100000000005</v>
      </c>
    </row>
    <row r="102" spans="1:10">
      <c r="A102" s="777"/>
      <c r="B102" s="780"/>
      <c r="C102" s="64" t="s">
        <v>222</v>
      </c>
      <c r="D102" s="80"/>
      <c r="E102" s="64">
        <v>-73.737589</v>
      </c>
      <c r="F102" s="64">
        <v>10.394603</v>
      </c>
      <c r="G102" s="65"/>
      <c r="H102" s="64">
        <f t="shared" si="2"/>
        <v>3.0008680000000001</v>
      </c>
      <c r="I102" s="64">
        <v>0.92778000000000005</v>
      </c>
      <c r="J102" s="64">
        <v>0.92778000000000005</v>
      </c>
    </row>
    <row r="103" spans="1:10">
      <c r="A103" s="777"/>
      <c r="B103" s="780"/>
      <c r="C103" s="64" t="s">
        <v>223</v>
      </c>
      <c r="D103" s="80"/>
      <c r="E103" s="64">
        <v>-73.739241000000007</v>
      </c>
      <c r="F103" s="64">
        <v>10.395409000000001</v>
      </c>
      <c r="G103" s="65"/>
      <c r="H103" s="64">
        <f t="shared" si="2"/>
        <v>1.963182</v>
      </c>
      <c r="I103" s="64">
        <v>0.69660200000000005</v>
      </c>
      <c r="J103" s="64">
        <v>0.69660200000000005</v>
      </c>
    </row>
    <row r="104" spans="1:10">
      <c r="A104" s="777"/>
      <c r="B104" s="780"/>
      <c r="C104" s="64" t="s">
        <v>223</v>
      </c>
      <c r="D104" s="80"/>
      <c r="E104" s="64">
        <v>-73.733705</v>
      </c>
      <c r="F104" s="64">
        <v>10.384864</v>
      </c>
      <c r="G104" s="65"/>
      <c r="H104" s="64">
        <f t="shared" si="2"/>
        <v>0.96557599999999999</v>
      </c>
      <c r="I104" s="64">
        <v>0.532582</v>
      </c>
      <c r="J104" s="64">
        <v>0.532582</v>
      </c>
    </row>
    <row r="105" spans="1:10">
      <c r="A105" s="777"/>
      <c r="B105" s="780"/>
      <c r="C105" s="64" t="s">
        <v>224</v>
      </c>
      <c r="D105" s="80"/>
      <c r="E105" s="64">
        <v>-73.731317000000004</v>
      </c>
      <c r="F105" s="64">
        <v>10.382281000000001</v>
      </c>
      <c r="G105" s="65"/>
      <c r="H105" s="64">
        <f t="shared" si="2"/>
        <v>4.0004390000000001</v>
      </c>
      <c r="I105" s="64">
        <v>2.019701</v>
      </c>
      <c r="J105" s="64">
        <v>2.019701</v>
      </c>
    </row>
    <row r="106" spans="1:10">
      <c r="A106" s="777"/>
      <c r="B106" s="780"/>
      <c r="C106" s="64" t="s">
        <v>225</v>
      </c>
      <c r="D106" s="80"/>
      <c r="E106" s="64">
        <v>-73.739305000000002</v>
      </c>
      <c r="F106" s="64">
        <v>10.382386</v>
      </c>
      <c r="G106" s="65"/>
      <c r="H106" s="64">
        <f t="shared" si="2"/>
        <v>4.0007669999999997</v>
      </c>
      <c r="I106" s="64">
        <v>1.328176</v>
      </c>
      <c r="J106" s="64">
        <v>1.328176</v>
      </c>
    </row>
    <row r="107" spans="1:10">
      <c r="A107" s="777"/>
      <c r="B107" s="780"/>
      <c r="C107" s="64" t="s">
        <v>225</v>
      </c>
      <c r="D107" s="80"/>
      <c r="E107" s="64">
        <v>-73.740409999999997</v>
      </c>
      <c r="F107" s="64">
        <v>10.370918</v>
      </c>
      <c r="G107" s="65"/>
      <c r="H107" s="64">
        <f t="shared" si="2"/>
        <v>5.0005639999999998</v>
      </c>
      <c r="I107" s="64">
        <v>1.3280000000000001</v>
      </c>
      <c r="J107" s="64">
        <v>1.3280000000000001</v>
      </c>
    </row>
    <row r="108" spans="1:10">
      <c r="A108" s="777"/>
      <c r="B108" s="780"/>
      <c r="C108" s="64" t="s">
        <v>225</v>
      </c>
      <c r="D108" s="80"/>
      <c r="E108" s="64">
        <v>-73.740455999999995</v>
      </c>
      <c r="F108" s="64">
        <v>10.371143</v>
      </c>
      <c r="G108" s="65"/>
      <c r="H108" s="64">
        <f t="shared" si="2"/>
        <v>15.000927000000001</v>
      </c>
      <c r="I108" s="64">
        <v>3.6436570000000001</v>
      </c>
      <c r="J108" s="64">
        <v>3.6436570000000001</v>
      </c>
    </row>
    <row r="109" spans="1:10">
      <c r="A109" s="777"/>
      <c r="B109" s="780"/>
      <c r="C109" s="64" t="s">
        <v>225</v>
      </c>
      <c r="D109" s="80"/>
      <c r="E109" s="64">
        <v>-73.740345000000005</v>
      </c>
      <c r="F109" s="64">
        <v>10.372249999999999</v>
      </c>
      <c r="G109" s="65"/>
      <c r="H109" s="64">
        <f t="shared" si="2"/>
        <v>3.0004409999999999</v>
      </c>
      <c r="I109" s="64">
        <v>1.2113929999999999</v>
      </c>
      <c r="J109" s="64">
        <v>1.2113929999999999</v>
      </c>
    </row>
    <row r="110" spans="1:10">
      <c r="A110" s="777"/>
      <c r="B110" s="780"/>
      <c r="C110" s="64" t="s">
        <v>226</v>
      </c>
      <c r="D110" s="80"/>
      <c r="E110" s="64">
        <v>-73.747161000000006</v>
      </c>
      <c r="F110" s="64">
        <v>10.390876</v>
      </c>
      <c r="G110" s="65"/>
      <c r="H110" s="64">
        <f t="shared" si="2"/>
        <v>2.0004330000000001</v>
      </c>
      <c r="I110" s="64">
        <v>1.2110000000000001</v>
      </c>
      <c r="J110" s="64">
        <v>1.2110000000000001</v>
      </c>
    </row>
    <row r="111" spans="1:10">
      <c r="A111" s="777"/>
      <c r="B111" s="780"/>
      <c r="C111" s="64" t="s">
        <v>227</v>
      </c>
      <c r="D111" s="80"/>
      <c r="E111" s="64">
        <v>-73.730165</v>
      </c>
      <c r="F111" s="64">
        <v>10.38205</v>
      </c>
      <c r="G111" s="65"/>
      <c r="H111" s="64">
        <f t="shared" si="2"/>
        <v>3.000848</v>
      </c>
      <c r="I111" s="64">
        <v>1.6758850000000001</v>
      </c>
      <c r="J111" s="64">
        <v>1.6758850000000001</v>
      </c>
    </row>
    <row r="112" spans="1:10">
      <c r="A112" s="777"/>
      <c r="B112" s="780"/>
      <c r="C112" s="64" t="s">
        <v>221</v>
      </c>
      <c r="D112" s="80"/>
      <c r="E112" s="64">
        <v>-73.704186000000007</v>
      </c>
      <c r="F112" s="64">
        <v>10.372889000000001</v>
      </c>
      <c r="G112" s="65"/>
      <c r="H112" s="64">
        <f t="shared" si="2"/>
        <v>5.3371750000000002</v>
      </c>
      <c r="I112" s="64">
        <v>1.2613259999999999</v>
      </c>
      <c r="J112" s="64">
        <v>1.2613259999999999</v>
      </c>
    </row>
    <row r="113" spans="1:10">
      <c r="A113" s="777"/>
      <c r="B113" s="780"/>
      <c r="C113" s="64" t="s">
        <v>221</v>
      </c>
      <c r="D113" s="80"/>
      <c r="E113" s="64">
        <v>-73.710185999999993</v>
      </c>
      <c r="F113" s="64">
        <v>10.374950999999999</v>
      </c>
      <c r="G113" s="65"/>
      <c r="H113" s="64">
        <f t="shared" si="2"/>
        <v>20.355627999999999</v>
      </c>
      <c r="I113" s="64">
        <v>4.5746060000000002</v>
      </c>
      <c r="J113" s="64">
        <v>4.5746060000000002</v>
      </c>
    </row>
    <row r="114" spans="1:10">
      <c r="A114" s="777"/>
      <c r="B114" s="780"/>
      <c r="C114" s="64" t="s">
        <v>221</v>
      </c>
      <c r="D114" s="80"/>
      <c r="E114" s="64">
        <v>-73.710644000000002</v>
      </c>
      <c r="F114" s="64">
        <v>10.375057999999999</v>
      </c>
      <c r="G114" s="65"/>
      <c r="H114" s="64">
        <f t="shared" si="2"/>
        <v>2.0636030000000001</v>
      </c>
      <c r="I114" s="64">
        <v>0.71017799999999998</v>
      </c>
      <c r="J114" s="64">
        <v>0.71017799999999998</v>
      </c>
    </row>
    <row r="115" spans="1:10">
      <c r="A115" s="777"/>
      <c r="B115" s="780"/>
      <c r="C115" s="64" t="s">
        <v>221</v>
      </c>
      <c r="D115" s="80"/>
      <c r="E115" s="64">
        <v>-73.707425000000001</v>
      </c>
      <c r="F115" s="64">
        <v>10.374093999999999</v>
      </c>
      <c r="G115" s="65"/>
      <c r="H115" s="64">
        <f t="shared" si="2"/>
        <v>49.901589000000001</v>
      </c>
      <c r="I115" s="64">
        <v>7.2026589999999997</v>
      </c>
      <c r="J115" s="64">
        <v>7.2026589999999997</v>
      </c>
    </row>
    <row r="116" spans="1:10">
      <c r="A116" s="777"/>
      <c r="B116" s="780"/>
      <c r="C116" s="64" t="s">
        <v>228</v>
      </c>
      <c r="D116" s="80"/>
      <c r="E116" s="64">
        <v>-73.534875</v>
      </c>
      <c r="F116" s="64">
        <v>10.362235</v>
      </c>
      <c r="G116" s="65"/>
      <c r="H116" s="64">
        <f t="shared" si="2"/>
        <v>49.029065000000003</v>
      </c>
      <c r="I116" s="64">
        <v>6.34396</v>
      </c>
      <c r="J116" s="64">
        <v>6.34396</v>
      </c>
    </row>
    <row r="117" spans="1:10">
      <c r="A117" s="777"/>
      <c r="B117" s="780"/>
      <c r="C117" s="64" t="s">
        <v>229</v>
      </c>
      <c r="D117" s="80"/>
      <c r="E117" s="64">
        <v>-73.544644000000005</v>
      </c>
      <c r="F117" s="64">
        <v>10.361279</v>
      </c>
      <c r="G117" s="65"/>
      <c r="H117" s="64">
        <f t="shared" si="2"/>
        <v>1.9757469999999999</v>
      </c>
      <c r="I117" s="64">
        <v>1.57599</v>
      </c>
      <c r="J117" s="64">
        <v>1.57599</v>
      </c>
    </row>
    <row r="118" spans="1:10">
      <c r="A118" s="777"/>
      <c r="B118" s="780"/>
      <c r="C118" s="64" t="s">
        <v>230</v>
      </c>
      <c r="D118" s="80"/>
      <c r="E118" s="64">
        <v>-73.544628000000003</v>
      </c>
      <c r="F118" s="64">
        <v>10.359598</v>
      </c>
      <c r="G118" s="65"/>
      <c r="H118" s="64">
        <f t="shared" si="2"/>
        <v>2.1109</v>
      </c>
      <c r="I118" s="64">
        <v>0.80249300000000001</v>
      </c>
      <c r="J118" s="64">
        <v>0.80249300000000001</v>
      </c>
    </row>
    <row r="119" spans="1:10">
      <c r="A119" s="777"/>
      <c r="B119" s="780"/>
      <c r="C119" s="64" t="s">
        <v>231</v>
      </c>
      <c r="D119" s="80"/>
      <c r="E119" s="64">
        <v>-73.495943999999994</v>
      </c>
      <c r="F119" s="64">
        <v>10.408478000000001</v>
      </c>
      <c r="G119" s="65"/>
      <c r="H119" s="64">
        <f t="shared" si="2"/>
        <v>12.285365000000001</v>
      </c>
      <c r="I119" s="64">
        <v>3.6494080000000002</v>
      </c>
      <c r="J119" s="64">
        <v>3.6494080000000002</v>
      </c>
    </row>
    <row r="120" spans="1:10">
      <c r="A120" s="777"/>
      <c r="B120" s="780"/>
      <c r="C120" s="64" t="s">
        <v>232</v>
      </c>
      <c r="D120" s="80"/>
      <c r="E120" s="64">
        <v>-73.722222000000002</v>
      </c>
      <c r="F120" s="64">
        <v>10.378384</v>
      </c>
      <c r="G120" s="65"/>
      <c r="H120" s="64">
        <f t="shared" si="2"/>
        <v>15.368556999999999</v>
      </c>
      <c r="I120" s="64">
        <v>3.9665240000000002</v>
      </c>
      <c r="J120" s="64">
        <v>3.9665240000000002</v>
      </c>
    </row>
    <row r="121" spans="1:10">
      <c r="A121" s="777"/>
      <c r="B121" s="780"/>
      <c r="C121" s="64" t="s">
        <v>221</v>
      </c>
      <c r="D121" s="80"/>
      <c r="E121" s="64">
        <v>-73.714286999999999</v>
      </c>
      <c r="F121" s="64">
        <v>10.355269</v>
      </c>
      <c r="G121" s="65"/>
      <c r="H121" s="64">
        <f t="shared" si="2"/>
        <v>5.1714650000000004</v>
      </c>
      <c r="I121" s="64">
        <v>2.4245679999999998</v>
      </c>
      <c r="J121" s="64">
        <v>2.4245679999999998</v>
      </c>
    </row>
    <row r="122" spans="1:10">
      <c r="A122" s="777"/>
      <c r="B122" s="780"/>
      <c r="C122" s="64" t="s">
        <v>233</v>
      </c>
      <c r="D122" s="80"/>
      <c r="E122" s="64">
        <v>-73.692313999999996</v>
      </c>
      <c r="F122" s="64">
        <v>10.393222</v>
      </c>
      <c r="G122" s="65"/>
      <c r="H122" s="64">
        <f t="shared" si="2"/>
        <v>16.503582999999999</v>
      </c>
      <c r="I122" s="64">
        <v>2.6480100000000002</v>
      </c>
      <c r="J122" s="64">
        <v>2.6480100000000002</v>
      </c>
    </row>
    <row r="123" spans="1:10">
      <c r="A123" s="777"/>
      <c r="B123" s="780"/>
      <c r="C123" s="64" t="s">
        <v>234</v>
      </c>
      <c r="D123" s="80"/>
      <c r="E123" s="64">
        <v>-73.699844999999996</v>
      </c>
      <c r="F123" s="64">
        <v>10.394544</v>
      </c>
      <c r="G123" s="65"/>
      <c r="H123" s="64">
        <f t="shared" si="2"/>
        <v>10.090934000000001</v>
      </c>
      <c r="I123" s="64">
        <v>3.3178909999999999</v>
      </c>
      <c r="J123" s="64">
        <v>3.3178909999999999</v>
      </c>
    </row>
    <row r="124" spans="1:10">
      <c r="A124" s="777"/>
      <c r="B124" s="780"/>
      <c r="C124" s="64" t="s">
        <v>234</v>
      </c>
      <c r="D124" s="80"/>
      <c r="E124" s="64">
        <v>-73.703828999999999</v>
      </c>
      <c r="F124" s="64">
        <v>10.395806</v>
      </c>
      <c r="G124" s="65"/>
      <c r="H124" s="64">
        <f t="shared" si="2"/>
        <v>3.2382789999999999</v>
      </c>
      <c r="I124" s="64">
        <v>0.83443800000000001</v>
      </c>
      <c r="J124" s="64">
        <v>0.83443800000000001</v>
      </c>
    </row>
    <row r="125" spans="1:10">
      <c r="A125" s="777"/>
      <c r="B125" s="780"/>
      <c r="C125" s="64" t="s">
        <v>234</v>
      </c>
      <c r="D125" s="80"/>
      <c r="E125" s="64">
        <v>-73.703856999999999</v>
      </c>
      <c r="F125" s="64">
        <v>10.395731</v>
      </c>
      <c r="G125" s="65"/>
      <c r="H125" s="64">
        <f t="shared" si="2"/>
        <v>2.1904849999999998</v>
      </c>
      <c r="I125" s="64">
        <v>0.898644</v>
      </c>
      <c r="J125" s="64">
        <v>0.898644</v>
      </c>
    </row>
    <row r="126" spans="1:10">
      <c r="A126" s="777"/>
      <c r="B126" s="780"/>
      <c r="C126" s="64" t="s">
        <v>235</v>
      </c>
      <c r="D126" s="80"/>
      <c r="E126" s="64">
        <v>-73.648099000000002</v>
      </c>
      <c r="F126" s="64">
        <v>10.349142000000001</v>
      </c>
      <c r="G126" s="65"/>
      <c r="H126" s="64">
        <f t="shared" si="2"/>
        <v>2.1825800000000002</v>
      </c>
      <c r="I126" s="64">
        <v>0.82728900000000005</v>
      </c>
      <c r="J126" s="64">
        <v>0.82728900000000005</v>
      </c>
    </row>
    <row r="127" spans="1:10">
      <c r="A127" s="777"/>
      <c r="B127" s="780"/>
      <c r="C127" s="64" t="s">
        <v>236</v>
      </c>
      <c r="D127" s="80"/>
      <c r="E127" s="64">
        <v>-73.651587000000006</v>
      </c>
      <c r="F127" s="64">
        <v>10.341025</v>
      </c>
      <c r="G127" s="65"/>
      <c r="H127" s="64">
        <f t="shared" si="2"/>
        <v>6.2036439999999997</v>
      </c>
      <c r="I127" s="64">
        <v>1.666544</v>
      </c>
      <c r="J127" s="64">
        <v>1.666544</v>
      </c>
    </row>
    <row r="128" spans="1:10">
      <c r="A128" s="777"/>
      <c r="B128" s="780"/>
      <c r="C128" s="64" t="s">
        <v>236</v>
      </c>
      <c r="D128" s="80"/>
      <c r="E128" s="64">
        <v>-73.648741999999999</v>
      </c>
      <c r="F128" s="64">
        <v>10.339333999999999</v>
      </c>
      <c r="G128" s="65"/>
      <c r="H128" s="64">
        <f t="shared" si="2"/>
        <v>2.4210799999999999</v>
      </c>
      <c r="I128" s="64">
        <v>0.89176500000000003</v>
      </c>
      <c r="J128" s="64">
        <v>0.89176500000000003</v>
      </c>
    </row>
    <row r="129" spans="1:10">
      <c r="A129" s="777"/>
      <c r="B129" s="780"/>
      <c r="C129" s="64" t="s">
        <v>236</v>
      </c>
      <c r="D129" s="80"/>
      <c r="E129" s="64">
        <v>-73.657522</v>
      </c>
      <c r="F129" s="64">
        <v>10.333532999999999</v>
      </c>
      <c r="G129" s="65"/>
      <c r="H129" s="64">
        <f t="shared" si="2"/>
        <v>20.711807</v>
      </c>
      <c r="I129" s="64">
        <v>4.0943560000000003</v>
      </c>
      <c r="J129" s="64">
        <v>4.0943560000000003</v>
      </c>
    </row>
    <row r="130" spans="1:10">
      <c r="A130" s="777"/>
      <c r="B130" s="780"/>
      <c r="C130" s="64" t="s">
        <v>236</v>
      </c>
      <c r="D130" s="80"/>
      <c r="E130" s="64">
        <v>-73.669195999999999</v>
      </c>
      <c r="F130" s="64">
        <v>10.329656999999999</v>
      </c>
      <c r="G130" s="65"/>
      <c r="H130" s="64">
        <f t="shared" si="2"/>
        <v>1.190339</v>
      </c>
      <c r="I130" s="64">
        <v>0.62315299999999996</v>
      </c>
      <c r="J130" s="64">
        <v>0.62315299999999996</v>
      </c>
    </row>
    <row r="131" spans="1:10">
      <c r="A131" s="777"/>
      <c r="B131" s="780"/>
      <c r="C131" s="64" t="s">
        <v>236</v>
      </c>
      <c r="D131" s="80"/>
      <c r="E131" s="64">
        <v>-73.664991999999998</v>
      </c>
      <c r="F131" s="64">
        <v>10.331969000000001</v>
      </c>
      <c r="G131" s="65"/>
      <c r="H131" s="64">
        <f t="shared" si="2"/>
        <v>4.4620730000000002</v>
      </c>
      <c r="I131" s="64">
        <v>1.344527</v>
      </c>
      <c r="J131" s="64">
        <v>1.344527</v>
      </c>
    </row>
    <row r="132" spans="1:10">
      <c r="A132" s="777"/>
      <c r="B132" s="780"/>
      <c r="C132" s="64" t="s">
        <v>236</v>
      </c>
      <c r="D132" s="80"/>
      <c r="E132" s="64">
        <v>-73.662813</v>
      </c>
      <c r="F132" s="64">
        <v>10.329764000000001</v>
      </c>
      <c r="G132" s="65"/>
      <c r="H132" s="64">
        <f t="shared" si="2"/>
        <v>5.420763</v>
      </c>
      <c r="I132" s="64">
        <v>1.0479860000000001</v>
      </c>
      <c r="J132" s="64">
        <v>1.0479860000000001</v>
      </c>
    </row>
    <row r="133" spans="1:10">
      <c r="A133" s="777"/>
      <c r="B133" s="780"/>
      <c r="C133" s="64" t="s">
        <v>236</v>
      </c>
      <c r="D133" s="80"/>
      <c r="E133" s="64">
        <v>-73.661848000000006</v>
      </c>
      <c r="F133" s="64">
        <v>10.326558</v>
      </c>
      <c r="G133" s="65"/>
      <c r="H133" s="64">
        <f t="shared" si="2"/>
        <v>1.121686</v>
      </c>
      <c r="I133" s="64">
        <v>0.64055700000000004</v>
      </c>
      <c r="J133" s="64">
        <v>0.64055700000000004</v>
      </c>
    </row>
    <row r="134" spans="1:10">
      <c r="A134" s="777"/>
      <c r="B134" s="780"/>
      <c r="C134" s="64" t="s">
        <v>236</v>
      </c>
      <c r="D134" s="80"/>
      <c r="E134" s="64">
        <v>-73.659390999999999</v>
      </c>
      <c r="F134" s="64">
        <v>10.330529</v>
      </c>
      <c r="G134" s="65"/>
      <c r="H134" s="64">
        <f t="shared" si="2"/>
        <v>3.2368060000000001</v>
      </c>
      <c r="I134" s="64">
        <v>1.5314019999999999</v>
      </c>
      <c r="J134" s="64">
        <v>1.5314019999999999</v>
      </c>
    </row>
    <row r="135" spans="1:10">
      <c r="A135" s="777"/>
      <c r="B135" s="780"/>
      <c r="C135" s="64" t="s">
        <v>237</v>
      </c>
      <c r="D135" s="80"/>
      <c r="E135" s="64">
        <v>-73.648640999999998</v>
      </c>
      <c r="F135" s="64">
        <v>10.350326000000001</v>
      </c>
      <c r="G135" s="65"/>
      <c r="H135" s="64">
        <f t="shared" si="2"/>
        <v>3.512219</v>
      </c>
      <c r="I135" s="64">
        <v>1.396763</v>
      </c>
      <c r="J135" s="64">
        <v>1.396763</v>
      </c>
    </row>
    <row r="136" spans="1:10">
      <c r="A136" s="777"/>
      <c r="B136" s="780"/>
      <c r="C136" s="64" t="s">
        <v>237</v>
      </c>
      <c r="D136" s="80"/>
      <c r="E136" s="64">
        <v>-73.644885000000002</v>
      </c>
      <c r="F136" s="64">
        <v>10.356401</v>
      </c>
      <c r="G136" s="65"/>
      <c r="H136" s="64">
        <f t="shared" si="2"/>
        <v>4.695424</v>
      </c>
      <c r="I136" s="64">
        <v>1.544087</v>
      </c>
      <c r="J136" s="64">
        <v>1.544087</v>
      </c>
    </row>
    <row r="137" spans="1:10">
      <c r="A137" s="777"/>
      <c r="B137" s="780"/>
      <c r="C137" s="64" t="s">
        <v>231</v>
      </c>
      <c r="D137" s="80"/>
      <c r="E137" s="64">
        <v>-73.513700999999998</v>
      </c>
      <c r="F137" s="64">
        <v>10.408575000000001</v>
      </c>
      <c r="G137" s="65"/>
      <c r="H137" s="64">
        <f t="shared" si="2"/>
        <v>3.3589540000000002</v>
      </c>
      <c r="I137" s="64">
        <v>1.1938599999999999</v>
      </c>
      <c r="J137" s="64">
        <v>1.1938599999999999</v>
      </c>
    </row>
    <row r="138" spans="1:10">
      <c r="A138" s="777"/>
      <c r="B138" s="780"/>
      <c r="C138" s="64" t="s">
        <v>231</v>
      </c>
      <c r="D138" s="80"/>
      <c r="E138" s="64">
        <v>-73.512731000000002</v>
      </c>
      <c r="F138" s="64">
        <v>10.407696</v>
      </c>
      <c r="G138" s="65"/>
      <c r="H138" s="64">
        <f t="shared" si="2"/>
        <v>2.102395</v>
      </c>
      <c r="I138" s="64">
        <v>1.1284069999999999</v>
      </c>
      <c r="J138" s="64">
        <v>1.1284069999999999</v>
      </c>
    </row>
    <row r="139" spans="1:10">
      <c r="A139" s="777"/>
      <c r="B139" s="780"/>
      <c r="C139" s="64" t="s">
        <v>231</v>
      </c>
      <c r="D139" s="80"/>
      <c r="E139" s="64">
        <v>-73.511570000000006</v>
      </c>
      <c r="F139" s="64">
        <v>10.407031</v>
      </c>
      <c r="G139" s="65"/>
      <c r="H139" s="64">
        <f t="shared" si="2"/>
        <v>1.117094</v>
      </c>
      <c r="I139" s="64">
        <v>0.55610199999999999</v>
      </c>
      <c r="J139" s="64">
        <v>0.55610199999999999</v>
      </c>
    </row>
    <row r="140" spans="1:10">
      <c r="A140" s="777"/>
      <c r="B140" s="780"/>
      <c r="C140" s="64" t="s">
        <v>231</v>
      </c>
      <c r="D140" s="80"/>
      <c r="E140" s="64">
        <v>-73.515559999999994</v>
      </c>
      <c r="F140" s="64">
        <v>10.410038999999999</v>
      </c>
      <c r="G140" s="65"/>
      <c r="H140" s="64">
        <f t="shared" si="2"/>
        <v>1.0126189999999999</v>
      </c>
      <c r="I140" s="64">
        <v>0.63073400000000002</v>
      </c>
      <c r="J140" s="64">
        <v>0.63073400000000002</v>
      </c>
    </row>
    <row r="141" spans="1:10">
      <c r="A141" s="777"/>
      <c r="B141" s="780"/>
      <c r="C141" s="64" t="s">
        <v>238</v>
      </c>
      <c r="D141" s="80"/>
      <c r="E141" s="64">
        <v>-73.501650999999995</v>
      </c>
      <c r="F141" s="64">
        <v>10.424989</v>
      </c>
      <c r="G141" s="65"/>
      <c r="H141" s="64">
        <f t="shared" si="2"/>
        <v>1.508516</v>
      </c>
      <c r="I141" s="64">
        <v>0.58445100000000005</v>
      </c>
      <c r="J141" s="64">
        <v>0.58445100000000005</v>
      </c>
    </row>
    <row r="142" spans="1:10">
      <c r="A142" s="777"/>
      <c r="B142" s="780"/>
      <c r="C142" s="64" t="s">
        <v>239</v>
      </c>
      <c r="D142" s="80"/>
      <c r="E142" s="64">
        <v>-73.488682999999995</v>
      </c>
      <c r="F142" s="64">
        <v>10.361848999999999</v>
      </c>
      <c r="G142" s="65"/>
      <c r="H142" s="64">
        <f t="shared" si="2"/>
        <v>4.9805359999999999</v>
      </c>
      <c r="I142" s="64">
        <v>1.7330220000000001</v>
      </c>
      <c r="J142" s="64">
        <v>1.7330220000000001</v>
      </c>
    </row>
    <row r="143" spans="1:10">
      <c r="A143" s="777"/>
      <c r="B143" s="780"/>
      <c r="C143" s="64" t="s">
        <v>240</v>
      </c>
      <c r="D143" s="80"/>
      <c r="E143" s="64">
        <v>-73.520555000000002</v>
      </c>
      <c r="F143" s="64">
        <v>10.363189</v>
      </c>
      <c r="G143" s="65"/>
      <c r="H143" s="64">
        <f t="shared" si="2"/>
        <v>3.0344479999999998</v>
      </c>
      <c r="I143" s="64">
        <v>0.94021500000000002</v>
      </c>
      <c r="J143" s="64">
        <v>0.94021500000000002</v>
      </c>
    </row>
    <row r="144" spans="1:10">
      <c r="A144" s="777"/>
      <c r="B144" s="780"/>
      <c r="C144" s="64" t="s">
        <v>241</v>
      </c>
      <c r="D144" s="80"/>
      <c r="E144" s="64">
        <v>-73.517415</v>
      </c>
      <c r="F144" s="64">
        <v>10.362983</v>
      </c>
      <c r="G144" s="65"/>
      <c r="H144" s="64">
        <f t="shared" si="2"/>
        <v>3.01464</v>
      </c>
      <c r="I144" s="64">
        <v>1.646347</v>
      </c>
      <c r="J144" s="64">
        <v>1.646347</v>
      </c>
    </row>
    <row r="145" spans="1:11">
      <c r="A145" s="777"/>
      <c r="B145" s="780"/>
      <c r="C145" s="64" t="s">
        <v>241</v>
      </c>
      <c r="D145" s="80"/>
      <c r="E145" s="64">
        <v>-73.517694000000006</v>
      </c>
      <c r="F145" s="64">
        <v>10.363768</v>
      </c>
      <c r="G145" s="65"/>
      <c r="H145" s="64">
        <f t="shared" si="2"/>
        <v>3.598522</v>
      </c>
      <c r="I145" s="64">
        <v>2.1561669999999999</v>
      </c>
      <c r="J145" s="64">
        <v>2.1561669999999999</v>
      </c>
    </row>
    <row r="146" spans="1:11">
      <c r="A146" s="777"/>
      <c r="B146" s="780"/>
      <c r="C146" s="64" t="s">
        <v>242</v>
      </c>
      <c r="D146" s="80"/>
      <c r="E146" s="64">
        <v>-73.512443000000005</v>
      </c>
      <c r="F146" s="64">
        <v>10.364477000000001</v>
      </c>
      <c r="G146" s="65"/>
      <c r="H146" s="64">
        <f t="shared" si="2"/>
        <v>4.2665940000000004</v>
      </c>
      <c r="I146" s="64">
        <v>1.1574530000000001</v>
      </c>
      <c r="J146" s="64">
        <v>1.1574530000000001</v>
      </c>
    </row>
    <row r="147" spans="1:11">
      <c r="A147" s="777"/>
      <c r="B147" s="780"/>
      <c r="C147" s="64" t="s">
        <v>243</v>
      </c>
      <c r="D147" s="80"/>
      <c r="E147" s="64">
        <v>-73.590851999999998</v>
      </c>
      <c r="F147" s="64">
        <v>10.362831999999999</v>
      </c>
      <c r="G147" s="65"/>
      <c r="H147" s="64">
        <f t="shared" si="2"/>
        <v>6.2606890000000002</v>
      </c>
      <c r="I147" s="64">
        <v>1.536673</v>
      </c>
      <c r="J147" s="64">
        <v>1.536673</v>
      </c>
    </row>
    <row r="148" spans="1:11">
      <c r="A148" s="777"/>
      <c r="B148" s="780"/>
      <c r="C148" s="64" t="s">
        <v>243</v>
      </c>
      <c r="D148" s="80"/>
      <c r="E148" s="64">
        <v>-73.592026000000004</v>
      </c>
      <c r="F148" s="64">
        <v>10.360030999999999</v>
      </c>
      <c r="G148" s="65"/>
      <c r="H148" s="64">
        <f t="shared" si="2"/>
        <v>1.9365319999999999</v>
      </c>
      <c r="I148" s="64">
        <v>1.2388619999999999</v>
      </c>
      <c r="J148" s="64">
        <v>1.2388619999999999</v>
      </c>
    </row>
    <row r="149" spans="1:11">
      <c r="A149" s="777"/>
      <c r="B149" s="780"/>
      <c r="C149" s="64" t="s">
        <v>243</v>
      </c>
      <c r="D149" s="80"/>
      <c r="E149" s="64">
        <v>-73.581644999999995</v>
      </c>
      <c r="F149" s="64">
        <v>10.357825</v>
      </c>
      <c r="G149" s="65"/>
      <c r="H149" s="64">
        <f t="shared" si="2"/>
        <v>5.3728889999999998</v>
      </c>
      <c r="I149" s="64">
        <v>1.256707</v>
      </c>
      <c r="J149" s="64">
        <v>1.256707</v>
      </c>
    </row>
    <row r="150" spans="1:11">
      <c r="A150" s="777"/>
      <c r="B150" s="780"/>
      <c r="C150" s="64" t="s">
        <v>244</v>
      </c>
      <c r="D150" s="80"/>
      <c r="E150" s="64">
        <v>-73.686768000000001</v>
      </c>
      <c r="F150" s="64">
        <v>10.364043000000001</v>
      </c>
      <c r="G150" s="65"/>
      <c r="H150" s="64">
        <f t="shared" si="2"/>
        <v>2.4662380000000002</v>
      </c>
      <c r="I150" s="64">
        <v>1.074589</v>
      </c>
      <c r="J150" s="64">
        <v>1.074589</v>
      </c>
    </row>
    <row r="151" spans="1:11">
      <c r="A151" s="777"/>
      <c r="B151" s="780"/>
      <c r="C151" s="64" t="s">
        <v>245</v>
      </c>
      <c r="D151" s="80"/>
      <c r="E151" s="64">
        <v>-73.680141000000006</v>
      </c>
      <c r="F151" s="64">
        <v>10.376344</v>
      </c>
      <c r="G151" s="65"/>
      <c r="H151" s="64">
        <f t="shared" si="2"/>
        <v>2.5853130000000002</v>
      </c>
      <c r="I151" s="64">
        <v>1.1519710000000001</v>
      </c>
      <c r="J151" s="64">
        <v>1.1519710000000001</v>
      </c>
    </row>
    <row r="152" spans="1:11">
      <c r="A152" s="777"/>
      <c r="B152" s="780"/>
      <c r="C152" s="64" t="s">
        <v>246</v>
      </c>
      <c r="D152" s="80"/>
      <c r="E152" s="64">
        <v>-73.664773999999994</v>
      </c>
      <c r="F152" s="64">
        <v>10.386659999999999</v>
      </c>
      <c r="G152" s="65"/>
      <c r="H152" s="64">
        <f t="shared" si="2"/>
        <v>1.9056660000000001</v>
      </c>
      <c r="I152" s="64">
        <v>1.1337349999999999</v>
      </c>
      <c r="J152" s="64">
        <v>1.1337349999999999</v>
      </c>
    </row>
    <row r="153" spans="1:11">
      <c r="A153" s="777"/>
      <c r="B153" s="780"/>
      <c r="C153" s="64" t="s">
        <v>247</v>
      </c>
      <c r="D153" s="80"/>
      <c r="E153" s="64">
        <v>-73.536292000000003</v>
      </c>
      <c r="F153" s="64">
        <v>10.316938</v>
      </c>
      <c r="G153" s="65"/>
      <c r="H153" s="64">
        <f t="shared" si="2"/>
        <v>2.1384729999999998</v>
      </c>
      <c r="I153" s="64">
        <v>1.2298929999999999</v>
      </c>
      <c r="J153" s="64">
        <v>1.2298929999999999</v>
      </c>
    </row>
    <row r="154" spans="1:11">
      <c r="A154" s="777"/>
      <c r="B154" s="780"/>
      <c r="C154" s="64" t="s">
        <v>248</v>
      </c>
      <c r="D154" s="80"/>
      <c r="E154" s="64">
        <v>-73.619574</v>
      </c>
      <c r="F154" s="64">
        <v>10.387337</v>
      </c>
      <c r="G154" s="65"/>
      <c r="H154" s="64">
        <f t="shared" si="2"/>
        <v>2.0002749999999998</v>
      </c>
      <c r="I154" s="64">
        <v>0.92887699999999995</v>
      </c>
      <c r="J154" s="64">
        <v>0.92887699999999995</v>
      </c>
    </row>
    <row r="155" spans="1:11">
      <c r="A155" s="777"/>
      <c r="B155" s="780"/>
      <c r="C155" s="64" t="s">
        <v>248</v>
      </c>
      <c r="D155" s="80"/>
      <c r="E155" s="64">
        <v>-73.618735000000001</v>
      </c>
      <c r="F155" s="64">
        <v>10.379353999999999</v>
      </c>
      <c r="G155" s="65"/>
      <c r="H155" s="64">
        <f t="shared" ref="H155:H157" si="3">H76</f>
        <v>2.1183269999999998</v>
      </c>
      <c r="I155" s="64">
        <v>0.86237299999999995</v>
      </c>
      <c r="J155" s="64">
        <v>0.86237299999999995</v>
      </c>
    </row>
    <row r="156" spans="1:11">
      <c r="A156" s="777"/>
      <c r="B156" s="780"/>
      <c r="C156" s="64" t="s">
        <v>248</v>
      </c>
      <c r="D156" s="80"/>
      <c r="E156" s="64">
        <v>-73.624289000000005</v>
      </c>
      <c r="F156" s="64">
        <v>10.374161000000001</v>
      </c>
      <c r="G156" s="65"/>
      <c r="H156" s="64">
        <f t="shared" si="3"/>
        <v>5.8045790000000004</v>
      </c>
      <c r="I156" s="64">
        <v>2.1504629999999998</v>
      </c>
      <c r="J156" s="64">
        <v>2.1504629999999998</v>
      </c>
    </row>
    <row r="157" spans="1:11" ht="14" thickBot="1">
      <c r="A157" s="778"/>
      <c r="B157" s="781"/>
      <c r="C157" s="64" t="s">
        <v>248</v>
      </c>
      <c r="D157" s="80"/>
      <c r="E157" s="64">
        <v>-73.625298999999998</v>
      </c>
      <c r="F157" s="64">
        <v>10.390209</v>
      </c>
      <c r="G157" s="65"/>
      <c r="H157" s="64">
        <f t="shared" si="3"/>
        <v>3.7694139999999998</v>
      </c>
      <c r="I157" s="64">
        <v>0.78873000000000004</v>
      </c>
      <c r="J157" s="64">
        <v>0.78873000000000004</v>
      </c>
    </row>
    <row r="158" spans="1:11" ht="14" thickBot="1">
      <c r="A158" s="782" t="s">
        <v>210</v>
      </c>
      <c r="B158" s="783"/>
      <c r="C158" s="783"/>
      <c r="D158" s="783"/>
      <c r="E158" s="783"/>
      <c r="F158" s="783"/>
      <c r="G158" s="783"/>
      <c r="H158" s="783"/>
      <c r="I158" s="784"/>
      <c r="J158" s="81">
        <f>SUM(J87:J157)</f>
        <v>113.45519900000002</v>
      </c>
      <c r="K158" s="82"/>
    </row>
    <row r="159" spans="1:11" ht="14" thickBot="1">
      <c r="A159" s="70"/>
      <c r="B159" s="71"/>
      <c r="C159" s="72"/>
      <c r="D159" s="73"/>
      <c r="E159" s="74"/>
      <c r="F159" s="75"/>
      <c r="G159" s="75"/>
      <c r="H159" s="74"/>
      <c r="I159" s="75"/>
      <c r="J159" s="76"/>
    </row>
    <row r="160" spans="1:11">
      <c r="A160" s="83"/>
      <c r="B160" s="78"/>
      <c r="C160" s="78"/>
      <c r="D160" s="78"/>
      <c r="E160" s="78"/>
      <c r="F160" s="78"/>
      <c r="G160" s="78"/>
      <c r="H160" s="78"/>
      <c r="I160" s="78"/>
      <c r="J160" s="79"/>
    </row>
    <row r="161" spans="1:10" ht="16">
      <c r="A161" s="84" t="s">
        <v>249</v>
      </c>
      <c r="B161" s="85"/>
      <c r="C161" s="85"/>
      <c r="D161" s="85"/>
      <c r="E161" s="85"/>
      <c r="F161" s="85"/>
      <c r="G161" s="85"/>
      <c r="H161" s="85"/>
      <c r="I161" s="85"/>
      <c r="J161" s="86"/>
    </row>
    <row r="162" spans="1:10" ht="16">
      <c r="A162" s="84"/>
      <c r="B162" s="85"/>
      <c r="C162" s="85"/>
      <c r="D162" s="85"/>
      <c r="E162" s="85"/>
      <c r="F162" s="85"/>
      <c r="G162" s="85"/>
      <c r="H162" s="85"/>
      <c r="I162" s="85"/>
      <c r="J162" s="86"/>
    </row>
    <row r="163" spans="1:10" ht="16">
      <c r="A163" s="84"/>
      <c r="B163" s="85"/>
      <c r="C163" s="85"/>
      <c r="D163" s="85"/>
      <c r="E163" s="85"/>
      <c r="F163" s="85"/>
      <c r="G163" s="85"/>
      <c r="H163" s="85"/>
      <c r="I163" s="85"/>
      <c r="J163" s="86"/>
    </row>
    <row r="164" spans="1:10" ht="16">
      <c r="A164" s="84"/>
      <c r="B164" s="85"/>
      <c r="C164" s="85"/>
      <c r="D164" s="85"/>
      <c r="E164" s="85"/>
      <c r="F164" s="85"/>
      <c r="G164" s="85"/>
      <c r="H164" s="85"/>
      <c r="I164" s="85"/>
      <c r="J164" s="86"/>
    </row>
    <row r="165" spans="1:10" ht="16">
      <c r="A165" s="84"/>
      <c r="B165" s="85"/>
      <c r="C165" s="85"/>
      <c r="D165" s="85"/>
      <c r="E165" s="85"/>
      <c r="F165" s="85"/>
      <c r="G165" s="85"/>
      <c r="H165" s="85"/>
      <c r="I165" s="85"/>
      <c r="J165" s="86"/>
    </row>
    <row r="166" spans="1:10" ht="16">
      <c r="A166" s="87"/>
      <c r="B166" s="85"/>
      <c r="C166" s="85"/>
      <c r="D166" s="85"/>
      <c r="E166" s="85"/>
      <c r="F166" s="85"/>
      <c r="G166" s="85"/>
      <c r="H166" s="85"/>
      <c r="I166" s="85"/>
      <c r="J166" s="86"/>
    </row>
    <row r="167" spans="1:10" ht="16">
      <c r="A167" s="87"/>
      <c r="B167" s="85"/>
      <c r="C167" s="85"/>
      <c r="D167" s="85"/>
      <c r="E167" s="85"/>
      <c r="F167" s="85"/>
      <c r="G167" s="85"/>
      <c r="H167" s="85"/>
      <c r="I167" s="85"/>
      <c r="J167" s="86"/>
    </row>
    <row r="168" spans="1:10" ht="16">
      <c r="A168" s="87"/>
      <c r="B168" s="85"/>
      <c r="C168" s="85"/>
      <c r="D168" s="85"/>
      <c r="E168" s="85"/>
      <c r="F168" s="85"/>
      <c r="G168" s="85"/>
      <c r="H168" s="85"/>
      <c r="I168" s="85"/>
      <c r="J168" s="86"/>
    </row>
    <row r="169" spans="1:10" ht="17" thickBot="1">
      <c r="A169" s="88"/>
      <c r="B169" s="89"/>
      <c r="C169" s="89"/>
      <c r="D169" s="89"/>
      <c r="E169" s="89"/>
      <c r="F169" s="89"/>
      <c r="G169" s="89"/>
      <c r="H169" s="89"/>
      <c r="I169" s="89"/>
      <c r="J169" s="90"/>
    </row>
  </sheetData>
  <mergeCells count="23">
    <mergeCell ref="J85:J86"/>
    <mergeCell ref="A87:A157"/>
    <mergeCell ref="B87:B157"/>
    <mergeCell ref="A158:I158"/>
    <mergeCell ref="A8:A78"/>
    <mergeCell ref="B8:B78"/>
    <mergeCell ref="A79:I79"/>
    <mergeCell ref="A82:J83"/>
    <mergeCell ref="A84:J84"/>
    <mergeCell ref="A85:A86"/>
    <mergeCell ref="B85:B86"/>
    <mergeCell ref="C85:C86"/>
    <mergeCell ref="D85:F85"/>
    <mergeCell ref="G85:I85"/>
    <mergeCell ref="A1:J1"/>
    <mergeCell ref="A3:J4"/>
    <mergeCell ref="A5:J5"/>
    <mergeCell ref="A6:A7"/>
    <mergeCell ref="B6:B7"/>
    <mergeCell ref="C6:C7"/>
    <mergeCell ref="D6:F6"/>
    <mergeCell ref="G6:I6"/>
    <mergeCell ref="J6:J7"/>
  </mergeCells>
  <printOptions horizontalCentered="1"/>
  <pageMargins left="0.70866141732283472" right="0.70866141732283472" top="0.74803149606299213" bottom="0.74803149606299213" header="0.31496062992125984" footer="0.31496062992125984"/>
  <pageSetup scale="57" orientation="portrait" r:id="rId1"/>
  <rowBreaks count="1" manualBreakCount="1">
    <brk id="80" max="9"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24"/>
  <dimension ref="A1:V102"/>
  <sheetViews>
    <sheetView workbookViewId="0"/>
  </sheetViews>
  <sheetFormatPr baseColWidth="10" defaultColWidth="11.33203125" defaultRowHeight="15"/>
  <cols>
    <col min="1" max="1" width="30.83203125" style="1" customWidth="1"/>
    <col min="2" max="2" width="4.83203125" style="1" customWidth="1"/>
    <col min="3" max="3" width="11.1640625" style="1" customWidth="1"/>
    <col min="4" max="4" width="7.33203125" style="1" customWidth="1"/>
    <col min="5" max="5" width="13" style="1" customWidth="1"/>
    <col min="6" max="6" width="18.1640625" style="1" customWidth="1"/>
    <col min="7" max="7" width="18.6640625" style="1" customWidth="1"/>
    <col min="9" max="10" width="11.33203125" customWidth="1"/>
    <col min="11" max="11" width="30.83203125" style="1" customWidth="1"/>
    <col min="12" max="12" width="4.83203125" style="1" customWidth="1"/>
    <col min="13" max="13" width="11.1640625" style="1" customWidth="1"/>
    <col min="14" max="14" width="7.33203125" style="1" customWidth="1"/>
    <col min="15" max="15" width="13" style="1" customWidth="1"/>
    <col min="16" max="16" width="18.1640625" style="1" customWidth="1"/>
    <col min="17" max="17" width="18.6640625" style="1" customWidth="1"/>
    <col min="18" max="20" width="11.33203125" customWidth="1"/>
    <col min="21" max="21" width="22" customWidth="1"/>
  </cols>
  <sheetData>
    <row r="1" spans="1:22" ht="16" thickBot="1">
      <c r="A1" s="2"/>
      <c r="B1" s="2"/>
      <c r="C1" s="2"/>
      <c r="D1" s="2"/>
      <c r="E1" s="2"/>
      <c r="F1" s="2"/>
      <c r="G1" s="2"/>
      <c r="K1" s="2"/>
      <c r="L1" s="2"/>
      <c r="M1" s="2"/>
      <c r="N1" s="2"/>
      <c r="O1" s="2"/>
      <c r="P1" s="2"/>
      <c r="Q1" s="2"/>
    </row>
    <row r="2" spans="1:22" ht="12.75" customHeight="1">
      <c r="A2" s="785" t="s">
        <v>157</v>
      </c>
      <c r="B2" s="788" t="s">
        <v>158</v>
      </c>
      <c r="C2" s="789"/>
      <c r="D2" s="789"/>
      <c r="E2" s="789"/>
      <c r="F2" s="790"/>
      <c r="G2" s="794"/>
      <c r="K2" s="785" t="s">
        <v>157</v>
      </c>
      <c r="L2" s="788" t="s">
        <v>158</v>
      </c>
      <c r="M2" s="789"/>
      <c r="N2" s="789"/>
      <c r="O2" s="789"/>
      <c r="P2" s="790"/>
      <c r="Q2" s="794"/>
    </row>
    <row r="3" spans="1:22" ht="31.5" customHeight="1">
      <c r="A3" s="786"/>
      <c r="B3" s="791"/>
      <c r="C3" s="792"/>
      <c r="D3" s="792"/>
      <c r="E3" s="792"/>
      <c r="F3" s="793"/>
      <c r="G3" s="795"/>
      <c r="K3" s="786"/>
      <c r="L3" s="791"/>
      <c r="M3" s="792"/>
      <c r="N3" s="792"/>
      <c r="O3" s="792"/>
      <c r="P3" s="793"/>
      <c r="Q3" s="795"/>
    </row>
    <row r="4" spans="1:22">
      <c r="A4" s="787"/>
      <c r="B4" s="797" t="s">
        <v>250</v>
      </c>
      <c r="C4" s="798"/>
      <c r="D4" s="798"/>
      <c r="E4" s="798"/>
      <c r="F4" s="799"/>
      <c r="G4" s="796"/>
      <c r="K4" s="787"/>
      <c r="L4" s="797" t="s">
        <v>250</v>
      </c>
      <c r="M4" s="798"/>
      <c r="N4" s="798"/>
      <c r="O4" s="798"/>
      <c r="P4" s="799"/>
      <c r="Q4" s="796"/>
    </row>
    <row r="5" spans="1:22" ht="16" thickBot="1">
      <c r="A5" s="195" t="s">
        <v>159</v>
      </c>
      <c r="B5" s="805" t="s">
        <v>251</v>
      </c>
      <c r="C5" s="806"/>
      <c r="D5" s="806"/>
      <c r="E5" s="806"/>
      <c r="F5" s="807"/>
      <c r="G5" s="195" t="s">
        <v>170</v>
      </c>
      <c r="K5" s="195" t="s">
        <v>159</v>
      </c>
      <c r="L5" s="805" t="s">
        <v>251</v>
      </c>
      <c r="M5" s="806"/>
      <c r="N5" s="806"/>
      <c r="O5" s="806"/>
      <c r="P5" s="807"/>
      <c r="Q5" s="195" t="s">
        <v>170</v>
      </c>
    </row>
    <row r="6" spans="1:22" ht="38.25" customHeight="1" thickBot="1">
      <c r="A6" s="808" t="s">
        <v>252</v>
      </c>
      <c r="B6" s="809"/>
      <c r="C6" s="809"/>
      <c r="D6" s="809"/>
      <c r="E6" s="809"/>
      <c r="F6" s="809"/>
      <c r="G6" s="810"/>
      <c r="K6" s="808" t="s">
        <v>253</v>
      </c>
      <c r="L6" s="809"/>
      <c r="M6" s="809"/>
      <c r="N6" s="809"/>
      <c r="O6" s="809"/>
      <c r="P6" s="809"/>
      <c r="Q6" s="810"/>
    </row>
    <row r="7" spans="1:22">
      <c r="A7" s="24"/>
      <c r="B7" s="25"/>
      <c r="C7" s="25"/>
      <c r="D7" s="25"/>
      <c r="E7" s="26"/>
      <c r="F7" s="26"/>
      <c r="G7" s="27"/>
      <c r="K7" s="24"/>
      <c r="L7" s="25"/>
      <c r="M7" s="25"/>
      <c r="N7" s="25"/>
      <c r="O7" s="26"/>
      <c r="P7" s="26"/>
      <c r="Q7" s="27"/>
    </row>
    <row r="8" spans="1:22" ht="16">
      <c r="A8" s="28" t="str">
        <f>+[704]Objetivos!B7</f>
        <v>Entidad Formuladora</v>
      </c>
      <c r="B8" s="811" t="e">
        <f>#REF!</f>
        <v>#REF!</v>
      </c>
      <c r="C8" s="811"/>
      <c r="D8" s="811"/>
      <c r="E8" s="811"/>
      <c r="F8" s="811"/>
      <c r="G8" s="812"/>
      <c r="K8" s="28" t="s">
        <v>147</v>
      </c>
      <c r="L8" s="811" t="e">
        <f>#REF!</f>
        <v>#REF!</v>
      </c>
      <c r="M8" s="811"/>
      <c r="N8" s="811"/>
      <c r="O8" s="811"/>
      <c r="P8" s="811"/>
      <c r="Q8" s="812"/>
    </row>
    <row r="9" spans="1:22" ht="5.25" customHeight="1">
      <c r="A9" s="28"/>
      <c r="B9" s="29"/>
      <c r="C9" s="29"/>
      <c r="D9" s="29"/>
      <c r="E9" s="29"/>
      <c r="F9" s="29"/>
      <c r="G9" s="30"/>
      <c r="K9" s="28"/>
      <c r="L9" s="29"/>
      <c r="M9" s="29"/>
      <c r="N9" s="29"/>
      <c r="O9" s="29"/>
      <c r="P9" s="29"/>
      <c r="Q9" s="30"/>
    </row>
    <row r="10" spans="1:22" ht="43.5" customHeight="1">
      <c r="A10" s="28" t="s">
        <v>148</v>
      </c>
      <c r="B10" s="800" t="e">
        <f>#REF!</f>
        <v>#REF!</v>
      </c>
      <c r="C10" s="800"/>
      <c r="D10" s="800"/>
      <c r="E10" s="800"/>
      <c r="F10" s="800"/>
      <c r="G10" s="801"/>
      <c r="K10" s="28" t="s">
        <v>148</v>
      </c>
      <c r="L10" s="800" t="e">
        <f>#REF!</f>
        <v>#REF!</v>
      </c>
      <c r="M10" s="800"/>
      <c r="N10" s="800"/>
      <c r="O10" s="800"/>
      <c r="P10" s="800"/>
      <c r="Q10" s="801"/>
    </row>
    <row r="11" spans="1:22" s="1" customFormat="1" ht="35.25" customHeight="1">
      <c r="A11" s="31" t="s">
        <v>254</v>
      </c>
      <c r="B11" s="802">
        <v>67</v>
      </c>
      <c r="C11" s="803"/>
      <c r="D11" s="804" t="s">
        <v>255</v>
      </c>
      <c r="E11" s="804"/>
      <c r="F11" s="92" t="e">
        <f>#REF!</f>
        <v>#REF!</v>
      </c>
      <c r="G11" s="32"/>
      <c r="H11" s="2"/>
      <c r="I11" s="2"/>
      <c r="J11" s="2"/>
      <c r="K11" s="31" t="s">
        <v>254</v>
      </c>
      <c r="L11" s="802">
        <v>67</v>
      </c>
      <c r="M11" s="803"/>
      <c r="N11" s="804" t="s">
        <v>255</v>
      </c>
      <c r="O11" s="804"/>
      <c r="P11" s="92"/>
      <c r="Q11" s="32"/>
      <c r="R11" s="2"/>
      <c r="S11" s="2"/>
      <c r="T11" s="2"/>
      <c r="U11" s="2"/>
      <c r="V11" s="2"/>
    </row>
    <row r="12" spans="1:22" ht="12.75" customHeight="1" thickBot="1">
      <c r="A12" s="28"/>
      <c r="B12" s="33"/>
      <c r="C12" s="33"/>
      <c r="D12" s="33"/>
      <c r="E12" s="33"/>
      <c r="F12" s="33"/>
      <c r="G12" s="34"/>
      <c r="K12" s="28"/>
      <c r="L12" s="33"/>
      <c r="M12" s="33"/>
      <c r="N12" s="33"/>
      <c r="O12" s="33"/>
      <c r="P12" s="33"/>
      <c r="Q12" s="34"/>
    </row>
    <row r="13" spans="1:22" ht="23.25" customHeight="1" thickBot="1">
      <c r="A13" s="808" t="s">
        <v>171</v>
      </c>
      <c r="B13" s="810"/>
      <c r="C13" s="35" t="s">
        <v>172</v>
      </c>
      <c r="D13" s="819" t="s">
        <v>185</v>
      </c>
      <c r="E13" s="820"/>
      <c r="F13" s="197" t="s">
        <v>174</v>
      </c>
      <c r="G13" s="36" t="s">
        <v>186</v>
      </c>
      <c r="K13" s="808" t="s">
        <v>171</v>
      </c>
      <c r="L13" s="810"/>
      <c r="M13" s="35" t="s">
        <v>172</v>
      </c>
      <c r="N13" s="819" t="s">
        <v>185</v>
      </c>
      <c r="O13" s="820"/>
      <c r="P13" s="197" t="s">
        <v>174</v>
      </c>
      <c r="Q13" s="36" t="s">
        <v>186</v>
      </c>
    </row>
    <row r="14" spans="1:22">
      <c r="A14" s="821" t="s">
        <v>256</v>
      </c>
      <c r="B14" s="822"/>
      <c r="C14" s="823">
        <f>SUM(G15:G16)</f>
        <v>21600000</v>
      </c>
      <c r="D14" s="824"/>
      <c r="E14" s="824"/>
      <c r="F14" s="824"/>
      <c r="G14" s="825"/>
      <c r="K14" s="821" t="s">
        <v>256</v>
      </c>
      <c r="L14" s="822"/>
      <c r="M14" s="823">
        <f>SUM(Q15:Q16)</f>
        <v>50000000</v>
      </c>
      <c r="N14" s="824"/>
      <c r="O14" s="824"/>
      <c r="P14" s="824"/>
      <c r="Q14" s="825"/>
    </row>
    <row r="15" spans="1:22">
      <c r="A15" s="813" t="s">
        <v>257</v>
      </c>
      <c r="B15" s="814"/>
      <c r="C15" s="37" t="s">
        <v>13</v>
      </c>
      <c r="D15" s="815">
        <f>[705]Supuestos!$B$18</f>
        <v>24</v>
      </c>
      <c r="E15" s="816"/>
      <c r="F15" s="38">
        <v>900000</v>
      </c>
      <c r="G15" s="39">
        <f>F15*D15</f>
        <v>21600000</v>
      </c>
      <c r="K15" s="813" t="s">
        <v>257</v>
      </c>
      <c r="L15" s="814"/>
      <c r="M15" s="37" t="s">
        <v>258</v>
      </c>
      <c r="N15" s="815">
        <v>50</v>
      </c>
      <c r="O15" s="816"/>
      <c r="P15" s="38">
        <v>400000</v>
      </c>
      <c r="Q15" s="39">
        <f>P15*N15</f>
        <v>20000000</v>
      </c>
    </row>
    <row r="16" spans="1:22">
      <c r="A16" s="817"/>
      <c r="B16" s="818"/>
      <c r="C16" s="37"/>
      <c r="D16" s="815"/>
      <c r="E16" s="816"/>
      <c r="F16" s="38"/>
      <c r="G16" s="39"/>
      <c r="K16" s="817" t="s">
        <v>259</v>
      </c>
      <c r="L16" s="818"/>
      <c r="M16" s="37" t="s">
        <v>260</v>
      </c>
      <c r="N16" s="815">
        <v>100</v>
      </c>
      <c r="O16" s="816"/>
      <c r="P16" s="38">
        <v>300000</v>
      </c>
      <c r="Q16" s="39">
        <f>P16*N16</f>
        <v>30000000</v>
      </c>
    </row>
    <row r="17" spans="1:17">
      <c r="A17" s="817"/>
      <c r="B17" s="818"/>
      <c r="C17" s="37"/>
      <c r="D17" s="815"/>
      <c r="E17" s="816"/>
      <c r="F17" s="38"/>
      <c r="G17" s="39">
        <v>0</v>
      </c>
      <c r="K17" s="817"/>
      <c r="L17" s="818"/>
      <c r="M17" s="37"/>
      <c r="N17" s="815"/>
      <c r="O17" s="816"/>
      <c r="P17" s="38"/>
      <c r="Q17" s="39">
        <v>0</v>
      </c>
    </row>
    <row r="18" spans="1:17">
      <c r="A18" s="832" t="s">
        <v>261</v>
      </c>
      <c r="B18" s="833"/>
      <c r="C18" s="823">
        <f>SUM(G19:G25)</f>
        <v>2028853000</v>
      </c>
      <c r="D18" s="824"/>
      <c r="E18" s="824"/>
      <c r="F18" s="824"/>
      <c r="G18" s="825">
        <v>438574320</v>
      </c>
      <c r="K18" s="832" t="s">
        <v>261</v>
      </c>
      <c r="L18" s="833"/>
      <c r="M18" s="823">
        <f>SUM(Q24:Q25)</f>
        <v>179376000</v>
      </c>
      <c r="N18" s="824"/>
      <c r="O18" s="824"/>
      <c r="P18" s="824"/>
      <c r="Q18" s="825">
        <v>438574320</v>
      </c>
    </row>
    <row r="19" spans="1:17" ht="36">
      <c r="A19" s="826" t="s">
        <v>188</v>
      </c>
      <c r="B19" s="827">
        <v>1</v>
      </c>
      <c r="C19" s="37" t="s">
        <v>189</v>
      </c>
      <c r="D19" s="828">
        <f>B19*23</f>
        <v>23</v>
      </c>
      <c r="E19" s="829"/>
      <c r="F19" s="42">
        <v>11211000</v>
      </c>
      <c r="G19" s="39">
        <f>F19*D19*B19</f>
        <v>257853000</v>
      </c>
      <c r="K19" s="40" t="s">
        <v>262</v>
      </c>
      <c r="L19" s="41">
        <v>1</v>
      </c>
      <c r="M19" s="37" t="s">
        <v>189</v>
      </c>
      <c r="N19" s="830">
        <v>8</v>
      </c>
      <c r="O19" s="831"/>
      <c r="P19" s="42">
        <v>11211000</v>
      </c>
      <c r="Q19" s="39">
        <f>P19*N19*L19</f>
        <v>89688000</v>
      </c>
    </row>
    <row r="20" spans="1:17" ht="24">
      <c r="A20" s="826" t="s">
        <v>263</v>
      </c>
      <c r="B20" s="827">
        <v>3</v>
      </c>
      <c r="C20" s="37" t="s">
        <v>189</v>
      </c>
      <c r="D20" s="828">
        <f t="shared" ref="D20:D25" si="0">B20*23</f>
        <v>69</v>
      </c>
      <c r="E20" s="829"/>
      <c r="F20" s="42">
        <v>5000000</v>
      </c>
      <c r="G20" s="39">
        <f t="shared" ref="G20:G25" si="1">F20*D20*B20</f>
        <v>1035000000</v>
      </c>
      <c r="K20" s="40" t="s">
        <v>264</v>
      </c>
      <c r="L20" s="43">
        <v>1</v>
      </c>
      <c r="M20" s="37" t="s">
        <v>189</v>
      </c>
      <c r="N20" s="830">
        <v>8</v>
      </c>
      <c r="O20" s="831"/>
      <c r="P20" s="42">
        <v>11211000</v>
      </c>
      <c r="Q20" s="39">
        <f t="shared" ref="Q20:Q22" si="2">P20*N20*L20</f>
        <v>89688000</v>
      </c>
    </row>
    <row r="21" spans="1:17" ht="24">
      <c r="A21" s="826" t="s">
        <v>191</v>
      </c>
      <c r="B21" s="827">
        <v>1</v>
      </c>
      <c r="C21" s="37" t="s">
        <v>189</v>
      </c>
      <c r="D21" s="828">
        <f t="shared" si="0"/>
        <v>23</v>
      </c>
      <c r="E21" s="829"/>
      <c r="F21" s="42">
        <v>3500000</v>
      </c>
      <c r="G21" s="39">
        <f t="shared" si="1"/>
        <v>80500000</v>
      </c>
      <c r="K21" s="40" t="s">
        <v>265</v>
      </c>
      <c r="L21" s="44">
        <v>3</v>
      </c>
      <c r="M21" s="37" t="s">
        <v>189</v>
      </c>
      <c r="N21" s="830">
        <v>14</v>
      </c>
      <c r="O21" s="831"/>
      <c r="P21" s="42">
        <v>4035960</v>
      </c>
      <c r="Q21" s="39">
        <f t="shared" si="2"/>
        <v>169510320</v>
      </c>
    </row>
    <row r="22" spans="1:17" ht="24">
      <c r="A22" s="826" t="s">
        <v>266</v>
      </c>
      <c r="B22" s="827">
        <v>1</v>
      </c>
      <c r="C22" s="37" t="s">
        <v>189</v>
      </c>
      <c r="D22" s="828">
        <f t="shared" si="0"/>
        <v>23</v>
      </c>
      <c r="E22" s="829"/>
      <c r="F22" s="42">
        <v>8000000</v>
      </c>
      <c r="G22" s="39">
        <f t="shared" si="1"/>
        <v>184000000</v>
      </c>
      <c r="K22" s="40" t="s">
        <v>267</v>
      </c>
      <c r="L22" s="44">
        <v>1</v>
      </c>
      <c r="M22" s="37" t="s">
        <v>189</v>
      </c>
      <c r="N22" s="830">
        <v>8</v>
      </c>
      <c r="O22" s="831"/>
      <c r="P22" s="42">
        <v>11211000</v>
      </c>
      <c r="Q22" s="39">
        <f t="shared" si="2"/>
        <v>89688000</v>
      </c>
    </row>
    <row r="23" spans="1:17">
      <c r="A23" s="826" t="s">
        <v>268</v>
      </c>
      <c r="B23" s="827">
        <v>1</v>
      </c>
      <c r="C23" s="37" t="s">
        <v>189</v>
      </c>
      <c r="D23" s="828">
        <f t="shared" si="0"/>
        <v>23</v>
      </c>
      <c r="E23" s="829"/>
      <c r="F23" s="42">
        <v>8000000</v>
      </c>
      <c r="G23" s="39">
        <f t="shared" si="1"/>
        <v>184000000</v>
      </c>
      <c r="K23" s="40"/>
      <c r="L23" s="44"/>
      <c r="M23" s="37"/>
      <c r="N23" s="834"/>
      <c r="O23" s="835"/>
      <c r="P23" s="42"/>
      <c r="Q23" s="39">
        <v>0</v>
      </c>
    </row>
    <row r="24" spans="1:17" ht="36">
      <c r="A24" s="826" t="s">
        <v>269</v>
      </c>
      <c r="B24" s="827">
        <v>1</v>
      </c>
      <c r="C24" s="37" t="s">
        <v>189</v>
      </c>
      <c r="D24" s="828">
        <f t="shared" si="0"/>
        <v>23</v>
      </c>
      <c r="E24" s="829"/>
      <c r="F24" s="42">
        <v>4500000</v>
      </c>
      <c r="G24" s="39">
        <f t="shared" si="1"/>
        <v>103500000</v>
      </c>
      <c r="K24" s="40" t="s">
        <v>262</v>
      </c>
      <c r="L24" s="41">
        <v>1</v>
      </c>
      <c r="M24" s="37" t="s">
        <v>189</v>
      </c>
      <c r="N24" s="830">
        <v>8</v>
      </c>
      <c r="O24" s="831"/>
      <c r="P24" s="42">
        <v>11211000</v>
      </c>
      <c r="Q24" s="39">
        <f>P24*N24*L24</f>
        <v>89688000</v>
      </c>
    </row>
    <row r="25" spans="1:17" ht="24">
      <c r="A25" s="826" t="s">
        <v>270</v>
      </c>
      <c r="B25" s="827">
        <v>1</v>
      </c>
      <c r="C25" s="37" t="s">
        <v>189</v>
      </c>
      <c r="D25" s="828">
        <f t="shared" si="0"/>
        <v>23</v>
      </c>
      <c r="E25" s="829"/>
      <c r="F25" s="42">
        <v>8000000</v>
      </c>
      <c r="G25" s="39">
        <f t="shared" si="1"/>
        <v>184000000</v>
      </c>
      <c r="K25" s="40" t="s">
        <v>264</v>
      </c>
      <c r="L25" s="43">
        <v>1</v>
      </c>
      <c r="M25" s="37" t="s">
        <v>189</v>
      </c>
      <c r="N25" s="830">
        <v>8</v>
      </c>
      <c r="O25" s="831"/>
      <c r="P25" s="42">
        <v>11211000</v>
      </c>
      <c r="Q25" s="39">
        <f t="shared" ref="Q25" si="3">P25*N25*L25</f>
        <v>89688000</v>
      </c>
    </row>
    <row r="26" spans="1:17">
      <c r="A26" s="836" t="s">
        <v>271</v>
      </c>
      <c r="B26" s="837"/>
      <c r="C26" s="823">
        <f>SUM(G29:G29)</f>
        <v>113600000</v>
      </c>
      <c r="D26" s="824"/>
      <c r="E26" s="824"/>
      <c r="F26" s="824"/>
      <c r="G26" s="825" t="e">
        <v>#REF!</v>
      </c>
      <c r="K26" s="836" t="s">
        <v>271</v>
      </c>
      <c r="L26" s="837"/>
      <c r="M26" s="823">
        <f>SUM(Q29:Q29)</f>
        <v>71000000</v>
      </c>
      <c r="N26" s="824"/>
      <c r="O26" s="824"/>
      <c r="P26" s="824"/>
      <c r="Q26" s="825" t="e">
        <v>#REF!</v>
      </c>
    </row>
    <row r="27" spans="1:17">
      <c r="A27" s="826" t="s">
        <v>272</v>
      </c>
      <c r="B27" s="827"/>
      <c r="C27" s="37" t="s">
        <v>273</v>
      </c>
      <c r="D27" s="828">
        <f>[705]Supuestos!$C$47</f>
        <v>1035</v>
      </c>
      <c r="E27" s="829"/>
      <c r="F27" s="42">
        <v>65000</v>
      </c>
      <c r="G27" s="39">
        <f>F27*D27</f>
        <v>67275000</v>
      </c>
      <c r="K27" s="205"/>
      <c r="L27" s="206"/>
      <c r="M27" s="202"/>
      <c r="N27" s="203"/>
      <c r="O27" s="203"/>
      <c r="P27" s="203"/>
      <c r="Q27" s="204"/>
    </row>
    <row r="28" spans="1:17">
      <c r="A28" s="826" t="s">
        <v>274</v>
      </c>
      <c r="B28" s="827"/>
      <c r="C28" s="37" t="s">
        <v>273</v>
      </c>
      <c r="D28" s="828"/>
      <c r="E28" s="829"/>
      <c r="F28" s="42"/>
      <c r="G28" s="39"/>
      <c r="K28" s="205"/>
      <c r="L28" s="206"/>
      <c r="M28" s="202"/>
      <c r="N28" s="203"/>
      <c r="O28" s="203"/>
      <c r="P28" s="203"/>
      <c r="Q28" s="204"/>
    </row>
    <row r="29" spans="1:17">
      <c r="A29" s="826" t="s">
        <v>275</v>
      </c>
      <c r="B29" s="827"/>
      <c r="C29" s="37" t="s">
        <v>273</v>
      </c>
      <c r="D29" s="828">
        <v>142</v>
      </c>
      <c r="E29" s="829"/>
      <c r="F29" s="42">
        <v>800000</v>
      </c>
      <c r="G29" s="39">
        <f>F29*D29</f>
        <v>113600000</v>
      </c>
      <c r="K29" s="826" t="s">
        <v>276</v>
      </c>
      <c r="L29" s="827"/>
      <c r="M29" s="37" t="s">
        <v>273</v>
      </c>
      <c r="N29" s="828">
        <v>142</v>
      </c>
      <c r="O29" s="829"/>
      <c r="P29" s="42">
        <v>500000</v>
      </c>
      <c r="Q29" s="39">
        <f>P29*N29</f>
        <v>71000000</v>
      </c>
    </row>
    <row r="30" spans="1:17">
      <c r="A30" s="832" t="s">
        <v>277</v>
      </c>
      <c r="B30" s="833"/>
      <c r="C30" s="823">
        <f>SUM(G31:G31)</f>
        <v>7100000</v>
      </c>
      <c r="D30" s="824"/>
      <c r="E30" s="824"/>
      <c r="F30" s="824"/>
      <c r="G30" s="825">
        <v>7100000</v>
      </c>
      <c r="K30" s="832" t="s">
        <v>277</v>
      </c>
      <c r="L30" s="833"/>
      <c r="M30" s="823">
        <f>SUM(Q31:Q31)</f>
        <v>7100000</v>
      </c>
      <c r="N30" s="824"/>
      <c r="O30" s="824"/>
      <c r="P30" s="824"/>
      <c r="Q30" s="825">
        <v>7100000</v>
      </c>
    </row>
    <row r="31" spans="1:17">
      <c r="A31" s="813" t="s">
        <v>278</v>
      </c>
      <c r="B31" s="814"/>
      <c r="C31" s="37" t="s">
        <v>13</v>
      </c>
      <c r="D31" s="838">
        <v>284</v>
      </c>
      <c r="E31" s="839"/>
      <c r="F31" s="42">
        <v>25000</v>
      </c>
      <c r="G31" s="39">
        <f>F31*D31</f>
        <v>7100000</v>
      </c>
      <c r="K31" s="813" t="s">
        <v>279</v>
      </c>
      <c r="L31" s="814"/>
      <c r="M31" s="37" t="s">
        <v>280</v>
      </c>
      <c r="N31" s="838">
        <v>284</v>
      </c>
      <c r="O31" s="839"/>
      <c r="P31" s="42">
        <v>25000</v>
      </c>
      <c r="Q31" s="39">
        <f>P31*N31</f>
        <v>7100000</v>
      </c>
    </row>
    <row r="32" spans="1:17">
      <c r="A32" s="813" t="s">
        <v>281</v>
      </c>
      <c r="B32" s="814"/>
      <c r="C32" s="37" t="s">
        <v>13</v>
      </c>
      <c r="D32" s="838">
        <v>284</v>
      </c>
      <c r="E32" s="839"/>
      <c r="F32" s="42">
        <v>25000</v>
      </c>
      <c r="G32" s="39">
        <f>F32*D32</f>
        <v>7100000</v>
      </c>
      <c r="K32" s="200"/>
      <c r="L32" s="201"/>
      <c r="M32" s="37"/>
      <c r="N32" s="207"/>
      <c r="O32" s="93"/>
      <c r="P32" s="42"/>
      <c r="Q32" s="94"/>
    </row>
    <row r="33" spans="1:17" ht="31.5" customHeight="1">
      <c r="A33" s="832" t="s">
        <v>282</v>
      </c>
      <c r="B33" s="833"/>
      <c r="C33" s="37"/>
      <c r="D33" s="845">
        <f>SUM(G34:G35)</f>
        <v>7250000</v>
      </c>
      <c r="E33" s="846"/>
      <c r="F33" s="846"/>
      <c r="G33" s="847"/>
      <c r="K33" s="832" t="s">
        <v>282</v>
      </c>
      <c r="L33" s="833"/>
      <c r="M33" s="37"/>
      <c r="N33" s="845">
        <f>SUM(Q34:Q35)</f>
        <v>7250000</v>
      </c>
      <c r="O33" s="846"/>
      <c r="P33" s="846"/>
      <c r="Q33" s="847"/>
    </row>
    <row r="34" spans="1:17" ht="15" customHeight="1">
      <c r="A34" s="826" t="s">
        <v>283</v>
      </c>
      <c r="B34" s="827"/>
      <c r="C34" s="37" t="s">
        <v>284</v>
      </c>
      <c r="D34" s="815">
        <f>8+5*3</f>
        <v>23</v>
      </c>
      <c r="E34" s="816"/>
      <c r="F34" s="42">
        <v>250000</v>
      </c>
      <c r="G34" s="39">
        <f>D34*F34</f>
        <v>5750000</v>
      </c>
      <c r="K34" s="826" t="s">
        <v>283</v>
      </c>
      <c r="L34" s="827"/>
      <c r="M34" s="37" t="s">
        <v>284</v>
      </c>
      <c r="N34" s="815">
        <f>8+5*3</f>
        <v>23</v>
      </c>
      <c r="O34" s="816"/>
      <c r="P34" s="42">
        <v>250000</v>
      </c>
      <c r="Q34" s="39">
        <f>N34*P34</f>
        <v>5750000</v>
      </c>
    </row>
    <row r="35" spans="1:17" ht="15.75" customHeight="1">
      <c r="A35" s="826" t="s">
        <v>285</v>
      </c>
      <c r="B35" s="827"/>
      <c r="C35" s="37" t="s">
        <v>284</v>
      </c>
      <c r="D35" s="815">
        <f>5*3</f>
        <v>15</v>
      </c>
      <c r="E35" s="816"/>
      <c r="F35" s="42">
        <v>100000</v>
      </c>
      <c r="G35" s="39">
        <f>D35*F35</f>
        <v>1500000</v>
      </c>
      <c r="K35" s="826" t="s">
        <v>285</v>
      </c>
      <c r="L35" s="827"/>
      <c r="M35" s="37" t="s">
        <v>284</v>
      </c>
      <c r="N35" s="815">
        <f>5*3</f>
        <v>15</v>
      </c>
      <c r="O35" s="816"/>
      <c r="P35" s="42">
        <v>100000</v>
      </c>
      <c r="Q35" s="39">
        <f>N35*P35</f>
        <v>1500000</v>
      </c>
    </row>
    <row r="36" spans="1:17" ht="22.5" customHeight="1">
      <c r="A36" s="840" t="s">
        <v>286</v>
      </c>
      <c r="B36" s="841"/>
      <c r="C36" s="842">
        <f>SUM(G37)</f>
        <v>264000000</v>
      </c>
      <c r="D36" s="843"/>
      <c r="E36" s="843"/>
      <c r="F36" s="843"/>
      <c r="G36" s="844"/>
      <c r="K36" s="840" t="s">
        <v>287</v>
      </c>
      <c r="L36" s="841"/>
      <c r="M36" s="842">
        <f>SUM(Q37)</f>
        <v>105000000</v>
      </c>
      <c r="N36" s="843"/>
      <c r="O36" s="843"/>
      <c r="P36" s="843"/>
      <c r="Q36" s="844"/>
    </row>
    <row r="37" spans="1:17" ht="22.5" customHeight="1">
      <c r="A37" s="40" t="s">
        <v>288</v>
      </c>
      <c r="B37" s="44">
        <f>[705]Supuestos!$B$18</f>
        <v>24</v>
      </c>
      <c r="C37" s="37" t="s">
        <v>189</v>
      </c>
      <c r="D37" s="815">
        <v>22</v>
      </c>
      <c r="E37" s="816"/>
      <c r="F37" s="42">
        <v>500000</v>
      </c>
      <c r="G37" s="45">
        <f>D37*F37*B37</f>
        <v>264000000</v>
      </c>
      <c r="K37" s="40" t="s">
        <v>288</v>
      </c>
      <c r="L37" s="44">
        <v>15</v>
      </c>
      <c r="M37" s="37" t="s">
        <v>189</v>
      </c>
      <c r="N37" s="815">
        <v>14</v>
      </c>
      <c r="O37" s="816"/>
      <c r="P37" s="42">
        <v>500000</v>
      </c>
      <c r="Q37" s="45">
        <f>N37*P37*L37</f>
        <v>105000000</v>
      </c>
    </row>
    <row r="38" spans="1:17" ht="18" customHeight="1">
      <c r="A38" s="848" t="s">
        <v>289</v>
      </c>
      <c r="B38" s="849"/>
      <c r="C38" s="46" t="s">
        <v>196</v>
      </c>
      <c r="D38" s="850">
        <v>5.0999999999999997E-2</v>
      </c>
      <c r="E38" s="851"/>
      <c r="F38" s="47"/>
      <c r="G38" s="39" t="e">
        <f>SUM(C36,#REF!,D33,#REF!,C30,C26,C18,C14)*D38</f>
        <v>#REF!</v>
      </c>
      <c r="K38" s="848" t="s">
        <v>289</v>
      </c>
      <c r="L38" s="849"/>
      <c r="M38" s="46" t="s">
        <v>196</v>
      </c>
      <c r="N38" s="850">
        <v>5.0999999999999997E-2</v>
      </c>
      <c r="O38" s="851"/>
      <c r="P38" s="47"/>
      <c r="Q38" s="39" t="e">
        <f>SUM(M36,#REF!,N33,#REF!,M30,M26,M18,M14)*N38</f>
        <v>#REF!</v>
      </c>
    </row>
    <row r="39" spans="1:17">
      <c r="A39" s="826"/>
      <c r="B39" s="827"/>
      <c r="C39" s="37"/>
      <c r="D39" s="815"/>
      <c r="E39" s="816"/>
      <c r="F39" s="42"/>
      <c r="G39" s="45">
        <v>0</v>
      </c>
      <c r="K39" s="826"/>
      <c r="L39" s="827"/>
      <c r="M39" s="37"/>
      <c r="N39" s="815"/>
      <c r="O39" s="816"/>
      <c r="P39" s="42"/>
      <c r="Q39" s="45">
        <v>0</v>
      </c>
    </row>
    <row r="40" spans="1:17" ht="23.25" customHeight="1">
      <c r="A40" s="832" t="s">
        <v>290</v>
      </c>
      <c r="B40" s="833"/>
      <c r="C40" s="842">
        <f>SUM(G41)</f>
        <v>600000</v>
      </c>
      <c r="D40" s="843"/>
      <c r="E40" s="843"/>
      <c r="F40" s="843"/>
      <c r="G40" s="844"/>
      <c r="K40" s="832" t="s">
        <v>290</v>
      </c>
      <c r="L40" s="833"/>
      <c r="M40" s="842">
        <f>SUM(Q41)</f>
        <v>600000</v>
      </c>
      <c r="N40" s="843"/>
      <c r="O40" s="843"/>
      <c r="P40" s="843"/>
      <c r="Q40" s="844"/>
    </row>
    <row r="41" spans="1:17" ht="17.25" customHeight="1" thickBot="1">
      <c r="A41" s="826" t="s">
        <v>291</v>
      </c>
      <c r="B41" s="827"/>
      <c r="C41" s="37" t="s">
        <v>292</v>
      </c>
      <c r="D41" s="815">
        <v>100</v>
      </c>
      <c r="E41" s="816"/>
      <c r="F41" s="42">
        <v>6000</v>
      </c>
      <c r="G41" s="39">
        <v>600000</v>
      </c>
      <c r="K41" s="826" t="s">
        <v>291</v>
      </c>
      <c r="L41" s="827"/>
      <c r="M41" s="37" t="s">
        <v>292</v>
      </c>
      <c r="N41" s="815">
        <v>100</v>
      </c>
      <c r="O41" s="816"/>
      <c r="P41" s="42">
        <v>6000</v>
      </c>
      <c r="Q41" s="39">
        <v>600000</v>
      </c>
    </row>
    <row r="42" spans="1:17" ht="16" thickBot="1">
      <c r="A42" s="856" t="s">
        <v>293</v>
      </c>
      <c r="B42" s="857"/>
      <c r="C42" s="857"/>
      <c r="D42" s="857"/>
      <c r="E42" s="857"/>
      <c r="F42" s="858"/>
      <c r="G42" s="48" t="e">
        <f>SUM(C40,G38,C36,#REF!,D33,#REF!,C30,C26,C18,C14)</f>
        <v>#REF!</v>
      </c>
      <c r="K42" s="856" t="s">
        <v>293</v>
      </c>
      <c r="L42" s="857"/>
      <c r="M42" s="857"/>
      <c r="N42" s="857"/>
      <c r="O42" s="857"/>
      <c r="P42" s="858"/>
      <c r="Q42" s="48" t="e">
        <f>SUM(M40,Q38,M36,#REF!,N33,#REF!,M30,M26,M18,M14)</f>
        <v>#REF!</v>
      </c>
    </row>
    <row r="44" spans="1:17" hidden="1">
      <c r="A44" s="2"/>
      <c r="B44" s="2"/>
      <c r="C44" s="2"/>
      <c r="D44" s="2"/>
      <c r="E44" s="2"/>
      <c r="F44" s="2"/>
      <c r="G44" s="49"/>
      <c r="K44" s="2"/>
      <c r="L44" s="2"/>
      <c r="M44" s="2"/>
      <c r="N44" s="2"/>
      <c r="O44" s="2"/>
      <c r="P44" s="2"/>
      <c r="Q44" s="49"/>
    </row>
    <row r="45" spans="1:17" hidden="1">
      <c r="A45" s="2"/>
      <c r="B45" s="2"/>
      <c r="C45" s="2"/>
      <c r="D45" s="852" t="s">
        <v>294</v>
      </c>
      <c r="E45" s="853"/>
      <c r="F45" s="50" t="s">
        <v>295</v>
      </c>
      <c r="G45" s="17" t="s">
        <v>296</v>
      </c>
      <c r="K45" s="2"/>
      <c r="L45" s="2"/>
      <c r="M45" s="2"/>
      <c r="N45" s="852" t="s">
        <v>294</v>
      </c>
      <c r="O45" s="853"/>
      <c r="P45" s="50" t="s">
        <v>295</v>
      </c>
      <c r="Q45" s="17" t="s">
        <v>296</v>
      </c>
    </row>
    <row r="46" spans="1:17" hidden="1">
      <c r="A46" s="4"/>
      <c r="B46" s="18"/>
      <c r="C46" s="4"/>
      <c r="D46" s="854" t="s">
        <v>297</v>
      </c>
      <c r="E46" s="855"/>
      <c r="F46" s="19"/>
      <c r="G46" s="20" t="e">
        <f>+G42*F46</f>
        <v>#REF!</v>
      </c>
      <c r="K46" s="4"/>
      <c r="L46" s="18"/>
      <c r="M46" s="4"/>
      <c r="N46" s="854" t="s">
        <v>297</v>
      </c>
      <c r="O46" s="855"/>
      <c r="P46" s="19"/>
      <c r="Q46" s="20" t="e">
        <f>+Q42*P46</f>
        <v>#REF!</v>
      </c>
    </row>
    <row r="47" spans="1:17" hidden="1">
      <c r="A47" s="4"/>
      <c r="B47" s="18"/>
      <c r="C47" s="4"/>
      <c r="D47" s="854" t="s">
        <v>298</v>
      </c>
      <c r="E47" s="855"/>
      <c r="F47" s="19"/>
      <c r="G47" s="21" t="e">
        <f>+G42*F47</f>
        <v>#REF!</v>
      </c>
      <c r="K47" s="4"/>
      <c r="L47" s="18"/>
      <c r="M47" s="4"/>
      <c r="N47" s="854" t="s">
        <v>298</v>
      </c>
      <c r="O47" s="855"/>
      <c r="P47" s="19"/>
      <c r="Q47" s="21" t="e">
        <f>+Q42*P47</f>
        <v>#REF!</v>
      </c>
    </row>
    <row r="48" spans="1:17" hidden="1">
      <c r="A48" s="3"/>
      <c r="B48" s="18"/>
      <c r="C48" s="4"/>
      <c r="D48" s="854" t="s">
        <v>299</v>
      </c>
      <c r="E48" s="855"/>
      <c r="F48" s="19"/>
      <c r="G48" s="20" t="e">
        <f>+G42*F48</f>
        <v>#REF!</v>
      </c>
      <c r="K48" s="3"/>
      <c r="L48" s="18"/>
      <c r="M48" s="4"/>
      <c r="N48" s="854" t="s">
        <v>299</v>
      </c>
      <c r="O48" s="855"/>
      <c r="P48" s="19"/>
      <c r="Q48" s="20" t="e">
        <f>+Q42*P48</f>
        <v>#REF!</v>
      </c>
    </row>
    <row r="49" spans="1:17" hidden="1">
      <c r="A49" s="7"/>
      <c r="B49" s="22"/>
      <c r="C49" s="51"/>
      <c r="D49" s="854" t="s">
        <v>300</v>
      </c>
      <c r="E49" s="855"/>
      <c r="F49" s="19"/>
      <c r="G49" s="20" t="e">
        <f>+G48*F49</f>
        <v>#REF!</v>
      </c>
      <c r="K49" s="7"/>
      <c r="L49" s="22"/>
      <c r="M49" s="51"/>
      <c r="N49" s="854" t="s">
        <v>300</v>
      </c>
      <c r="O49" s="855"/>
      <c r="P49" s="19"/>
      <c r="Q49" s="20" t="e">
        <f>+Q48*P49</f>
        <v>#REF!</v>
      </c>
    </row>
    <row r="50" spans="1:17" hidden="1">
      <c r="A50" s="7"/>
      <c r="B50" s="7"/>
      <c r="C50" s="7"/>
      <c r="D50" s="865" t="s">
        <v>301</v>
      </c>
      <c r="E50" s="866"/>
      <c r="F50" s="866"/>
      <c r="G50" s="52" t="e">
        <f>SUM(G46:G49)</f>
        <v>#REF!</v>
      </c>
      <c r="K50" s="7"/>
      <c r="L50" s="7"/>
      <c r="M50" s="7"/>
      <c r="N50" s="865" t="s">
        <v>301</v>
      </c>
      <c r="O50" s="866"/>
      <c r="P50" s="866"/>
      <c r="Q50" s="52" t="e">
        <f>SUM(Q46:Q49)</f>
        <v>#REF!</v>
      </c>
    </row>
    <row r="51" spans="1:17" ht="16" hidden="1" thickBot="1">
      <c r="A51" s="2"/>
      <c r="B51" s="2"/>
      <c r="C51" s="2"/>
      <c r="D51" s="859" t="s">
        <v>302</v>
      </c>
      <c r="E51" s="860"/>
      <c r="F51" s="861"/>
      <c r="G51" s="23" t="e">
        <f>SUM(G46:G49)+G42</f>
        <v>#REF!</v>
      </c>
      <c r="K51" s="2"/>
      <c r="L51" s="2"/>
      <c r="M51" s="2"/>
      <c r="N51" s="859" t="s">
        <v>302</v>
      </c>
      <c r="O51" s="860"/>
      <c r="P51" s="861"/>
      <c r="Q51" s="23" t="e">
        <f>SUM(Q46:Q49)+Q42</f>
        <v>#REF!</v>
      </c>
    </row>
    <row r="52" spans="1:17">
      <c r="A52" s="2"/>
      <c r="B52" s="2"/>
      <c r="C52" s="2"/>
      <c r="D52" s="2"/>
      <c r="E52" s="2"/>
      <c r="F52" s="2"/>
      <c r="G52" s="53"/>
      <c r="K52" s="2"/>
      <c r="L52" s="2"/>
      <c r="M52" s="2"/>
      <c r="N52" s="2"/>
      <c r="O52" s="2"/>
      <c r="P52" s="2"/>
      <c r="Q52" s="53"/>
    </row>
    <row r="53" spans="1:17">
      <c r="A53"/>
      <c r="B53" s="2"/>
      <c r="C53" s="2"/>
      <c r="D53" s="862" t="s">
        <v>294</v>
      </c>
      <c r="E53" s="863"/>
      <c r="F53" s="12" t="s">
        <v>295</v>
      </c>
      <c r="G53" s="12" t="s">
        <v>303</v>
      </c>
      <c r="K53"/>
      <c r="L53" s="2"/>
      <c r="M53" s="2"/>
      <c r="N53" s="862" t="s">
        <v>294</v>
      </c>
      <c r="O53" s="863"/>
      <c r="P53" s="12" t="s">
        <v>295</v>
      </c>
      <c r="Q53" s="12" t="s">
        <v>303</v>
      </c>
    </row>
    <row r="54" spans="1:17">
      <c r="A54"/>
      <c r="B54" s="2"/>
      <c r="C54" s="2"/>
      <c r="D54" s="864" t="s">
        <v>297</v>
      </c>
      <c r="E54" s="864"/>
      <c r="F54" s="13">
        <v>0.02</v>
      </c>
      <c r="G54" s="14" t="e">
        <f>F54*G42</f>
        <v>#REF!</v>
      </c>
      <c r="K54"/>
      <c r="L54" s="2"/>
      <c r="M54" s="2"/>
      <c r="N54" s="864" t="s">
        <v>297</v>
      </c>
      <c r="O54" s="864"/>
      <c r="P54" s="13">
        <v>0.02</v>
      </c>
      <c r="Q54" s="14" t="e">
        <f>P54*Q42</f>
        <v>#REF!</v>
      </c>
    </row>
    <row r="55" spans="1:17">
      <c r="A55"/>
      <c r="B55" s="2"/>
      <c r="C55" s="2"/>
      <c r="D55" s="864" t="s">
        <v>298</v>
      </c>
      <c r="E55" s="864"/>
      <c r="F55" s="13">
        <v>0.05</v>
      </c>
      <c r="G55" s="14" t="e">
        <f>G42*F55</f>
        <v>#REF!</v>
      </c>
      <c r="K55"/>
      <c r="L55" s="2"/>
      <c r="M55" s="2"/>
      <c r="N55" s="864" t="s">
        <v>298</v>
      </c>
      <c r="O55" s="864"/>
      <c r="P55" s="13">
        <v>0.05</v>
      </c>
      <c r="Q55" s="14" t="e">
        <f>Q42*P55</f>
        <v>#REF!</v>
      </c>
    </row>
    <row r="56" spans="1:17">
      <c r="A56"/>
      <c r="B56" s="2"/>
      <c r="C56" s="2"/>
      <c r="D56" s="864" t="s">
        <v>299</v>
      </c>
      <c r="E56" s="864"/>
      <c r="F56" s="13">
        <v>0.02</v>
      </c>
      <c r="G56" s="14" t="e">
        <f>F56*G42</f>
        <v>#REF!</v>
      </c>
      <c r="K56"/>
      <c r="L56" s="2"/>
      <c r="M56" s="2"/>
      <c r="N56" s="864" t="s">
        <v>299</v>
      </c>
      <c r="O56" s="864"/>
      <c r="P56" s="13">
        <v>0.02</v>
      </c>
      <c r="Q56" s="14" t="e">
        <f>P56*Q42</f>
        <v>#REF!</v>
      </c>
    </row>
    <row r="57" spans="1:17">
      <c r="A57"/>
      <c r="B57" s="2"/>
      <c r="C57" s="2"/>
      <c r="D57" s="864" t="s">
        <v>300</v>
      </c>
      <c r="E57" s="864"/>
      <c r="F57" s="13">
        <v>0.19</v>
      </c>
      <c r="G57" s="14" t="e">
        <f>G56*F57</f>
        <v>#REF!</v>
      </c>
      <c r="K57"/>
      <c r="L57" s="2"/>
      <c r="M57" s="2"/>
      <c r="N57" s="864" t="s">
        <v>300</v>
      </c>
      <c r="O57" s="864"/>
      <c r="P57" s="13">
        <v>0.19</v>
      </c>
      <c r="Q57" s="14" t="e">
        <f>Q56*P57</f>
        <v>#REF!</v>
      </c>
    </row>
    <row r="58" spans="1:17">
      <c r="A58"/>
      <c r="B58" s="2"/>
      <c r="C58" s="2"/>
      <c r="D58" s="867" t="s">
        <v>301</v>
      </c>
      <c r="E58" s="867"/>
      <c r="F58" s="867"/>
      <c r="G58" s="15" t="e">
        <f>SUM(G54:G57)</f>
        <v>#REF!</v>
      </c>
      <c r="K58"/>
      <c r="L58" s="2"/>
      <c r="M58" s="2"/>
      <c r="N58" s="867" t="s">
        <v>301</v>
      </c>
      <c r="O58" s="867"/>
      <c r="P58" s="867"/>
      <c r="Q58" s="15" t="e">
        <f>SUM(Q54:Q57)</f>
        <v>#REF!</v>
      </c>
    </row>
    <row r="59" spans="1:17">
      <c r="A59"/>
      <c r="B59" s="2"/>
      <c r="C59" s="2"/>
      <c r="D59" s="868" t="s">
        <v>304</v>
      </c>
      <c r="E59" s="868"/>
      <c r="F59" s="868"/>
      <c r="G59" s="16" t="e">
        <f>SUM(G54:G57)+G42</f>
        <v>#REF!</v>
      </c>
      <c r="K59"/>
      <c r="L59" s="2"/>
      <c r="M59" s="2"/>
      <c r="N59" s="868" t="s">
        <v>304</v>
      </c>
      <c r="O59" s="868"/>
      <c r="P59" s="868"/>
      <c r="Q59" s="16" t="e">
        <f>SUM(Q54:Q57)+Q42</f>
        <v>#REF!</v>
      </c>
    </row>
    <row r="60" spans="1:17">
      <c r="A60" s="2"/>
      <c r="B60" s="2"/>
      <c r="C60" s="2"/>
      <c r="D60" s="2"/>
      <c r="E60" s="2"/>
      <c r="F60" s="2"/>
      <c r="G60" s="2"/>
      <c r="K60" s="2"/>
      <c r="L60" s="2"/>
      <c r="M60" s="2"/>
      <c r="N60" s="2"/>
      <c r="O60" s="2"/>
      <c r="P60" s="2"/>
      <c r="Q60" s="2"/>
    </row>
    <row r="61" spans="1:17">
      <c r="A61" s="2"/>
      <c r="B61" s="2"/>
      <c r="C61" s="2"/>
      <c r="D61" s="2"/>
      <c r="E61" s="2"/>
      <c r="F61" s="2"/>
      <c r="G61" s="2"/>
      <c r="K61" s="2"/>
      <c r="L61" s="2"/>
      <c r="M61" s="2"/>
      <c r="N61" s="2"/>
      <c r="O61" s="2"/>
      <c r="P61" s="2"/>
      <c r="Q61" s="2"/>
    </row>
    <row r="62" spans="1:17">
      <c r="A62" s="2"/>
      <c r="B62" s="2"/>
      <c r="C62" s="2"/>
      <c r="D62" s="2"/>
      <c r="E62" s="2"/>
      <c r="F62" s="2"/>
      <c r="G62" s="2"/>
      <c r="K62" s="2"/>
      <c r="L62" s="2"/>
      <c r="M62" s="2"/>
      <c r="N62" s="2"/>
      <c r="O62" s="2"/>
      <c r="P62" s="2"/>
      <c r="Q62" s="2"/>
    </row>
    <row r="63" spans="1:17">
      <c r="A63" s="2"/>
      <c r="B63" s="2"/>
      <c r="C63" s="2"/>
      <c r="D63" s="2"/>
      <c r="E63" s="2"/>
      <c r="F63" s="2"/>
      <c r="G63" s="2"/>
      <c r="K63" s="2"/>
      <c r="L63" s="2"/>
      <c r="M63" s="2"/>
      <c r="N63" s="2"/>
      <c r="O63" s="2"/>
      <c r="P63" s="2"/>
      <c r="Q63" s="2"/>
    </row>
    <row r="64" spans="1:17">
      <c r="A64" s="2"/>
      <c r="B64" s="2"/>
      <c r="C64" s="2"/>
      <c r="D64" s="2"/>
      <c r="E64" s="2"/>
      <c r="F64" s="2"/>
      <c r="G64" s="2"/>
      <c r="K64" s="2"/>
      <c r="L64" s="2"/>
      <c r="M64" s="2"/>
      <c r="N64" s="2"/>
      <c r="O64" s="2"/>
      <c r="P64" s="2"/>
      <c r="Q64" s="2"/>
    </row>
    <row r="65" spans="1:17">
      <c r="A65" s="2"/>
      <c r="B65" s="2"/>
      <c r="C65" s="2"/>
      <c r="D65" s="2"/>
      <c r="E65" s="2"/>
      <c r="F65" s="2"/>
      <c r="G65" s="2"/>
      <c r="K65" s="2"/>
      <c r="L65" s="2"/>
      <c r="M65" s="2"/>
      <c r="N65" s="2"/>
      <c r="O65" s="2"/>
      <c r="P65" s="2"/>
      <c r="Q65" s="2"/>
    </row>
    <row r="66" spans="1:17">
      <c r="A66" s="2"/>
      <c r="B66" s="2"/>
      <c r="C66" s="2"/>
      <c r="D66" s="2"/>
      <c r="E66" s="2"/>
      <c r="F66" s="2"/>
      <c r="G66" s="2"/>
      <c r="K66" s="2"/>
      <c r="L66" s="2"/>
      <c r="M66" s="2"/>
      <c r="N66" s="2"/>
      <c r="O66" s="2"/>
      <c r="P66" s="2"/>
      <c r="Q66" s="2"/>
    </row>
    <row r="67" spans="1:17">
      <c r="A67" s="2"/>
      <c r="B67" s="2"/>
      <c r="C67" s="2"/>
      <c r="D67" s="2"/>
      <c r="E67" s="2"/>
      <c r="F67" s="2"/>
      <c r="G67" s="2"/>
      <c r="K67" s="2"/>
      <c r="L67" s="2"/>
      <c r="M67" s="2"/>
      <c r="N67" s="2"/>
      <c r="O67" s="2"/>
      <c r="P67" s="2"/>
      <c r="Q67" s="2"/>
    </row>
    <row r="68" spans="1:17">
      <c r="A68" s="2"/>
      <c r="B68" s="2"/>
      <c r="C68" s="2"/>
      <c r="D68" s="2"/>
      <c r="E68" s="2"/>
      <c r="F68" s="2"/>
      <c r="G68" s="2"/>
      <c r="K68" s="2"/>
      <c r="L68" s="2"/>
      <c r="M68" s="2"/>
      <c r="N68" s="2"/>
      <c r="O68" s="2"/>
      <c r="P68" s="2"/>
      <c r="Q68" s="2"/>
    </row>
    <row r="69" spans="1:17">
      <c r="A69" s="2"/>
      <c r="B69" s="2"/>
      <c r="C69" s="2"/>
      <c r="D69" s="2"/>
      <c r="E69" s="2"/>
      <c r="F69" s="2"/>
      <c r="G69" s="2"/>
      <c r="K69" s="2"/>
      <c r="L69" s="2"/>
      <c r="M69" s="2"/>
      <c r="N69" s="2"/>
      <c r="O69" s="2"/>
      <c r="P69" s="2"/>
      <c r="Q69" s="2"/>
    </row>
    <row r="70" spans="1:17">
      <c r="A70" s="2"/>
      <c r="B70" s="2"/>
      <c r="C70" s="2"/>
      <c r="D70" s="2"/>
      <c r="E70" s="2"/>
      <c r="F70" s="2"/>
      <c r="G70" s="2"/>
      <c r="K70" s="2"/>
      <c r="L70" s="2"/>
      <c r="M70" s="2"/>
      <c r="N70" s="2"/>
      <c r="O70" s="2"/>
      <c r="P70" s="2"/>
      <c r="Q70" s="2"/>
    </row>
    <row r="71" spans="1:17">
      <c r="A71" s="2"/>
      <c r="B71" s="2"/>
      <c r="C71" s="2"/>
      <c r="D71" s="2"/>
      <c r="E71" s="2"/>
      <c r="F71" s="2"/>
      <c r="G71" s="2"/>
      <c r="K71" s="2"/>
      <c r="L71" s="2"/>
      <c r="M71" s="2"/>
      <c r="N71" s="2"/>
      <c r="O71" s="2"/>
      <c r="P71" s="2"/>
      <c r="Q71" s="2"/>
    </row>
    <row r="72" spans="1:17">
      <c r="A72" s="2"/>
      <c r="B72" s="2"/>
      <c r="C72" s="2"/>
      <c r="D72" s="2"/>
      <c r="E72" s="2"/>
      <c r="F72" s="2"/>
      <c r="G72" s="2"/>
      <c r="K72" s="2"/>
      <c r="L72" s="2"/>
      <c r="M72" s="2"/>
      <c r="N72" s="2"/>
      <c r="O72" s="2"/>
      <c r="P72" s="2"/>
      <c r="Q72" s="2"/>
    </row>
    <row r="73" spans="1:17">
      <c r="A73" s="2"/>
      <c r="B73" s="2"/>
      <c r="C73" s="2"/>
      <c r="D73" s="2"/>
      <c r="E73" s="2"/>
      <c r="F73" s="2"/>
      <c r="G73" s="2"/>
      <c r="K73" s="2"/>
      <c r="L73" s="2"/>
      <c r="M73" s="2"/>
      <c r="N73" s="2"/>
      <c r="O73" s="2"/>
      <c r="P73" s="2"/>
      <c r="Q73" s="2"/>
    </row>
    <row r="74" spans="1:17">
      <c r="A74" s="2"/>
      <c r="B74" s="2"/>
      <c r="C74" s="2"/>
      <c r="D74" s="2"/>
      <c r="E74" s="2"/>
      <c r="F74" s="2"/>
      <c r="G74" s="2"/>
      <c r="K74" s="2"/>
      <c r="L74" s="2"/>
      <c r="M74" s="2"/>
      <c r="N74" s="2"/>
      <c r="O74" s="2"/>
      <c r="P74" s="2"/>
      <c r="Q74" s="2"/>
    </row>
    <row r="75" spans="1:17">
      <c r="A75" s="2"/>
      <c r="B75" s="2"/>
      <c r="C75" s="2"/>
      <c r="D75" s="2"/>
      <c r="E75" s="2"/>
      <c r="F75" s="2"/>
      <c r="G75" s="2"/>
      <c r="K75" s="2"/>
      <c r="L75" s="2"/>
      <c r="M75" s="2"/>
      <c r="N75" s="2"/>
      <c r="O75" s="2"/>
      <c r="P75" s="2"/>
      <c r="Q75" s="2"/>
    </row>
    <row r="76" spans="1:17">
      <c r="A76" s="2"/>
      <c r="B76" s="2"/>
      <c r="C76" s="2"/>
      <c r="D76" s="2"/>
      <c r="E76" s="2"/>
      <c r="F76" s="2"/>
      <c r="G76" s="2"/>
      <c r="K76" s="2"/>
      <c r="L76" s="2"/>
      <c r="M76" s="2"/>
      <c r="N76" s="2"/>
      <c r="O76" s="2"/>
      <c r="P76" s="2"/>
      <c r="Q76" s="2"/>
    </row>
    <row r="77" spans="1:17">
      <c r="A77" s="2"/>
      <c r="B77" s="2"/>
      <c r="C77" s="2"/>
      <c r="D77" s="2"/>
      <c r="E77" s="2"/>
      <c r="F77" s="2"/>
      <c r="G77" s="2"/>
      <c r="K77" s="2"/>
      <c r="L77" s="2"/>
      <c r="M77" s="2"/>
      <c r="N77" s="2"/>
      <c r="O77" s="2"/>
      <c r="P77" s="2"/>
      <c r="Q77" s="2"/>
    </row>
    <row r="78" spans="1:17">
      <c r="A78" s="2"/>
      <c r="B78" s="2"/>
      <c r="C78" s="2"/>
      <c r="D78" s="2"/>
      <c r="E78" s="2"/>
      <c r="F78" s="2"/>
      <c r="G78" s="2"/>
      <c r="K78" s="2"/>
      <c r="L78" s="2"/>
      <c r="M78" s="2"/>
      <c r="N78" s="2"/>
      <c r="O78" s="2"/>
      <c r="P78" s="2"/>
      <c r="Q78" s="2"/>
    </row>
    <row r="79" spans="1:17">
      <c r="A79" s="2"/>
      <c r="B79" s="2"/>
      <c r="C79" s="2"/>
      <c r="D79" s="2"/>
      <c r="E79" s="2"/>
      <c r="F79" s="2"/>
      <c r="G79" s="2"/>
      <c r="K79" s="2"/>
      <c r="L79" s="2"/>
      <c r="M79" s="2"/>
      <c r="N79" s="2"/>
      <c r="O79" s="2"/>
      <c r="P79" s="2"/>
      <c r="Q79" s="2"/>
    </row>
    <row r="80" spans="1:17">
      <c r="A80" s="2"/>
      <c r="B80" s="2"/>
      <c r="C80" s="2"/>
      <c r="D80" s="2"/>
      <c r="E80" s="2"/>
      <c r="F80" s="2"/>
      <c r="G80" s="2"/>
      <c r="K80" s="2"/>
      <c r="L80" s="2"/>
      <c r="M80" s="2"/>
      <c r="N80" s="2"/>
      <c r="O80" s="2"/>
      <c r="P80" s="2"/>
      <c r="Q80" s="2"/>
    </row>
    <row r="81" spans="1:17">
      <c r="A81" s="2"/>
      <c r="B81" s="2"/>
      <c r="C81" s="2"/>
      <c r="D81" s="2"/>
      <c r="E81" s="2"/>
      <c r="F81" s="2"/>
      <c r="G81" s="2"/>
      <c r="K81" s="2"/>
      <c r="L81" s="2"/>
      <c r="M81" s="2"/>
      <c r="N81" s="2"/>
      <c r="O81" s="2"/>
      <c r="P81" s="2"/>
      <c r="Q81" s="2"/>
    </row>
    <row r="82" spans="1:17">
      <c r="A82" s="2"/>
      <c r="B82" s="2"/>
      <c r="C82" s="2"/>
      <c r="D82" s="2"/>
      <c r="E82" s="2"/>
      <c r="F82" s="2"/>
      <c r="G82" s="2"/>
      <c r="K82" s="2"/>
      <c r="L82" s="2"/>
      <c r="M82" s="2"/>
      <c r="N82" s="2"/>
      <c r="O82" s="2"/>
      <c r="P82" s="2"/>
      <c r="Q82" s="2"/>
    </row>
    <row r="83" spans="1:17">
      <c r="A83" s="2"/>
      <c r="B83" s="2"/>
      <c r="C83" s="2"/>
      <c r="D83" s="2"/>
      <c r="E83" s="2"/>
      <c r="F83" s="2"/>
      <c r="G83" s="2"/>
      <c r="K83" s="2"/>
      <c r="L83" s="2"/>
      <c r="M83" s="2"/>
      <c r="N83" s="2"/>
      <c r="O83" s="2"/>
      <c r="P83" s="2"/>
      <c r="Q83" s="2"/>
    </row>
    <row r="84" spans="1:17">
      <c r="A84" s="2"/>
      <c r="B84" s="2"/>
      <c r="C84" s="2"/>
      <c r="D84" s="2"/>
      <c r="E84" s="2"/>
      <c r="F84" s="2"/>
      <c r="G84" s="2"/>
      <c r="K84" s="2"/>
      <c r="L84" s="2"/>
      <c r="M84" s="2"/>
      <c r="N84" s="2"/>
      <c r="O84" s="2"/>
      <c r="P84" s="2"/>
      <c r="Q84" s="2"/>
    </row>
    <row r="85" spans="1:17">
      <c r="A85" s="2"/>
      <c r="B85" s="2"/>
      <c r="C85" s="2"/>
      <c r="D85" s="2"/>
      <c r="E85" s="2"/>
      <c r="F85" s="2"/>
      <c r="G85" s="2"/>
      <c r="K85" s="2"/>
      <c r="L85" s="2"/>
      <c r="M85" s="2"/>
      <c r="N85" s="2"/>
      <c r="O85" s="2"/>
      <c r="P85" s="2"/>
      <c r="Q85" s="2"/>
    </row>
    <row r="86" spans="1:17">
      <c r="A86" s="2"/>
      <c r="B86" s="2"/>
      <c r="C86" s="2"/>
      <c r="D86" s="2"/>
      <c r="E86" s="2"/>
      <c r="F86" s="2"/>
      <c r="G86" s="2"/>
      <c r="K86" s="2"/>
      <c r="L86" s="2"/>
      <c r="M86" s="2"/>
      <c r="N86" s="2"/>
      <c r="O86" s="2"/>
      <c r="P86" s="2"/>
      <c r="Q86" s="2"/>
    </row>
    <row r="87" spans="1:17">
      <c r="A87" s="2"/>
      <c r="B87" s="2"/>
      <c r="C87" s="2"/>
      <c r="D87" s="2"/>
      <c r="E87" s="2"/>
      <c r="F87" s="2"/>
      <c r="G87" s="2"/>
      <c r="K87" s="2"/>
      <c r="L87" s="2"/>
      <c r="M87" s="2"/>
      <c r="N87" s="2"/>
      <c r="O87" s="2"/>
      <c r="P87" s="2"/>
      <c r="Q87" s="2"/>
    </row>
    <row r="88" spans="1:17">
      <c r="A88" s="2"/>
      <c r="B88" s="2"/>
      <c r="C88" s="2"/>
      <c r="D88" s="2"/>
      <c r="E88" s="2"/>
      <c r="F88" s="2"/>
      <c r="G88" s="2"/>
      <c r="K88" s="2"/>
      <c r="L88" s="2"/>
      <c r="M88" s="2"/>
      <c r="N88" s="2"/>
      <c r="O88" s="2"/>
      <c r="P88" s="2"/>
      <c r="Q88" s="2"/>
    </row>
    <row r="89" spans="1:17">
      <c r="A89" s="2"/>
      <c r="B89" s="2"/>
      <c r="C89" s="2"/>
      <c r="D89" s="2"/>
      <c r="E89" s="2"/>
      <c r="F89" s="2"/>
      <c r="G89" s="2"/>
      <c r="K89" s="2"/>
      <c r="L89" s="2"/>
      <c r="M89" s="2"/>
      <c r="N89" s="2"/>
      <c r="O89" s="2"/>
      <c r="P89" s="2"/>
      <c r="Q89" s="2"/>
    </row>
    <row r="90" spans="1:17">
      <c r="A90" s="2"/>
      <c r="B90" s="2"/>
      <c r="C90" s="2"/>
      <c r="D90" s="2"/>
      <c r="E90" s="2"/>
      <c r="F90" s="2"/>
      <c r="G90" s="2"/>
      <c r="K90" s="2"/>
      <c r="L90" s="2"/>
      <c r="M90" s="2"/>
      <c r="N90" s="2"/>
      <c r="O90" s="2"/>
      <c r="P90" s="2"/>
      <c r="Q90" s="2"/>
    </row>
    <row r="91" spans="1:17">
      <c r="A91" s="2"/>
      <c r="B91" s="2"/>
      <c r="C91" s="2"/>
      <c r="D91" s="2"/>
      <c r="E91" s="2"/>
      <c r="F91" s="2"/>
      <c r="G91" s="2"/>
      <c r="K91" s="2"/>
      <c r="L91" s="2"/>
      <c r="M91" s="2"/>
      <c r="N91" s="2"/>
      <c r="O91" s="2"/>
      <c r="P91" s="2"/>
      <c r="Q91" s="2"/>
    </row>
    <row r="92" spans="1:17">
      <c r="A92" s="2"/>
      <c r="B92" s="2"/>
      <c r="C92" s="2"/>
      <c r="D92" s="2"/>
      <c r="E92" s="2"/>
      <c r="F92" s="2"/>
      <c r="G92" s="2"/>
      <c r="K92" s="2"/>
      <c r="L92" s="2"/>
      <c r="M92" s="2"/>
      <c r="N92" s="2"/>
      <c r="O92" s="2"/>
      <c r="P92" s="2"/>
      <c r="Q92" s="2"/>
    </row>
    <row r="93" spans="1:17">
      <c r="A93" s="2"/>
      <c r="B93" s="2"/>
      <c r="C93" s="2"/>
      <c r="D93" s="2"/>
      <c r="E93" s="2"/>
      <c r="F93" s="2"/>
      <c r="G93" s="2"/>
      <c r="K93" s="2"/>
      <c r="L93" s="2"/>
      <c r="M93" s="2"/>
      <c r="N93" s="2"/>
      <c r="O93" s="2"/>
      <c r="P93" s="2"/>
      <c r="Q93" s="2"/>
    </row>
    <row r="94" spans="1:17">
      <c r="A94" s="2"/>
      <c r="B94" s="2"/>
      <c r="C94" s="2"/>
      <c r="D94" s="2"/>
      <c r="E94" s="2"/>
      <c r="F94" s="2"/>
      <c r="G94" s="2"/>
      <c r="K94" s="2"/>
      <c r="L94" s="2"/>
      <c r="M94" s="2"/>
      <c r="N94" s="2"/>
      <c r="O94" s="2"/>
      <c r="P94" s="2"/>
      <c r="Q94" s="2"/>
    </row>
    <row r="95" spans="1:17">
      <c r="A95" s="2"/>
      <c r="B95" s="2"/>
      <c r="C95" s="2"/>
      <c r="D95" s="2"/>
      <c r="E95" s="2"/>
      <c r="F95" s="2"/>
      <c r="G95" s="2"/>
      <c r="K95" s="2"/>
      <c r="L95" s="2"/>
      <c r="M95" s="2"/>
      <c r="N95" s="2"/>
      <c r="O95" s="2"/>
      <c r="P95" s="2"/>
      <c r="Q95" s="2"/>
    </row>
    <row r="96" spans="1:17">
      <c r="A96" s="2"/>
      <c r="B96" s="2"/>
      <c r="C96" s="2"/>
      <c r="D96" s="2"/>
      <c r="E96" s="2"/>
      <c r="F96" s="2"/>
      <c r="G96" s="2"/>
      <c r="K96" s="2"/>
      <c r="L96" s="2"/>
      <c r="M96" s="2"/>
      <c r="N96" s="2"/>
      <c r="O96" s="2"/>
      <c r="P96" s="2"/>
      <c r="Q96" s="2"/>
    </row>
    <row r="97" spans="1:17">
      <c r="A97" s="2"/>
      <c r="B97" s="2"/>
      <c r="C97" s="2"/>
      <c r="D97" s="2"/>
      <c r="E97" s="2"/>
      <c r="F97" s="2"/>
      <c r="G97" s="2"/>
      <c r="K97" s="2"/>
      <c r="L97" s="2"/>
      <c r="M97" s="2"/>
      <c r="N97" s="2"/>
      <c r="O97" s="2"/>
      <c r="P97" s="2"/>
      <c r="Q97" s="2"/>
    </row>
    <row r="98" spans="1:17">
      <c r="A98" s="2"/>
      <c r="B98" s="2"/>
      <c r="C98" s="2"/>
      <c r="D98" s="2"/>
      <c r="E98" s="2"/>
      <c r="F98" s="2"/>
      <c r="G98" s="2"/>
      <c r="K98" s="2"/>
      <c r="L98" s="2"/>
      <c r="M98" s="2"/>
      <c r="N98" s="2"/>
      <c r="O98" s="2"/>
      <c r="P98" s="2"/>
      <c r="Q98" s="2"/>
    </row>
    <row r="99" spans="1:17">
      <c r="A99" s="2"/>
      <c r="B99" s="2"/>
      <c r="C99" s="2"/>
      <c r="D99" s="2"/>
      <c r="E99" s="2"/>
      <c r="F99" s="2"/>
      <c r="G99" s="2"/>
      <c r="K99" s="2"/>
      <c r="L99" s="2"/>
      <c r="M99" s="2"/>
      <c r="N99" s="2"/>
      <c r="O99" s="2"/>
      <c r="P99" s="2"/>
      <c r="Q99" s="2"/>
    </row>
    <row r="100" spans="1:17">
      <c r="A100" s="2"/>
      <c r="B100" s="2"/>
      <c r="C100" s="2"/>
      <c r="D100" s="2"/>
      <c r="E100" s="2"/>
      <c r="F100" s="2"/>
      <c r="G100" s="2"/>
      <c r="K100" s="2"/>
      <c r="L100" s="2"/>
      <c r="M100" s="2"/>
      <c r="N100" s="2"/>
      <c r="O100" s="2"/>
      <c r="P100" s="2"/>
      <c r="Q100" s="2"/>
    </row>
    <row r="101" spans="1:17">
      <c r="A101" s="2"/>
      <c r="B101" s="2"/>
      <c r="C101" s="2"/>
      <c r="D101" s="2"/>
      <c r="E101" s="2"/>
      <c r="F101" s="2"/>
      <c r="G101" s="2"/>
      <c r="K101" s="2"/>
      <c r="L101" s="2"/>
      <c r="M101" s="2"/>
      <c r="N101" s="2"/>
      <c r="O101" s="2"/>
      <c r="P101" s="2"/>
      <c r="Q101" s="2"/>
    </row>
    <row r="102" spans="1:17">
      <c r="A102" s="2"/>
      <c r="B102" s="2"/>
      <c r="C102" s="2"/>
      <c r="D102" s="2"/>
      <c r="E102" s="2"/>
      <c r="F102" s="2"/>
      <c r="G102" s="2"/>
      <c r="K102" s="2"/>
      <c r="L102" s="2"/>
      <c r="M102" s="2"/>
      <c r="N102" s="2"/>
      <c r="O102" s="2"/>
      <c r="P102" s="2"/>
      <c r="Q102" s="2"/>
    </row>
  </sheetData>
  <mergeCells count="151">
    <mergeCell ref="D58:F58"/>
    <mergeCell ref="N58:P58"/>
    <mergeCell ref="D59:F59"/>
    <mergeCell ref="N59:P59"/>
    <mergeCell ref="D55:E55"/>
    <mergeCell ref="N55:O55"/>
    <mergeCell ref="D56:E56"/>
    <mergeCell ref="N56:O56"/>
    <mergeCell ref="D57:E57"/>
    <mergeCell ref="N57:O57"/>
    <mergeCell ref="D51:F51"/>
    <mergeCell ref="N51:P51"/>
    <mergeCell ref="D53:E53"/>
    <mergeCell ref="N53:O53"/>
    <mergeCell ref="D54:E54"/>
    <mergeCell ref="N54:O54"/>
    <mergeCell ref="D48:E48"/>
    <mergeCell ref="N48:O48"/>
    <mergeCell ref="D49:E49"/>
    <mergeCell ref="N49:O49"/>
    <mergeCell ref="D50:F50"/>
    <mergeCell ref="N50:P50"/>
    <mergeCell ref="D45:E45"/>
    <mergeCell ref="N45:O45"/>
    <mergeCell ref="D46:E46"/>
    <mergeCell ref="N46:O46"/>
    <mergeCell ref="D47:E47"/>
    <mergeCell ref="N47:O47"/>
    <mergeCell ref="A41:B41"/>
    <mergeCell ref="D41:E41"/>
    <mergeCell ref="K41:L41"/>
    <mergeCell ref="N41:O41"/>
    <mergeCell ref="A42:F42"/>
    <mergeCell ref="K42:P42"/>
    <mergeCell ref="A39:B39"/>
    <mergeCell ref="D39:E39"/>
    <mergeCell ref="K39:L39"/>
    <mergeCell ref="N39:O39"/>
    <mergeCell ref="A40:B40"/>
    <mergeCell ref="C40:G40"/>
    <mergeCell ref="K40:L40"/>
    <mergeCell ref="M40:Q40"/>
    <mergeCell ref="D37:E37"/>
    <mergeCell ref="N37:O37"/>
    <mergeCell ref="A38:B38"/>
    <mergeCell ref="D38:E38"/>
    <mergeCell ref="K38:L38"/>
    <mergeCell ref="N38:O38"/>
    <mergeCell ref="A35:B35"/>
    <mergeCell ref="D35:E35"/>
    <mergeCell ref="K35:L35"/>
    <mergeCell ref="N35:O35"/>
    <mergeCell ref="A36:B36"/>
    <mergeCell ref="C36:G36"/>
    <mergeCell ref="K36:L36"/>
    <mergeCell ref="M36:Q36"/>
    <mergeCell ref="A33:B33"/>
    <mergeCell ref="D33:G33"/>
    <mergeCell ref="K33:L33"/>
    <mergeCell ref="N33:Q33"/>
    <mergeCell ref="A34:B34"/>
    <mergeCell ref="D34:E34"/>
    <mergeCell ref="K34:L34"/>
    <mergeCell ref="N34:O34"/>
    <mergeCell ref="A31:B31"/>
    <mergeCell ref="D31:E31"/>
    <mergeCell ref="K31:L31"/>
    <mergeCell ref="N31:O31"/>
    <mergeCell ref="A32:B32"/>
    <mergeCell ref="D32:E32"/>
    <mergeCell ref="K29:L29"/>
    <mergeCell ref="N29:O29"/>
    <mergeCell ref="A30:B30"/>
    <mergeCell ref="C30:G30"/>
    <mergeCell ref="K30:L30"/>
    <mergeCell ref="M30:Q30"/>
    <mergeCell ref="A27:B27"/>
    <mergeCell ref="D27:E27"/>
    <mergeCell ref="A28:B28"/>
    <mergeCell ref="D28:E28"/>
    <mergeCell ref="A29:B29"/>
    <mergeCell ref="D29:E29"/>
    <mergeCell ref="A25:B25"/>
    <mergeCell ref="D25:E25"/>
    <mergeCell ref="N25:O25"/>
    <mergeCell ref="A26:B26"/>
    <mergeCell ref="C26:G26"/>
    <mergeCell ref="K26:L26"/>
    <mergeCell ref="M26:Q26"/>
    <mergeCell ref="A23:B23"/>
    <mergeCell ref="D23:E23"/>
    <mergeCell ref="N23:O23"/>
    <mergeCell ref="A24:B24"/>
    <mergeCell ref="D24:E24"/>
    <mergeCell ref="N24:O24"/>
    <mergeCell ref="A21:B21"/>
    <mergeCell ref="D21:E21"/>
    <mergeCell ref="N21:O21"/>
    <mergeCell ref="A22:B22"/>
    <mergeCell ref="D22:E22"/>
    <mergeCell ref="N22:O22"/>
    <mergeCell ref="A19:B19"/>
    <mergeCell ref="D19:E19"/>
    <mergeCell ref="N19:O19"/>
    <mergeCell ref="A20:B20"/>
    <mergeCell ref="D20:E20"/>
    <mergeCell ref="N20:O20"/>
    <mergeCell ref="A17:B17"/>
    <mergeCell ref="D17:E17"/>
    <mergeCell ref="K17:L17"/>
    <mergeCell ref="N17:O17"/>
    <mergeCell ref="A18:B18"/>
    <mergeCell ref="C18:G18"/>
    <mergeCell ref="K18:L18"/>
    <mergeCell ref="M18:Q18"/>
    <mergeCell ref="A15:B15"/>
    <mergeCell ref="D15:E15"/>
    <mergeCell ref="K15:L15"/>
    <mergeCell ref="N15:O15"/>
    <mergeCell ref="A16:B16"/>
    <mergeCell ref="D16:E16"/>
    <mergeCell ref="K16:L16"/>
    <mergeCell ref="N16:O16"/>
    <mergeCell ref="A13:B13"/>
    <mergeCell ref="D13:E13"/>
    <mergeCell ref="K13:L13"/>
    <mergeCell ref="N13:O13"/>
    <mergeCell ref="A14:B14"/>
    <mergeCell ref="C14:G14"/>
    <mergeCell ref="K14:L14"/>
    <mergeCell ref="M14:Q14"/>
    <mergeCell ref="B11:C11"/>
    <mergeCell ref="D11:E11"/>
    <mergeCell ref="L11:M11"/>
    <mergeCell ref="N11:O11"/>
    <mergeCell ref="B5:F5"/>
    <mergeCell ref="L5:P5"/>
    <mergeCell ref="A6:G6"/>
    <mergeCell ref="K6:Q6"/>
    <mergeCell ref="B8:G8"/>
    <mergeCell ref="L8:Q8"/>
    <mergeCell ref="A2:A4"/>
    <mergeCell ref="B2:F3"/>
    <mergeCell ref="G2:G4"/>
    <mergeCell ref="K2:K4"/>
    <mergeCell ref="L2:P3"/>
    <mergeCell ref="Q2:Q4"/>
    <mergeCell ref="B4:F4"/>
    <mergeCell ref="L4:P4"/>
    <mergeCell ref="B10:G10"/>
    <mergeCell ref="L10:Q10"/>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8F1AD5B33A09B4FBAEB07494944FAA7" ma:contentTypeVersion="15" ma:contentTypeDescription="Crear nuevo documento." ma:contentTypeScope="" ma:versionID="41e17eee1e2bdb9e01fe549e55a80eb6">
  <xsd:schema xmlns:xsd="http://www.w3.org/2001/XMLSchema" xmlns:xs="http://www.w3.org/2001/XMLSchema" xmlns:p="http://schemas.microsoft.com/office/2006/metadata/properties" xmlns:ns2="4f42d425-103d-4c4f-8136-fbed20f308f3" xmlns:ns3="dc12a4e9-9c4f-4ab9-9178-b78e4bd54704" targetNamespace="http://schemas.microsoft.com/office/2006/metadata/properties" ma:root="true" ma:fieldsID="8be2096dcd3b6dd1888375715d828d09" ns2:_="" ns3:_="">
    <xsd:import namespace="4f42d425-103d-4c4f-8136-fbed20f308f3"/>
    <xsd:import namespace="dc12a4e9-9c4f-4ab9-9178-b78e4bd5470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42d425-103d-4c4f-8136-fbed20f308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7f1bf0a4-53a6-487a-8980-3b54b932a91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12a4e9-9c4f-4ab9-9178-b78e4bd5470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0e623a3-7957-443e-84bf-fd7d6a45a711}" ma:internalName="TaxCatchAll" ma:showField="CatchAllData" ma:web="dc12a4e9-9c4f-4ab9-9178-b78e4bd54704">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f42d425-103d-4c4f-8136-fbed20f308f3">
      <Terms xmlns="http://schemas.microsoft.com/office/infopath/2007/PartnerControls"/>
    </lcf76f155ced4ddcb4097134ff3c332f>
    <TaxCatchAll xmlns="dc12a4e9-9c4f-4ab9-9178-b78e4bd5470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7F1D5A-7EFD-4B1E-B5AB-4F58EA5182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42d425-103d-4c4f-8136-fbed20f308f3"/>
    <ds:schemaRef ds:uri="dc12a4e9-9c4f-4ab9-9178-b78e4bd547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928632-02CF-4711-9DA3-D5BAB9B00901}">
  <ds:schemaRefs>
    <ds:schemaRef ds:uri="http://schemas.microsoft.com/office/2006/metadata/properties"/>
    <ds:schemaRef ds:uri="http://schemas.microsoft.com/office/infopath/2007/PartnerControls"/>
    <ds:schemaRef ds:uri="4f42d425-103d-4c4f-8136-fbed20f308f3"/>
    <ds:schemaRef ds:uri="dc12a4e9-9c4f-4ab9-9178-b78e4bd54704"/>
  </ds:schemaRefs>
</ds:datastoreItem>
</file>

<file path=customXml/itemProps3.xml><?xml version="1.0" encoding="utf-8"?>
<ds:datastoreItem xmlns:ds="http://schemas.openxmlformats.org/officeDocument/2006/customXml" ds:itemID="{3E815AA2-CE70-4CC1-BDD3-A2647252443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 Global</vt:lpstr>
      <vt:lpstr>1.1. Entrega de Insumos</vt:lpstr>
      <vt:lpstr>1.2. Feria Artesanal</vt:lpstr>
      <vt:lpstr>2.1. Formación </vt:lpstr>
      <vt:lpstr>2.2. Apoyo a la supervisión</vt:lpstr>
      <vt:lpstr>Interventoría</vt:lpstr>
      <vt:lpstr>F. MULTIPLICADOR</vt:lpstr>
      <vt:lpstr>Administración</vt:lpstr>
      <vt:lpstr>Cronograma físico y financiero</vt:lpstr>
      <vt:lpstr>Listado Beneficiarios</vt:lpstr>
      <vt:lpstr>Estudio de Mercado insumos</vt:lpstr>
      <vt:lpstr>Hoja1</vt:lpstr>
      <vt:lpstr>Beneficiarios (2)</vt:lpstr>
      <vt:lpstr>Objetivo 3-1 (2)</vt:lpstr>
      <vt:lpstr>'1.1. Entrega de Insumos'!Área_de_impresión</vt:lpstr>
      <vt:lpstr>'1.2. Feria Artesanal'!Área_de_impresión</vt:lpstr>
      <vt:lpstr>'2.1. Formación '!Área_de_impresión</vt:lpstr>
      <vt:lpstr>'2.2. Apoyo a la supervisión'!Área_de_impresión</vt:lpstr>
      <vt:lpstr>Administración!Área_de_impresión</vt:lpstr>
      <vt:lpstr>'Beneficiarios (2)'!Área_de_impresión</vt:lpstr>
      <vt:lpstr>'Cronograma físico y financiero'!Área_de_impresión</vt:lpstr>
      <vt:lpstr>'Estudio de Mercado insumos'!Área_de_impresión</vt:lpstr>
      <vt:lpstr>Interventoría!Área_de_impresión</vt:lpstr>
      <vt:lpstr>'Presupuesto Global'!Área_de_impresión</vt:lpstr>
      <vt:lpstr>'Estudio de Mercado insumos'!Títulos_a_imprimir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Erlin David Carpio Vega</dc:creator>
  <cp:keywords/>
  <dc:description/>
  <cp:lastModifiedBy>MacBook</cp:lastModifiedBy>
  <cp:revision/>
  <dcterms:created xsi:type="dcterms:W3CDTF">2024-01-22T10:29:38Z</dcterms:created>
  <dcterms:modified xsi:type="dcterms:W3CDTF">2026-10-01T23:06:23Z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2024-01-22T10:31:06Z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02a51fb0-dceb-4b71-b352-3e99d3e48b32</vt:lpwstr>
  </property>
  <property fmtid="{D5CDD505-2E9C-101B-9397-08002B2CF9AE}" pid="8" name="MSIP_Label_1299739c-ad3d-4908-806e-4d91151a6e13_ContentBits">
    <vt:lpwstr>0</vt:lpwstr>
  </property>
  <property fmtid="{D5CDD505-2E9C-101B-9397-08002B2CF9AE}" pid="9" name="ContentTypeId">
    <vt:lpwstr>0x010100C8F1AD5B33A09B4FBAEB07494944FAA7</vt:lpwstr>
  </property>
  <property fmtid="{D5CDD505-2E9C-101B-9397-08002B2CF9AE}" pid="10" name="MediaServiceImageTags">
    <vt:lpwstr/>
  </property>
</Properties>
</file>