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UARIO\Desktop\FERNANDA\PROYECTOS SGM 2026\PISCC VIDEO VIGILANCIA\JURIDICA\"/>
    </mc:Choice>
  </mc:AlternateContent>
  <xr:revisionPtr revIDLastSave="0" documentId="13_ncr:1_{DC21A713-4F54-463C-9345-24DF02B67DEC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PRESUPUESTO GENERAL" sheetId="1" r:id="rId1"/>
    <sheet name="APU1" sheetId="2" r:id="rId2"/>
    <sheet name="APU 2" sheetId="3" r:id="rId3"/>
    <sheet name="APU 3" sheetId="4" r:id="rId4"/>
    <sheet name="APU 4" sheetId="8" r:id="rId5"/>
    <sheet name="ANALISIS DE COTIZACIONES" sheetId="6" r:id="rId6"/>
    <sheet name="CRONOGRAMA" sheetId="7" r:id="rId7"/>
    <sheet name="CODIGOS" sheetId="10" r:id="rId8"/>
  </sheets>
  <definedNames>
    <definedName name="Arial" localSheetId="4">#REF!</definedName>
    <definedName name="Arial">#REF!</definedName>
  </definedNames>
  <calcPr calcId="191029"/>
  <extLst>
    <ext uri="GoogleSheetsCustomDataVersion2">
      <go:sheetsCustomData xmlns:go="http://customooxmlschemas.google.com/" r:id="rId11" roundtripDataChecksum="fiUOZCUt06YI8KbOZGsV6AT9U4V+uCNPbjr+22Cngws="/>
    </ext>
  </extLst>
</workbook>
</file>

<file path=xl/calcChain.xml><?xml version="1.0" encoding="utf-8"?>
<calcChain xmlns="http://schemas.openxmlformats.org/spreadsheetml/2006/main">
  <c r="F8" i="8" l="1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7" i="8"/>
  <c r="F8" i="4"/>
  <c r="F9" i="4"/>
  <c r="F10" i="4"/>
  <c r="F11" i="4"/>
  <c r="F12" i="4"/>
  <c r="F13" i="4"/>
  <c r="F7" i="4"/>
  <c r="F8" i="3"/>
  <c r="F7" i="3"/>
  <c r="F8" i="2"/>
  <c r="F9" i="2"/>
  <c r="F10" i="2"/>
  <c r="F11" i="2"/>
  <c r="F12" i="2"/>
  <c r="F13" i="2"/>
  <c r="F7" i="2"/>
  <c r="B52" i="6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H41" i="6"/>
  <c r="G41" i="6"/>
  <c r="F41" i="6"/>
  <c r="I41" i="6" s="1"/>
  <c r="I7" i="6"/>
  <c r="F48" i="6" s="1"/>
  <c r="G48" i="6" s="1"/>
  <c r="I8" i="6"/>
  <c r="F49" i="6" s="1"/>
  <c r="G49" i="6" s="1"/>
  <c r="I9" i="6"/>
  <c r="F50" i="6" s="1"/>
  <c r="G50" i="6" s="1"/>
  <c r="I10" i="6"/>
  <c r="F51" i="6" s="1"/>
  <c r="G51" i="6" s="1"/>
  <c r="I11" i="6"/>
  <c r="F52" i="6" s="1"/>
  <c r="G52" i="6" s="1"/>
  <c r="I12" i="6"/>
  <c r="F53" i="6" s="1"/>
  <c r="G53" i="6" s="1"/>
  <c r="I13" i="6"/>
  <c r="F54" i="6" s="1"/>
  <c r="G54" i="6" s="1"/>
  <c r="I14" i="6"/>
  <c r="F55" i="6" s="1"/>
  <c r="G55" i="6" s="1"/>
  <c r="I15" i="6"/>
  <c r="F56" i="6" s="1"/>
  <c r="G56" i="6" s="1"/>
  <c r="I16" i="6"/>
  <c r="F57" i="6" s="1"/>
  <c r="G57" i="6" s="1"/>
  <c r="I17" i="6"/>
  <c r="F58" i="6" s="1"/>
  <c r="G58" i="6" s="1"/>
  <c r="I18" i="6"/>
  <c r="F59" i="6" s="1"/>
  <c r="G59" i="6" s="1"/>
  <c r="I19" i="6"/>
  <c r="F60" i="6" s="1"/>
  <c r="G60" i="6" s="1"/>
  <c r="I20" i="6"/>
  <c r="F61" i="6" s="1"/>
  <c r="G61" i="6" s="1"/>
  <c r="I21" i="6"/>
  <c r="F62" i="6" s="1"/>
  <c r="G62" i="6" s="1"/>
  <c r="I22" i="6"/>
  <c r="F63" i="6" s="1"/>
  <c r="G63" i="6" s="1"/>
  <c r="I23" i="6"/>
  <c r="F64" i="6" s="1"/>
  <c r="G64" i="6" s="1"/>
  <c r="I24" i="6"/>
  <c r="F65" i="6" s="1"/>
  <c r="G65" i="6" s="1"/>
  <c r="I25" i="6"/>
  <c r="F66" i="6" s="1"/>
  <c r="G66" i="6" s="1"/>
  <c r="I26" i="6"/>
  <c r="F67" i="6" s="1"/>
  <c r="G67" i="6" s="1"/>
  <c r="I27" i="6"/>
  <c r="F68" i="6" s="1"/>
  <c r="G68" i="6" s="1"/>
  <c r="I28" i="6"/>
  <c r="F69" i="6" s="1"/>
  <c r="G69" i="6" s="1"/>
  <c r="I29" i="6"/>
  <c r="F70" i="6" s="1"/>
  <c r="G70" i="6" s="1"/>
  <c r="I30" i="6"/>
  <c r="F71" i="6" s="1"/>
  <c r="G71" i="6" s="1"/>
  <c r="I31" i="6"/>
  <c r="F72" i="6" s="1"/>
  <c r="G72" i="6" s="1"/>
  <c r="I32" i="6"/>
  <c r="F73" i="6" s="1"/>
  <c r="G73" i="6" s="1"/>
  <c r="I33" i="6"/>
  <c r="F74" i="6" s="1"/>
  <c r="G74" i="6" s="1"/>
  <c r="I34" i="6"/>
  <c r="F75" i="6" s="1"/>
  <c r="G75" i="6" s="1"/>
  <c r="I35" i="6"/>
  <c r="F76" i="6" s="1"/>
  <c r="G76" i="6" s="1"/>
  <c r="I36" i="6"/>
  <c r="F77" i="6" s="1"/>
  <c r="G77" i="6" s="1"/>
  <c r="I37" i="6"/>
  <c r="F78" i="6" s="1"/>
  <c r="G78" i="6" s="1"/>
  <c r="I38" i="6"/>
  <c r="F79" i="6" s="1"/>
  <c r="G79" i="6" s="1"/>
  <c r="I39" i="6"/>
  <c r="F80" i="6" s="1"/>
  <c r="G80" i="6" s="1"/>
  <c r="I40" i="6"/>
  <c r="F81" i="6" s="1"/>
  <c r="G81" i="6" s="1"/>
  <c r="I6" i="6"/>
  <c r="F47" i="6" s="1"/>
  <c r="G47" i="6" s="1"/>
  <c r="B11" i="6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G34" i="8"/>
  <c r="G29" i="8"/>
  <c r="G82" i="6" l="1"/>
  <c r="F82" i="6"/>
  <c r="G27" i="4"/>
  <c r="G18" i="4"/>
  <c r="G22" i="3"/>
  <c r="G13" i="3"/>
  <c r="G18" i="2"/>
  <c r="G11" i="8" l="1"/>
  <c r="G20" i="8"/>
  <c r="G19" i="8"/>
  <c r="G7" i="3"/>
  <c r="G18" i="8"/>
  <c r="G9" i="8"/>
  <c r="G21" i="8"/>
  <c r="G10" i="8"/>
  <c r="G17" i="8"/>
  <c r="G22" i="8"/>
  <c r="G12" i="8"/>
  <c r="G7" i="8"/>
  <c r="G23" i="8"/>
  <c r="F26" i="8"/>
  <c r="G25" i="8"/>
  <c r="G24" i="8"/>
  <c r="G13" i="2"/>
  <c r="G12" i="2"/>
  <c r="G11" i="2"/>
  <c r="G15" i="8"/>
  <c r="G13" i="8"/>
  <c r="G8" i="8"/>
  <c r="G13" i="4"/>
  <c r="G12" i="4"/>
  <c r="G11" i="4"/>
  <c r="G10" i="4"/>
  <c r="G9" i="4"/>
  <c r="G8" i="3"/>
  <c r="G10" i="2"/>
  <c r="G9" i="2"/>
  <c r="G8" i="2"/>
  <c r="G7" i="2"/>
  <c r="G14" i="8" l="1"/>
  <c r="G16" i="8"/>
  <c r="G26" i="8" s="1"/>
  <c r="G46" i="8" s="1"/>
  <c r="F9" i="1" s="1"/>
  <c r="G9" i="1" s="1"/>
  <c r="G9" i="3"/>
  <c r="G21" i="4"/>
  <c r="G7" i="4"/>
  <c r="G14" i="2"/>
  <c r="G22" i="4"/>
  <c r="G8" i="4"/>
  <c r="G18" i="3"/>
  <c r="G23" i="4"/>
  <c r="G23" i="2"/>
  <c r="G30" i="3" l="1"/>
  <c r="F7" i="1" s="1"/>
  <c r="G7" i="1" s="1"/>
  <c r="G35" i="2"/>
  <c r="F6" i="1" s="1"/>
  <c r="G6" i="1" s="1"/>
  <c r="G14" i="4"/>
  <c r="G35" i="4" s="1"/>
  <c r="F8" i="1" s="1"/>
  <c r="G8" i="1" s="1"/>
  <c r="G10" i="1" l="1"/>
</calcChain>
</file>

<file path=xl/sharedStrings.xml><?xml version="1.0" encoding="utf-8"?>
<sst xmlns="http://schemas.openxmlformats.org/spreadsheetml/2006/main" count="459" uniqueCount="122">
  <si>
    <t>REPÚBLICA DE COLOMBIA
DEPARTAMENTO DEL PUTUMAYO
MUNICIPIO PUERTO ASÍS
ALCALDÍA MUNICIPAL</t>
  </si>
  <si>
    <t>PRESUPUESTO GENERAL</t>
  </si>
  <si>
    <t>NOMBRE DEL PROYECTO</t>
  </si>
  <si>
    <t xml:space="preserve">No. </t>
  </si>
  <si>
    <t>Descripción Actividad</t>
  </si>
  <si>
    <t xml:space="preserve"> Unidad de medida</t>
  </si>
  <si>
    <t>Cantidad</t>
  </si>
  <si>
    <t>Valor Unitario</t>
  </si>
  <si>
    <t>Valor total</t>
  </si>
  <si>
    <t>Equipar el Centro de Monitoreo (Control Core)</t>
  </si>
  <si>
    <t xml:space="preserve">Suministro/Instalación </t>
  </si>
  <si>
    <t>Suministrar e Instalar dispositivos de captura</t>
  </si>
  <si>
    <t xml:space="preserve">Suministrar e Instalar Infraestructura de Red de Conectividad </t>
  </si>
  <si>
    <t>Suministrar  e Instalar Protección Electrica y Soporte Tecnico</t>
  </si>
  <si>
    <t>TOTAL</t>
  </si>
  <si>
    <t>ítem</t>
  </si>
  <si>
    <t>I. MATERIALES</t>
  </si>
  <si>
    <t>Descripción</t>
  </si>
  <si>
    <t>Unidad</t>
  </si>
  <si>
    <t>Sub- Total</t>
  </si>
  <si>
    <t>II. GASTOS LOGISTICOS</t>
  </si>
  <si>
    <t>III. HERRAMIENTAS Y EQUIPOS</t>
  </si>
  <si>
    <t xml:space="preserve">NVR 32 Megapixel (8K) / 32 Canales IP / Soporta Cámaras con AccuSense / 8 Bahías de Disco Duro / 2 Tarjetas de Red / Soporta RAID con Hot Swap / HDMI en 4K / Soporta POS Compresión de video: H.265+ / H.265 / H.264+ / H.264. Soporta mouse USB para operar (incluido). Soporta 8 HDD´s de hasta 16 TB. (no incluidos) Soporta HOT SWAP con arreglo RAID 0,1,5,6,10. Soporta búsqueda de agenda en forma local o remota. Soporta tecnología ANR con cámara IP  cuando la red esta desconectada. E instalación </t>
  </si>
  <si>
    <t xml:space="preserve">Unidad </t>
  </si>
  <si>
    <t xml:space="preserve">Unidad de almacenamiento 10TB especializado para CCTV, Velocidad de Transferencia de datos Búfer a host: 6Gb/s, Aplicaciones de Video Vigilancia  E instalación </t>
  </si>
  <si>
    <t xml:space="preserve">Televisor de 55 pulgadas Qled resolución 4k a 60 Hz con base para pared, Cable HDMI 5 METROS compatible con 8K@60HZ y 4K@120HZ E instalación </t>
  </si>
  <si>
    <t>JOYSTICK Controlador IP para DVR, NVR y PTZ a través de Red/ Soporta RS-485/ y Puesta en funcionamiento.</t>
  </si>
  <si>
    <t>Escritorio Moderno Toba Grande. Metal Y Madera  Melamina. 160x60x74  Perfil Metálico cold rolled de 1"x1" (2.5x2.5cm)
*Mesa en Melamina MDP espesor 1.5 cm, Pintura: Electrostática Texturizada color blanco o negro (aplicada en horno)</t>
  </si>
  <si>
    <t>Silla Escritorio Ejecutiva Ergonómica Oficina Color Negro Material del tapizado Malla, estructura metalica Características 1. Espalda: Material: Tela mesh Dimensiones: 41 cm ancho x 44 cm alto 2. Asiento: Material: Tela mesh Espesor: 50 mm Dimensiones: 46 cm ancho x 46 cm profundidad 3. Brazos: fijos 4. Mecanismo: posición fija 5. Cilindro neumático Ajuste altura del asiento con elevación de gas y rotación 360 grados. Material: Acero Color: Plateado 6. Estrella de 5 aspas: Diámetro: 600 mm Material: Acero cromado 7. Rodachinas doble carrete Material: Nylon 8. Resistencia máxima de peso: 100 kg</t>
  </si>
  <si>
    <t>GABINETE 24U PISO  Color Negro  alto 120* 60*60cm,  METALICO, Incluye Rodachines. Chapa De Seguridad Con 2 Llaves. Puertas Laterales Desmontables.  1 Ventilador Para Rack 4 Pulgadas A 110 voltios
1 Bandeja Para Rack 30cm, 1 Multitoma Para Rack 8 Servicios, 8 Kit Tuerca Canastilla M6 Para Montaje En Rack  se entrega instalado</t>
  </si>
  <si>
    <t>IV. TRANSPORTE</t>
  </si>
  <si>
    <t>V. MANO DE OBRA</t>
  </si>
  <si>
    <t>VALOR TOTAL ACTIVIDAD</t>
  </si>
  <si>
    <t xml:space="preserve">Cámara PTZ IP Lente 4 megapíxeles, zoom óptico mínimo de 25x, rotación horizontal continua de 360° y movimiento vertical de alta precisión, compresión de video H.265+, alcance infrarrojo mínimo de 150 metros para operación nocturna, tecnología WDR de 120 dB para control de contraluces, protección IP67 e IK10 para intemperie y vandalismo, alimentación PoE+ integración a NVR y plataforma de monitoreo central, patch cord cat 6 certificado 1 metros,  E instalación </t>
  </si>
  <si>
    <t xml:space="preserve">Cámara IP de 4 megapíxeles, Bala IP 4 Megapixel / Lente 2.8 mm / 30 mts IR + 30 mts Luz Blanca / Micrófono Integrado /    Exterior IP67 / WDR 120 dB / PoE / ONVIF compresión de video H.265+, alimentación PoE+ compatibilidad con integración a NVR y plataforma de monitoreo central. con licencia de funcionamiento  10, E instalación </t>
  </si>
  <si>
    <t>swicht 24 ptos24SFP/8GT4XS, SFP Gigabit de 24 puertos con 8 puertos RJ45 combinados Switch administrado de capa 2, 4 * 10G   se entrega instalado en item ( gabinete  24 u piso )</t>
  </si>
  <si>
    <t xml:space="preserve">Switch PoE Gigabit de 8 puertos | 8 puertos PoE+ @120W 10/100/1000 Mbps RJ45 e instalacion </t>
  </si>
  <si>
    <t xml:space="preserve">Switch Administrable, 6 Puertos Gigabit, 4 Puertos PoE+ 802.3af/at Gigabit, 1 Puerto Gigabit Uplink, 1 Puerto Combo SFP Uplink, 54W  9  e instalacion </t>
  </si>
  <si>
    <t xml:space="preserve">FIBRA OPTICA 12 HILOS x metros instalado </t>
  </si>
  <si>
    <t>mts</t>
  </si>
  <si>
    <t xml:space="preserve">KIT solar CCTV :  panel 450w 12v, bateria en gel 12v 100amp, Controlador De Carga Solar Mppt 100a 12v-48v Auto Regulador, soporte panel solar Aluminio EN AW 6005A T6 Crudo, Kit Completo 2-Pack radio enlace contiene  Puente Inalámbrico 802.11ac de Doble Flujo de 5 GHz y 1  emisor y 1 receptor instalado </t>
  </si>
  <si>
    <t>Kit</t>
  </si>
  <si>
    <t>poste 10 metros seccionado metálico 500 kg carga  instalado en sitio</t>
  </si>
  <si>
    <t xml:space="preserve">Brazo metálico acero  galvanizado de 2 metros de longitud, diseñado para la correcta proyección de la cámara y una cobertura óptima del área perimetral, garantizando estabilidad y resistencia a condiciones climáticas exteriores  incluye instalacion </t>
  </si>
  <si>
    <t>UPS   DE 3000VA Voltaje de salida: 110V. Voltaje de entrada: 85V - 150V. En línea, doble conversión.
Forma de onda: Senoidal pura. Puerto USB, RS-232, SmartSlot para tarjeta de red. : Pantalla LCD con indicadores de estado y navegación. y puesta en funcionamiento</t>
  </si>
  <si>
    <t xml:space="preserve"> Pach panel cat 6, 24 puertos incluye jack cat 6  E instalación </t>
  </si>
  <si>
    <t xml:space="preserve"> Conector de Tornillo de Perforación de Chaqueta Aislada 8 a 300-derivación 16 a 8 CDP 150-10 - E instalación </t>
  </si>
  <si>
    <t xml:space="preserve">varilla de tierra de acero inoxidable macizo con diámetro de 14,2 mm y longitud de 2,4 m  E instalación </t>
  </si>
  <si>
    <t xml:space="preserve">Tubo EMT UL 1/2-pulg de 3,05 m de longitud, e   instalación </t>
  </si>
  <si>
    <t xml:space="preserve">CAJA POLO A TIERRA, 0,38 x0,38 x 0,24 m, PC-FV arena natural -CAJA "POLO A TIERRA" 0,38x0,38x0,24cm, PC-FV-NATURAL -
TAPA "POLO A TIERRA" 340x340x20mm, PC-NATURAL -, Soldadura Exotérmica #115  E instalación </t>
  </si>
  <si>
    <t xml:space="preserve">cable desnundo N4 Diametro exterior-1263 mm / Area-1072 mm² / MASA NOMINAL -9393 kgkm E instalación </t>
  </si>
  <si>
    <t>UPS interactiva con capacidad mínima de 1000 VA / 600 W.   Ancho  14,2 cm, Altura 27,9 cm.  con regulación automática de voltaje (AVR) se entrega encedida en funcionamiento</t>
  </si>
  <si>
    <t xml:space="preserve">multitoma 4 servicios p/t 15a 1800w base policarbonato toma doble blanco con suitche y fusible 3mts ext mtc </t>
  </si>
  <si>
    <t>Gabinete Rack Exterior 12U Altura Externa: 623 mm ( 24.5“) Ancho: 642 mm ( 25.2”) Profundidad: 536 mm ( 21”) Profundidad útil: 450 mm ( 17,7”) Capacidad de carga: 75 Kg Acero galvanizado tipo poste cctv  instalacion  y puesta en funcionamiento</t>
  </si>
  <si>
    <t>Gabinete metálico para interior con llave (alto 500 ml ancho 400 ml profundo 250ml) 
Acero laminado en frío calibre 18 tratado con procesos desengrasantes y fosfatizantes y acabados en Pintura electrostática horneada y fijada por medio de paneles infrarrojos. Cuentan con prueba salina de 400 Horas/ Certificaciones:RETIE 1250</t>
  </si>
  <si>
    <t>Caja Plástica de Paso Hermética 20X20</t>
  </si>
  <si>
    <t>patch cord cat 6 certificado, 3 metros  1ghz</t>
  </si>
  <si>
    <t xml:space="preserve">Caja De Paso plastica  Intemperie Hermética Impermeable 10x10 </t>
  </si>
  <si>
    <t xml:space="preserve">cable utp CAT EXT 6 100% cobre  </t>
  </si>
  <si>
    <t xml:space="preserve">mufla 24 hilos </t>
  </si>
  <si>
    <t>Distribuidor de Fibra Óptica deslizable, vacío, 19in, acepta 24 adaptadores "LC Duplex" o "LC Simplex" o 24 "SC" Simplex, 1U</t>
  </si>
  <si>
    <t>Caja de empalme OB Fibra Óptica</t>
  </si>
  <si>
    <t>pach core para fibra optica SC/APC 1 metro</t>
  </si>
  <si>
    <t>ANALISIS DE LAS COTIZACIONES RECIBIDAS</t>
  </si>
  <si>
    <t>ITEM</t>
  </si>
  <si>
    <t>DETALLE DEL SERVICIO</t>
  </si>
  <si>
    <t>UNIDAD</t>
  </si>
  <si>
    <t>CANT</t>
  </si>
  <si>
    <t>V/R UNT</t>
  </si>
  <si>
    <t xml:space="preserve">V/R TOTAL </t>
  </si>
  <si>
    <t>V/R UNIT CON IVA</t>
  </si>
  <si>
    <t xml:space="preserve">TOTAL </t>
  </si>
  <si>
    <t>Aprobó</t>
  </si>
  <si>
    <t>__________________________________________</t>
  </si>
  <si>
    <t xml:space="preserve">CARLOS ORLANDO LINARES BURGOS </t>
  </si>
  <si>
    <t xml:space="preserve">Secretaria de Gobierno Municipal </t>
  </si>
  <si>
    <t>Revisó</t>
  </si>
  <si>
    <t>Carlos Orlando Linares Burgos - Secretario de Gobierno Municipal</t>
  </si>
  <si>
    <t>Elaboró</t>
  </si>
  <si>
    <t>Los arriba firmantes declaramos que hemos realizado el presente documento y los hemos encontrado ajustado a las normas y disposiciones legales y/o técnicas vigentes y por tanto, bajo nuestra responsabilidad lo presentamos para firmar.</t>
  </si>
  <si>
    <t>CRONOGRAMA DE ACTIVIDADES</t>
  </si>
  <si>
    <t>Tiempo de ejecución</t>
  </si>
  <si>
    <t>MES 1</t>
  </si>
  <si>
    <t>MES 2</t>
  </si>
  <si>
    <t>Janeth Mora Benavides - Apoyo a la Secretaria de Gobierno seguimiento de Proyectos</t>
  </si>
  <si>
    <t xml:space="preserve"> Cotización No. 02    GRUPO EMPRESARIAL AABC SAS ZOMAC                                                                                         NIT 901617088-5</t>
  </si>
  <si>
    <t xml:space="preserve">
FORTALECIMIENTO DE LAS CAPACIDADES OPERATIVAS DE SEGURIDAD Y CONVIVENCIA CIUDADANA DEL BATALLÓN DE ARTILLERÍA DE CAMPAÑA N° 27, MEDIANTE LA IMPLEMENTACIÓN Y PUESTA EN MARCHA DE UN SISTEMA DE VIDEOVIGILANCIA CCTV EN EL MUNICIPIO DE PUERTO ASÍS, PUTUMAYO</t>
  </si>
  <si>
    <t>FORTALECIMIENTO DE LAS CAPACIDADES OPERATIVAS DE SEGURIDAD Y CONVIVENCIA CIUDADANA DEL BATALLÓN DE ARTILLERÍA DE CAMPAÑA N° 27, MEDIANTE LA IMPLEMENTACIÓN Y PUESTA EN MARCHA DE UN SISTEMA DE VIDEOVIGILANCIA CCTV EN EL MUNICIPIO DE PUERTO ASÍS, PUTUMAYO</t>
  </si>
  <si>
    <t xml:space="preserve">PROMEDIO </t>
  </si>
  <si>
    <t>V/R UNIT IVA INCLUIDO</t>
  </si>
  <si>
    <t>FORTALECIMIENTO DE LAS CAPACIDADES OPERATIVAS DE SEGURIDAD Y CONVIVENCIA CIUDADANA DEL BATALLÓN DE ARTILLERÍA DE CAMPAÑA N° 27, MEDIANTE LA IMPLEMENTACIÓN Y PUESTA EN MARCHA DE UN SISTEMA DE VIDEOVIGILANCIA CCTV EN EL MUNICIPIO DE PUERTO ASÍS, PUTUMAYO.</t>
  </si>
  <si>
    <t>Sub-Total</t>
  </si>
  <si>
    <t>Escritorio Moderno Toba Grande. Metal Y Madera  Melamina. 160x60x74  Perfil Metálico cold rolled de 1"x1" (2.5x2.5cm) *Mesa en Melamina MDP espesor 1.5 cm, Pintura: Electrostática Texturizada color blanco o negro (aplicada en horno)</t>
  </si>
  <si>
    <t xml:space="preserve">CAJA POLO A TIERRA, 0,38 x0,38 x 0,24 m, PC-FV arena natural -CAJA "POLO A TIERRA" 0,38x0,38x0,24cm, PC-FV-NATURAL - TAPA "POLO A TIERRA" 340x340x20mm, PC-NATURAL -, Soldadura Exotérmica #115  E instalación </t>
  </si>
  <si>
    <t>unidad</t>
  </si>
  <si>
    <t>kit</t>
  </si>
  <si>
    <t>CÓDIGO - CLASE</t>
  </si>
  <si>
    <t>NOMBRE - CLASE</t>
  </si>
  <si>
    <t>Equipo de vigilancia y detección</t>
  </si>
  <si>
    <t>Dispositivo de almacenamiento</t>
  </si>
  <si>
    <t>Equipos audiovisuales</t>
  </si>
  <si>
    <t>Dispositivos informáticos de entrada de datos</t>
  </si>
  <si>
    <t>Muebles de oficina</t>
  </si>
  <si>
    <t>Asientos</t>
  </si>
  <si>
    <t>Dispositivos y equipos para instalación de conectividad de redes y Datacom</t>
  </si>
  <si>
    <t>Cámaras</t>
  </si>
  <si>
    <t>Sistemas mecanizados de soporte en tierra</t>
  </si>
  <si>
    <t>Cables eléctricos y accesorios</t>
  </si>
  <si>
    <t>Materiales de física de energía y electricidad</t>
  </si>
  <si>
    <t>Pilares</t>
  </si>
  <si>
    <t>Ángulos</t>
  </si>
  <si>
    <t>Equipamiento para distribución y conversión de alimentación</t>
  </si>
  <si>
    <t>Equipo de transmisión y distribución eléctrica</t>
  </si>
  <si>
    <t>Varillas</t>
  </si>
  <si>
    <t>Conductos eléctricos, electroductos y cables aéreos</t>
  </si>
  <si>
    <t>Cuadros registros y menaje para electricidad</t>
  </si>
  <si>
    <t>Materiales de física de electricidad</t>
  </si>
  <si>
    <t>Accesorios para cámaras</t>
  </si>
  <si>
    <t xml:space="preserve"> Cotización No. 01     SSI SOLUCIONES S.AS.        NIT 900949399-1</t>
  </si>
  <si>
    <t xml:space="preserve"> Cotización No. 03          FUNDACIÓN SOLIDARIOS CONTIGO                                                                             NIT 901392314-7</t>
  </si>
  <si>
    <t>VALORES UNITARIOS</t>
  </si>
  <si>
    <t>Elaboró: Fernanda Lorena Bastidas Arias - Apoyo administrativo SGM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</si>
</sst>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$&quot;* #,##0.00_);_(&quot;$&quot;* \(#,##0.00\);_(&quot;$&quot;* &quot;-&quot;??_);_(@_)"/>
    <numFmt numFmtId="165" formatCode="&quot;$&quot;#,##0"/>
    <numFmt numFmtId="166" formatCode="_-* #,##0_-;\-* #,##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??_-;_-@"/>
    <numFmt numFmtId="169" formatCode="_-* #,##0.00_-;\-* #,##0.00_-;_-* &quot;-&quot;??_-;_-@"/>
    <numFmt numFmtId="170" formatCode="&quot;$&quot;#,##0.0"/>
    <numFmt numFmtId="173" formatCode="_(&quot;$&quot;* #,##0_);_(&quot;$&quot;* \(#,##0\);_(&quot;$&quot;* &quot;-&quot;??_);_(@_)"/>
  </numFmts>
  <fonts count="41" x14ac:knownFonts="1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2"/>
      <name val="Calibri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i/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Calibri"/>
      <family val="2"/>
    </font>
    <font>
      <sz val="14"/>
      <color theme="1"/>
      <name val="Aptos Narrow"/>
      <family val="2"/>
    </font>
    <font>
      <sz val="11"/>
      <color theme="1"/>
      <name val="Aptos Narrow"/>
      <family val="2"/>
    </font>
    <font>
      <sz val="12"/>
      <color theme="1"/>
      <name val="Aptos Narrow"/>
      <family val="2"/>
    </font>
    <font>
      <b/>
      <sz val="12"/>
      <color theme="1"/>
      <name val="Aptos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1"/>
      <color rgb="FF333333"/>
      <name val="Arial Narrow"/>
      <family val="2"/>
    </font>
    <font>
      <sz val="12"/>
      <color rgb="FF1F1F1F"/>
      <name val="Arial Narrow"/>
      <family val="2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1F1F1F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7F7F7F"/>
        <bgColor rgb="FF7F7F7F"/>
      </patternFill>
    </fill>
    <fill>
      <patternFill patternType="solid">
        <fgColor theme="4" tint="0.79998168889431442"/>
        <bgColor rgb="FFB4C6E7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9" tint="0.79998168889431442"/>
        <bgColor theme="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8" tint="0.59999389629810485"/>
        <bgColor rgb="FFF4B083"/>
      </patternFill>
    </fill>
    <fill>
      <patternFill patternType="solid">
        <fgColor theme="8" tint="0.59999389629810485"/>
        <bgColor theme="4"/>
      </patternFill>
    </fill>
    <fill>
      <patternFill patternType="solid">
        <fgColor theme="4" tint="0.39997558519241921"/>
        <bgColor rgb="FFFEF2CB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rgb="FFFFD965"/>
      </patternFill>
    </fill>
    <fill>
      <patternFill patternType="solid">
        <fgColor theme="7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39"/>
  </cellStyleXfs>
  <cellXfs count="232">
    <xf numFmtId="0" fontId="0" fillId="0" borderId="0" xfId="0"/>
    <xf numFmtId="0" fontId="6" fillId="0" borderId="0" xfId="0" applyFont="1" applyAlignment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165" fontId="9" fillId="2" borderId="18" xfId="0" applyNumberFormat="1" applyFont="1" applyFill="1" applyBorder="1" applyAlignment="1">
      <alignment horizontal="center" vertical="center" wrapText="1"/>
    </xf>
    <xf numFmtId="165" fontId="9" fillId="2" borderId="2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right" vertical="center"/>
    </xf>
    <xf numFmtId="165" fontId="10" fillId="0" borderId="21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165" fontId="12" fillId="0" borderId="22" xfId="0" applyNumberFormat="1" applyFont="1" applyBorder="1" applyAlignment="1">
      <alignment horizontal="right" vertical="center"/>
    </xf>
    <xf numFmtId="165" fontId="10" fillId="0" borderId="22" xfId="0" applyNumberFormat="1" applyFont="1" applyBorder="1" applyAlignment="1">
      <alignment horizontal="right" vertical="center" wrapText="1"/>
    </xf>
    <xf numFmtId="0" fontId="10" fillId="0" borderId="21" xfId="0" applyFont="1" applyBorder="1" applyAlignment="1">
      <alignment horizontal="center" vertical="center" wrapText="1"/>
    </xf>
    <xf numFmtId="165" fontId="9" fillId="2" borderId="26" xfId="0" applyNumberFormat="1" applyFont="1" applyFill="1" applyBorder="1" applyAlignment="1">
      <alignment horizontal="right" vertical="center" wrapText="1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66" fontId="6" fillId="0" borderId="0" xfId="0" applyNumberFormat="1" applyFont="1" applyAlignment="1">
      <alignment vertical="center"/>
    </xf>
    <xf numFmtId="167" fontId="6" fillId="0" borderId="0" xfId="0" applyNumberFormat="1" applyFont="1" applyAlignment="1">
      <alignment vertical="center"/>
    </xf>
    <xf numFmtId="167" fontId="6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2" borderId="27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vertical="center"/>
    </xf>
    <xf numFmtId="168" fontId="6" fillId="3" borderId="21" xfId="0" applyNumberFormat="1" applyFont="1" applyFill="1" applyBorder="1" applyAlignment="1">
      <alignment horizontal="center" vertical="center"/>
    </xf>
    <xf numFmtId="167" fontId="8" fillId="0" borderId="41" xfId="0" applyNumberFormat="1" applyFont="1" applyBorder="1" applyAlignment="1">
      <alignment vertical="center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vertical="center"/>
    </xf>
    <xf numFmtId="0" fontId="11" fillId="0" borderId="21" xfId="0" applyFont="1" applyBorder="1" applyAlignment="1">
      <alignment horizontal="right" vertical="center"/>
    </xf>
    <xf numFmtId="165" fontId="17" fillId="0" borderId="21" xfId="0" applyNumberFormat="1" applyFont="1" applyBorder="1" applyAlignment="1">
      <alignment horizontal="right" vertical="center"/>
    </xf>
    <xf numFmtId="167" fontId="18" fillId="0" borderId="21" xfId="0" applyNumberFormat="1" applyFont="1" applyBorder="1" applyAlignment="1">
      <alignment vertical="center"/>
    </xf>
    <xf numFmtId="167" fontId="19" fillId="0" borderId="47" xfId="0" applyNumberFormat="1" applyFont="1" applyBorder="1" applyAlignment="1">
      <alignment vertical="center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vertical="center"/>
    </xf>
    <xf numFmtId="0" fontId="6" fillId="0" borderId="54" xfId="0" applyFont="1" applyBorder="1" applyAlignment="1">
      <alignment horizontal="center" vertical="center"/>
    </xf>
    <xf numFmtId="167" fontId="6" fillId="0" borderId="54" xfId="0" applyNumberFormat="1" applyFont="1" applyBorder="1" applyAlignment="1">
      <alignment vertical="center"/>
    </xf>
    <xf numFmtId="167" fontId="6" fillId="0" borderId="55" xfId="0" applyNumberFormat="1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67" fontId="6" fillId="0" borderId="21" xfId="0" applyNumberFormat="1" applyFont="1" applyBorder="1" applyAlignment="1">
      <alignment vertical="center"/>
    </xf>
    <xf numFmtId="167" fontId="6" fillId="0" borderId="41" xfId="0" applyNumberFormat="1" applyFont="1" applyBorder="1" applyAlignment="1">
      <alignment vertical="center"/>
    </xf>
    <xf numFmtId="167" fontId="8" fillId="0" borderId="47" xfId="0" applyNumberFormat="1" applyFont="1" applyBorder="1" applyAlignment="1">
      <alignment vertical="center"/>
    </xf>
    <xf numFmtId="166" fontId="12" fillId="0" borderId="0" xfId="0" applyNumberFormat="1" applyFont="1" applyAlignment="1">
      <alignment vertical="center"/>
    </xf>
    <xf numFmtId="169" fontId="12" fillId="0" borderId="0" xfId="0" applyNumberFormat="1" applyFont="1" applyAlignment="1">
      <alignment vertical="center"/>
    </xf>
    <xf numFmtId="0" fontId="20" fillId="0" borderId="2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23" fillId="6" borderId="65" xfId="0" applyFont="1" applyFill="1" applyBorder="1" applyAlignment="1">
      <alignment horizontal="center" vertical="center" wrapText="1"/>
    </xf>
    <xf numFmtId="0" fontId="23" fillId="7" borderId="65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3" fillId="8" borderId="21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53" xfId="0" applyFont="1" applyBorder="1" applyAlignment="1">
      <alignment vertical="center"/>
    </xf>
    <xf numFmtId="0" fontId="12" fillId="3" borderId="39" xfId="0" applyFont="1" applyFill="1" applyBorder="1" applyAlignment="1">
      <alignment vertical="center" wrapText="1"/>
    </xf>
    <xf numFmtId="0" fontId="6" fillId="0" borderId="54" xfId="0" applyFont="1" applyBorder="1" applyAlignment="1">
      <alignment vertical="center" wrapText="1"/>
    </xf>
    <xf numFmtId="0" fontId="6" fillId="0" borderId="54" xfId="0" applyFont="1" applyBorder="1" applyAlignment="1">
      <alignment horizontal="center" vertical="center" wrapText="1"/>
    </xf>
    <xf numFmtId="167" fontId="6" fillId="0" borderId="54" xfId="0" applyNumberFormat="1" applyFont="1" applyBorder="1" applyAlignment="1">
      <alignment vertical="center" wrapText="1"/>
    </xf>
    <xf numFmtId="168" fontId="6" fillId="3" borderId="2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7" fillId="0" borderId="53" xfId="0" applyFont="1" applyBorder="1" applyAlignment="1">
      <alignment vertical="center"/>
    </xf>
    <xf numFmtId="0" fontId="27" fillId="0" borderId="21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1" fillId="4" borderId="66" xfId="0" applyFont="1" applyFill="1" applyBorder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52" xfId="0" applyFont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6" xfId="0" applyFont="1" applyBorder="1" applyAlignment="1">
      <alignment vertical="center" wrapText="1"/>
    </xf>
    <xf numFmtId="0" fontId="35" fillId="4" borderId="66" xfId="0" applyFont="1" applyFill="1" applyBorder="1" applyAlignment="1">
      <alignment wrapText="1"/>
    </xf>
    <xf numFmtId="9" fontId="2" fillId="0" borderId="39" xfId="0" applyNumberFormat="1" applyFont="1" applyBorder="1" applyAlignment="1">
      <alignment vertical="center" wrapText="1"/>
    </xf>
    <xf numFmtId="0" fontId="2" fillId="0" borderId="73" xfId="0" applyFont="1" applyBorder="1" applyAlignment="1">
      <alignment vertical="center" wrapText="1"/>
    </xf>
    <xf numFmtId="0" fontId="2" fillId="0" borderId="66" xfId="0" applyFont="1" applyBorder="1" applyAlignment="1">
      <alignment horizontal="center" vertical="center" wrapText="1"/>
    </xf>
    <xf numFmtId="0" fontId="31" fillId="4" borderId="66" xfId="0" applyFont="1" applyFill="1" applyBorder="1" applyAlignment="1">
      <alignment vertical="center" wrapText="1"/>
    </xf>
    <xf numFmtId="0" fontId="35" fillId="4" borderId="66" xfId="0" applyFont="1" applyFill="1" applyBorder="1" applyAlignment="1">
      <alignment vertical="center" wrapText="1"/>
    </xf>
    <xf numFmtId="0" fontId="32" fillId="0" borderId="66" xfId="0" applyFont="1" applyBorder="1" applyAlignment="1">
      <alignment vertical="center" wrapText="1"/>
    </xf>
    <xf numFmtId="0" fontId="33" fillId="5" borderId="66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0" xfId="0" applyFont="1" applyAlignment="1">
      <alignment wrapText="1"/>
    </xf>
    <xf numFmtId="0" fontId="34" fillId="0" borderId="66" xfId="0" applyFont="1" applyBorder="1" applyAlignment="1">
      <alignment horizontal="center" vertical="center" wrapText="1"/>
    </xf>
    <xf numFmtId="0" fontId="32" fillId="0" borderId="66" xfId="0" applyFont="1" applyBorder="1" applyAlignment="1">
      <alignment horizontal="center" vertical="center" wrapText="1"/>
    </xf>
    <xf numFmtId="168" fontId="2" fillId="0" borderId="66" xfId="0" applyNumberFormat="1" applyFont="1" applyBorder="1" applyAlignment="1">
      <alignment vertical="center" wrapText="1"/>
    </xf>
    <xf numFmtId="168" fontId="26" fillId="12" borderId="66" xfId="0" applyNumberFormat="1" applyFont="1" applyFill="1" applyBorder="1" applyAlignment="1">
      <alignment wrapText="1"/>
    </xf>
    <xf numFmtId="168" fontId="36" fillId="13" borderId="66" xfId="0" applyNumberFormat="1" applyFont="1" applyFill="1" applyBorder="1" applyAlignment="1">
      <alignment wrapText="1"/>
    </xf>
    <xf numFmtId="0" fontId="37" fillId="0" borderId="74" xfId="0" applyFont="1" applyBorder="1" applyAlignment="1">
      <alignment horizontal="center" vertical="center" wrapText="1"/>
    </xf>
    <xf numFmtId="0" fontId="39" fillId="14" borderId="75" xfId="0" applyFont="1" applyFill="1" applyBorder="1" applyAlignment="1">
      <alignment horizontal="center" vertical="center" wrapText="1"/>
    </xf>
    <xf numFmtId="0" fontId="38" fillId="14" borderId="76" xfId="0" applyFont="1" applyFill="1" applyBorder="1" applyAlignment="1">
      <alignment horizontal="center" vertical="center" wrapText="1"/>
    </xf>
    <xf numFmtId="0" fontId="37" fillId="0" borderId="7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6" xfId="0" applyFont="1" applyBorder="1"/>
    <xf numFmtId="0" fontId="6" fillId="0" borderId="1" xfId="0" applyFont="1" applyBorder="1" applyAlignment="1">
      <alignment horizontal="left" vertical="center" wrapText="1"/>
    </xf>
    <xf numFmtId="0" fontId="5" fillId="0" borderId="3" xfId="0" applyFont="1" applyBorder="1"/>
    <xf numFmtId="0" fontId="9" fillId="2" borderId="23" xfId="0" applyFont="1" applyFill="1" applyBorder="1" applyAlignment="1">
      <alignment horizontal="center" vertical="center" wrapText="1"/>
    </xf>
    <xf numFmtId="0" fontId="5" fillId="0" borderId="24" xfId="0" applyFont="1" applyBorder="1"/>
    <xf numFmtId="0" fontId="5" fillId="0" borderId="25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/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/>
    <xf numFmtId="0" fontId="7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11" xfId="0" applyFont="1" applyBorder="1"/>
    <xf numFmtId="0" fontId="5" fillId="0" borderId="12" xfId="0" applyFont="1" applyBorder="1"/>
    <xf numFmtId="0" fontId="8" fillId="0" borderId="7" xfId="0" applyFont="1" applyBorder="1" applyAlignment="1">
      <alignment horizontal="left"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13" xfId="0" applyFont="1" applyBorder="1"/>
    <xf numFmtId="0" fontId="5" fillId="0" borderId="14" xfId="0" applyFont="1" applyBorder="1"/>
    <xf numFmtId="0" fontId="9" fillId="2" borderId="16" xfId="0" applyFont="1" applyFill="1" applyBorder="1" applyAlignment="1">
      <alignment horizontal="center" vertical="center" wrapText="1"/>
    </xf>
    <xf numFmtId="0" fontId="5" fillId="0" borderId="17" xfId="0" applyFont="1" applyBorder="1"/>
    <xf numFmtId="0" fontId="4" fillId="0" borderId="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/>
    </xf>
    <xf numFmtId="0" fontId="5" fillId="0" borderId="28" xfId="0" applyFont="1" applyBorder="1"/>
    <xf numFmtId="0" fontId="5" fillId="0" borderId="29" xfId="0" applyFont="1" applyBorder="1"/>
    <xf numFmtId="0" fontId="8" fillId="2" borderId="31" xfId="0" applyFont="1" applyFill="1" applyBorder="1" applyAlignment="1">
      <alignment horizontal="left" vertical="center" wrapText="1"/>
    </xf>
    <xf numFmtId="0" fontId="5" fillId="0" borderId="32" xfId="0" applyFont="1" applyBorder="1"/>
    <xf numFmtId="0" fontId="5" fillId="0" borderId="33" xfId="0" applyFont="1" applyBorder="1"/>
    <xf numFmtId="0" fontId="13" fillId="0" borderId="34" xfId="0" applyFont="1" applyBorder="1" applyAlignment="1">
      <alignment vertical="center"/>
    </xf>
    <xf numFmtId="0" fontId="5" fillId="0" borderId="35" xfId="0" applyFont="1" applyBorder="1"/>
    <xf numFmtId="0" fontId="8" fillId="2" borderId="16" xfId="0" applyFont="1" applyFill="1" applyBorder="1" applyAlignment="1">
      <alignment horizontal="center" vertical="center"/>
    </xf>
    <xf numFmtId="0" fontId="5" fillId="0" borderId="36" xfId="0" applyFont="1" applyBorder="1"/>
    <xf numFmtId="0" fontId="6" fillId="0" borderId="52" xfId="0" applyFont="1" applyBorder="1" applyAlignment="1">
      <alignment horizontal="left" vertical="center" wrapText="1"/>
    </xf>
    <xf numFmtId="0" fontId="5" fillId="0" borderId="5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8" fillId="0" borderId="40" xfId="0" applyFont="1" applyBorder="1" applyAlignment="1">
      <alignment horizontal="right" vertical="center"/>
    </xf>
    <xf numFmtId="0" fontId="13" fillId="0" borderId="42" xfId="0" applyFont="1" applyBorder="1" applyAlignment="1">
      <alignment vertical="center"/>
    </xf>
    <xf numFmtId="0" fontId="0" fillId="0" borderId="0" xfId="0"/>
    <xf numFmtId="0" fontId="5" fillId="0" borderId="43" xfId="0" applyFont="1" applyBorder="1"/>
    <xf numFmtId="0" fontId="6" fillId="0" borderId="40" xfId="0" applyFont="1" applyBorder="1" applyAlignment="1">
      <alignment horizontal="left" vertical="center" wrapText="1"/>
    </xf>
    <xf numFmtId="0" fontId="13" fillId="2" borderId="16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9" fillId="0" borderId="44" xfId="0" applyFont="1" applyBorder="1" applyAlignment="1">
      <alignment horizontal="right" vertical="center"/>
    </xf>
    <xf numFmtId="0" fontId="5" fillId="0" borderId="45" xfId="0" applyFont="1" applyBorder="1"/>
    <xf numFmtId="0" fontId="5" fillId="0" borderId="46" xfId="0" applyFont="1" applyBorder="1"/>
    <xf numFmtId="0" fontId="13" fillId="2" borderId="48" xfId="0" applyFont="1" applyFill="1" applyBorder="1" applyAlignment="1">
      <alignment horizontal="center" vertical="center"/>
    </xf>
    <xf numFmtId="0" fontId="5" fillId="0" borderId="49" xfId="0" applyFont="1" applyBorder="1"/>
    <xf numFmtId="0" fontId="5" fillId="0" borderId="53" xfId="0" applyFont="1" applyBorder="1"/>
    <xf numFmtId="0" fontId="6" fillId="0" borderId="40" xfId="0" applyFont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5" fillId="0" borderId="52" xfId="0" applyFont="1" applyBorder="1"/>
    <xf numFmtId="0" fontId="5" fillId="0" borderId="56" xfId="0" applyFont="1" applyBorder="1"/>
    <xf numFmtId="0" fontId="5" fillId="0" borderId="57" xfId="0" applyFont="1" applyBorder="1"/>
    <xf numFmtId="0" fontId="13" fillId="0" borderId="44" xfId="0" applyFont="1" applyBorder="1" applyAlignment="1">
      <alignment horizontal="right" vertical="center"/>
    </xf>
    <xf numFmtId="0" fontId="6" fillId="0" borderId="5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 wrapText="1"/>
    </xf>
    <xf numFmtId="0" fontId="28" fillId="0" borderId="3" xfId="0" applyFont="1" applyBorder="1"/>
    <xf numFmtId="0" fontId="27" fillId="0" borderId="1" xfId="0" applyFont="1" applyBorder="1" applyAlignment="1">
      <alignment horizontal="left" vertical="center"/>
    </xf>
    <xf numFmtId="0" fontId="30" fillId="4" borderId="66" xfId="0" applyFont="1" applyFill="1" applyBorder="1"/>
    <xf numFmtId="0" fontId="28" fillId="0" borderId="66" xfId="0" applyFont="1" applyBorder="1"/>
    <xf numFmtId="0" fontId="27" fillId="0" borderId="6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8" fillId="0" borderId="68" xfId="0" applyFont="1" applyBorder="1"/>
    <xf numFmtId="0" fontId="29" fillId="4" borderId="66" xfId="0" applyFont="1" applyFill="1" applyBorder="1" applyAlignment="1">
      <alignment wrapText="1"/>
    </xf>
    <xf numFmtId="0" fontId="28" fillId="0" borderId="66" xfId="0" applyFont="1" applyBorder="1" applyAlignment="1">
      <alignment wrapText="1"/>
    </xf>
    <xf numFmtId="0" fontId="27" fillId="0" borderId="4" xfId="0" applyFont="1" applyBorder="1" applyAlignment="1">
      <alignment horizontal="left" vertical="center"/>
    </xf>
    <xf numFmtId="0" fontId="28" fillId="0" borderId="6" xfId="0" applyFont="1" applyBorder="1"/>
    <xf numFmtId="0" fontId="27" fillId="0" borderId="52" xfId="0" applyFont="1" applyBorder="1" applyAlignment="1">
      <alignment horizontal="left" vertical="center" wrapText="1"/>
    </xf>
    <xf numFmtId="0" fontId="28" fillId="0" borderId="53" xfId="0" applyFont="1" applyBorder="1"/>
    <xf numFmtId="0" fontId="26" fillId="12" borderId="66" xfId="0" applyFont="1" applyFill="1" applyBorder="1" applyAlignment="1">
      <alignment horizontal="right" wrapText="1"/>
    </xf>
    <xf numFmtId="0" fontId="4" fillId="0" borderId="5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2" fillId="5" borderId="22" xfId="0" applyFont="1" applyFill="1" applyBorder="1" applyAlignment="1">
      <alignment horizontal="center" vertical="center" wrapText="1"/>
    </xf>
    <xf numFmtId="0" fontId="5" fillId="0" borderId="62" xfId="0" applyFont="1" applyBorder="1"/>
    <xf numFmtId="0" fontId="22" fillId="5" borderId="4" xfId="0" applyFont="1" applyFill="1" applyBorder="1" applyAlignment="1">
      <alignment horizontal="center" vertical="center" wrapText="1"/>
    </xf>
    <xf numFmtId="0" fontId="5" fillId="0" borderId="63" xfId="0" applyFont="1" applyBorder="1"/>
    <xf numFmtId="0" fontId="5" fillId="0" borderId="64" xfId="0" applyFont="1" applyBorder="1"/>
    <xf numFmtId="0" fontId="23" fillId="5" borderId="60" xfId="0" applyFont="1" applyFill="1" applyBorder="1" applyAlignment="1">
      <alignment horizontal="center" vertical="center" wrapText="1"/>
    </xf>
    <xf numFmtId="0" fontId="5" fillId="0" borderId="61" xfId="0" applyFont="1" applyBorder="1"/>
    <xf numFmtId="0" fontId="14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8" fillId="14" borderId="72" xfId="0" applyFont="1" applyFill="1" applyBorder="1" applyAlignment="1">
      <alignment horizontal="center" vertical="center" wrapText="1"/>
    </xf>
    <xf numFmtId="0" fontId="38" fillId="14" borderId="74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vertical="center" wrapText="1"/>
    </xf>
    <xf numFmtId="170" fontId="26" fillId="19" borderId="69" xfId="0" applyNumberFormat="1" applyFont="1" applyFill="1" applyBorder="1" applyAlignment="1">
      <alignment horizontal="center" vertical="center" wrapText="1"/>
    </xf>
    <xf numFmtId="0" fontId="32" fillId="13" borderId="70" xfId="0" applyFont="1" applyFill="1" applyBorder="1" applyAlignment="1">
      <alignment wrapText="1"/>
    </xf>
    <xf numFmtId="0" fontId="26" fillId="18" borderId="77" xfId="1" applyFont="1" applyFill="1" applyBorder="1" applyAlignment="1">
      <alignment horizontal="center" vertical="center" wrapText="1"/>
    </xf>
    <xf numFmtId="170" fontId="33" fillId="9" borderId="79" xfId="0" applyNumberFormat="1" applyFont="1" applyFill="1" applyBorder="1" applyAlignment="1">
      <alignment horizontal="center" vertical="center" wrapText="1"/>
    </xf>
    <xf numFmtId="170" fontId="33" fillId="15" borderId="4" xfId="0" applyNumberFormat="1" applyFont="1" applyFill="1" applyBorder="1" applyAlignment="1">
      <alignment horizontal="center" vertical="center" wrapText="1"/>
    </xf>
    <xf numFmtId="164" fontId="33" fillId="17" borderId="4" xfId="0" applyNumberFormat="1" applyFont="1" applyFill="1" applyBorder="1" applyAlignment="1">
      <alignment horizontal="center" vertical="center" wrapText="1"/>
    </xf>
    <xf numFmtId="0" fontId="26" fillId="18" borderId="80" xfId="1" applyFont="1" applyFill="1" applyBorder="1" applyAlignment="1">
      <alignment horizontal="center" vertical="center" wrapText="1"/>
    </xf>
    <xf numFmtId="0" fontId="32" fillId="0" borderId="71" xfId="0" applyFont="1" applyBorder="1" applyAlignment="1">
      <alignment horizontal="center" vertical="center" wrapText="1"/>
    </xf>
    <xf numFmtId="0" fontId="33" fillId="5" borderId="81" xfId="0" applyFont="1" applyFill="1" applyBorder="1" applyAlignment="1">
      <alignment horizontal="center" vertical="center" wrapText="1"/>
    </xf>
    <xf numFmtId="0" fontId="33" fillId="5" borderId="82" xfId="0" applyFont="1" applyFill="1" applyBorder="1" applyAlignment="1">
      <alignment horizontal="center" vertical="center" wrapText="1"/>
    </xf>
    <xf numFmtId="0" fontId="33" fillId="5" borderId="83" xfId="0" applyFont="1" applyFill="1" applyBorder="1" applyAlignment="1">
      <alignment horizontal="center" vertical="center" wrapText="1"/>
    </xf>
    <xf numFmtId="164" fontId="33" fillId="9" borderId="81" xfId="0" applyNumberFormat="1" applyFont="1" applyFill="1" applyBorder="1" applyAlignment="1">
      <alignment horizontal="center" vertical="center" wrapText="1"/>
    </xf>
    <xf numFmtId="164" fontId="33" fillId="15" borderId="82" xfId="0" applyNumberFormat="1" applyFont="1" applyFill="1" applyBorder="1" applyAlignment="1">
      <alignment horizontal="center" vertical="center" wrapText="1"/>
    </xf>
    <xf numFmtId="164" fontId="33" fillId="17" borderId="82" xfId="0" applyNumberFormat="1" applyFont="1" applyFill="1" applyBorder="1" applyAlignment="1">
      <alignment horizontal="center" vertical="center" wrapText="1"/>
    </xf>
    <xf numFmtId="0" fontId="26" fillId="18" borderId="84" xfId="1" applyFont="1" applyFill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 wrapText="1"/>
    </xf>
    <xf numFmtId="165" fontId="2" fillId="0" borderId="78" xfId="1" applyNumberFormat="1" applyFont="1" applyBorder="1" applyAlignment="1">
      <alignment vertical="center" wrapText="1"/>
    </xf>
    <xf numFmtId="0" fontId="2" fillId="0" borderId="86" xfId="0" applyFont="1" applyBorder="1" applyAlignment="1">
      <alignment horizontal="center" vertical="center" wrapText="1"/>
    </xf>
    <xf numFmtId="165" fontId="2" fillId="0" borderId="87" xfId="1" applyNumberFormat="1" applyFont="1" applyBorder="1" applyAlignment="1">
      <alignment vertical="center" wrapText="1"/>
    </xf>
    <xf numFmtId="0" fontId="32" fillId="0" borderId="86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73" fontId="2" fillId="0" borderId="58" xfId="0" applyNumberFormat="1" applyFont="1" applyBorder="1" applyAlignment="1">
      <alignment vertical="center" wrapText="1"/>
    </xf>
    <xf numFmtId="173" fontId="2" fillId="0" borderId="21" xfId="0" applyNumberFormat="1" applyFont="1" applyBorder="1" applyAlignment="1">
      <alignment vertical="center" wrapText="1"/>
    </xf>
    <xf numFmtId="173" fontId="32" fillId="0" borderId="21" xfId="0" applyNumberFormat="1" applyFont="1" applyBorder="1" applyAlignment="1">
      <alignment vertical="center" wrapText="1"/>
    </xf>
    <xf numFmtId="0" fontId="2" fillId="0" borderId="88" xfId="0" applyFont="1" applyBorder="1" applyAlignment="1">
      <alignment horizontal="center" vertical="center" wrapText="1"/>
    </xf>
    <xf numFmtId="0" fontId="32" fillId="0" borderId="73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173" fontId="2" fillId="0" borderId="65" xfId="0" applyNumberFormat="1" applyFont="1" applyBorder="1" applyAlignment="1">
      <alignment vertical="center" wrapText="1"/>
    </xf>
    <xf numFmtId="165" fontId="2" fillId="0" borderId="89" xfId="1" applyNumberFormat="1" applyFont="1" applyBorder="1" applyAlignment="1">
      <alignment vertical="center" wrapText="1"/>
    </xf>
    <xf numFmtId="0" fontId="2" fillId="0" borderId="90" xfId="0" applyFont="1" applyBorder="1" applyAlignment="1">
      <alignment wrapText="1"/>
    </xf>
    <xf numFmtId="1" fontId="2" fillId="0" borderId="91" xfId="0" applyNumberFormat="1" applyFont="1" applyBorder="1" applyAlignment="1">
      <alignment vertical="top" wrapText="1"/>
    </xf>
    <xf numFmtId="0" fontId="26" fillId="0" borderId="83" xfId="0" applyFont="1" applyFill="1" applyBorder="1" applyAlignment="1">
      <alignment horizontal="center" wrapText="1"/>
    </xf>
    <xf numFmtId="0" fontId="32" fillId="0" borderId="91" xfId="0" applyFont="1" applyFill="1" applyBorder="1" applyAlignment="1">
      <alignment wrapText="1"/>
    </xf>
    <xf numFmtId="173" fontId="26" fillId="10" borderId="82" xfId="0" applyNumberFormat="1" applyFont="1" applyFill="1" applyBorder="1" applyAlignment="1">
      <alignment wrapText="1"/>
    </xf>
    <xf numFmtId="173" fontId="26" fillId="16" borderId="82" xfId="0" applyNumberFormat="1" applyFont="1" applyFill="1" applyBorder="1" applyAlignment="1">
      <alignment wrapText="1"/>
    </xf>
    <xf numFmtId="173" fontId="26" fillId="11" borderId="82" xfId="0" applyNumberFormat="1" applyFont="1" applyFill="1" applyBorder="1" applyAlignment="1">
      <alignment wrapText="1"/>
    </xf>
    <xf numFmtId="165" fontId="26" fillId="20" borderId="84" xfId="1" applyNumberFormat="1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40" fillId="0" borderId="0" xfId="0" applyFont="1" applyAlignment="1">
      <alignment wrapText="1"/>
    </xf>
    <xf numFmtId="0" fontId="40" fillId="0" borderId="39" xfId="0" applyFont="1" applyBorder="1" applyAlignment="1">
      <alignment vertical="top" wrapText="1"/>
    </xf>
  </cellXfs>
  <cellStyles count="2">
    <cellStyle name="Normal" xfId="0" builtinId="0"/>
    <cellStyle name="Normal 2 2" xfId="1" xr:uid="{93AD011C-FA59-4D11-9A15-DB44EE818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9525</xdr:rowOff>
    </xdr:from>
    <xdr:to>
      <xdr:col>2</xdr:col>
      <xdr:colOff>618592</xdr:colOff>
      <xdr:row>0</xdr:row>
      <xdr:rowOff>997742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853420-CB3C-4030-A223-625CC3F370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161925" y="9525"/>
          <a:ext cx="2630484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123825</xdr:rowOff>
    </xdr:from>
    <xdr:to>
      <xdr:col>2</xdr:col>
      <xdr:colOff>1068384</xdr:colOff>
      <xdr:row>1</xdr:row>
      <xdr:rowOff>1112042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7C039DF-BDD4-4192-BAC3-134AB24CA7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533400" y="333375"/>
          <a:ext cx="2630484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1</xdr:row>
      <xdr:rowOff>142875</xdr:rowOff>
    </xdr:from>
    <xdr:to>
      <xdr:col>2</xdr:col>
      <xdr:colOff>1201734</xdr:colOff>
      <xdr:row>1</xdr:row>
      <xdr:rowOff>1131092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1D8151-0CD1-4367-A320-BCF3C671EE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666750" y="352425"/>
          <a:ext cx="2630484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123825</xdr:rowOff>
    </xdr:from>
    <xdr:to>
      <xdr:col>2</xdr:col>
      <xdr:colOff>1087434</xdr:colOff>
      <xdr:row>1</xdr:row>
      <xdr:rowOff>1112042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0FCD55-04A6-4366-85B2-2A0951B8B9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552450" y="333375"/>
          <a:ext cx="2630484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123825</xdr:rowOff>
    </xdr:from>
    <xdr:to>
      <xdr:col>2</xdr:col>
      <xdr:colOff>1068384</xdr:colOff>
      <xdr:row>1</xdr:row>
      <xdr:rowOff>1112042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19CFEE-5615-4E49-9C73-9C51AE9DA5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533400" y="333375"/>
          <a:ext cx="2630484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66675</xdr:rowOff>
    </xdr:from>
    <xdr:to>
      <xdr:col>1</xdr:col>
      <xdr:colOff>1171575</xdr:colOff>
      <xdr:row>0</xdr:row>
      <xdr:rowOff>1054892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87146A-B987-4194-A7DD-663FE7DD72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0" y="66675"/>
          <a:ext cx="1638300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opLeftCell="A4" zoomScale="90" zoomScaleNormal="90" workbookViewId="0">
      <selection activeCell="K12" sqref="K12"/>
    </sheetView>
  </sheetViews>
  <sheetFormatPr baseColWidth="10" defaultColWidth="11.25" defaultRowHeight="15" customHeight="1" x14ac:dyDescent="0.25"/>
  <cols>
    <col min="1" max="1" width="3.5" bestFit="1" customWidth="1"/>
    <col min="2" max="2" width="25.125" customWidth="1"/>
    <col min="3" max="3" width="18" customWidth="1"/>
    <col min="4" max="4" width="17.125" customWidth="1"/>
    <col min="5" max="5" width="10.375" bestFit="1" customWidth="1"/>
    <col min="6" max="6" width="11.875" customWidth="1"/>
    <col min="7" max="7" width="10.375" bestFit="1" customWidth="1"/>
    <col min="8" max="8" width="19.125" customWidth="1"/>
    <col min="9" max="9" width="15.75" customWidth="1"/>
    <col min="10" max="26" width="10.5" customWidth="1"/>
  </cols>
  <sheetData>
    <row r="1" spans="1:26" ht="85.5" customHeight="1" x14ac:dyDescent="0.25">
      <c r="A1" s="107" t="s">
        <v>0</v>
      </c>
      <c r="B1" s="108"/>
      <c r="C1" s="108"/>
      <c r="D1" s="108"/>
      <c r="E1" s="108"/>
      <c r="F1" s="108"/>
      <c r="G1" s="10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09" t="s">
        <v>1</v>
      </c>
      <c r="B2" s="110"/>
      <c r="C2" s="110"/>
      <c r="D2" s="110"/>
      <c r="E2" s="110"/>
      <c r="F2" s="110"/>
      <c r="G2" s="10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5">
      <c r="A3" s="111" t="s">
        <v>2</v>
      </c>
      <c r="B3" s="112"/>
      <c r="C3" s="115" t="s">
        <v>86</v>
      </c>
      <c r="D3" s="116"/>
      <c r="E3" s="116"/>
      <c r="F3" s="116"/>
      <c r="G3" s="11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3.5" customHeight="1" x14ac:dyDescent="0.25">
      <c r="A4" s="113"/>
      <c r="B4" s="114"/>
      <c r="C4" s="113"/>
      <c r="D4" s="118"/>
      <c r="E4" s="118"/>
      <c r="F4" s="118"/>
      <c r="G4" s="11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2" t="s">
        <v>3</v>
      </c>
      <c r="B5" s="120" t="s">
        <v>4</v>
      </c>
      <c r="C5" s="121"/>
      <c r="D5" s="3" t="s">
        <v>5</v>
      </c>
      <c r="E5" s="4" t="s">
        <v>6</v>
      </c>
      <c r="F5" s="5" t="s">
        <v>7</v>
      </c>
      <c r="G5" s="6" t="s">
        <v>8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3.75" customHeight="1" x14ac:dyDescent="0.25">
      <c r="A6" s="8">
        <v>1</v>
      </c>
      <c r="B6" s="102" t="s">
        <v>9</v>
      </c>
      <c r="C6" s="103"/>
      <c r="D6" s="9" t="s">
        <v>10</v>
      </c>
      <c r="E6" s="70">
        <v>1</v>
      </c>
      <c r="F6" s="10">
        <f>+'APU1'!G35</f>
        <v>39947832</v>
      </c>
      <c r="G6" s="11">
        <f t="shared" ref="G6:G9" si="0">F6*E6</f>
        <v>39947832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4.25" customHeight="1" x14ac:dyDescent="0.25">
      <c r="A7" s="8">
        <v>2</v>
      </c>
      <c r="B7" s="102" t="s">
        <v>11</v>
      </c>
      <c r="C7" s="103"/>
      <c r="D7" s="9" t="s">
        <v>10</v>
      </c>
      <c r="E7" s="70">
        <v>1</v>
      </c>
      <c r="F7" s="10">
        <f>'APU 2'!G30</f>
        <v>57506002</v>
      </c>
      <c r="G7" s="11">
        <f t="shared" si="0"/>
        <v>57506002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4.25" customHeight="1" x14ac:dyDescent="0.25">
      <c r="A8" s="12">
        <v>3</v>
      </c>
      <c r="B8" s="100" t="s">
        <v>12</v>
      </c>
      <c r="C8" s="101"/>
      <c r="D8" s="9" t="s">
        <v>10</v>
      </c>
      <c r="E8" s="70">
        <v>1</v>
      </c>
      <c r="F8" s="13">
        <f>'APU 3'!G35</f>
        <v>48107830</v>
      </c>
      <c r="G8" s="14">
        <f t="shared" si="0"/>
        <v>48107830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4.25" customHeight="1" x14ac:dyDescent="0.25">
      <c r="A9" s="15">
        <v>4</v>
      </c>
      <c r="B9" s="102" t="s">
        <v>13</v>
      </c>
      <c r="C9" s="103"/>
      <c r="D9" s="9" t="s">
        <v>10</v>
      </c>
      <c r="E9" s="70">
        <v>1</v>
      </c>
      <c r="F9" s="10">
        <f>+'APU 4'!G46</f>
        <v>49420556</v>
      </c>
      <c r="G9" s="11">
        <f t="shared" si="0"/>
        <v>49420556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104" t="s">
        <v>14</v>
      </c>
      <c r="B10" s="105"/>
      <c r="C10" s="105"/>
      <c r="D10" s="105"/>
      <c r="E10" s="105"/>
      <c r="F10" s="106"/>
      <c r="G10" s="16">
        <f>SUM(G6:G9)</f>
        <v>194982220</v>
      </c>
      <c r="H10" s="17"/>
      <c r="I10" s="17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1"/>
      <c r="B11" s="1"/>
      <c r="C11" s="1"/>
      <c r="D11" s="1"/>
      <c r="E11" s="18"/>
      <c r="F11" s="1"/>
      <c r="G11" s="1"/>
      <c r="H11" s="1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1"/>
      <c r="B12" s="1"/>
      <c r="C12" s="1"/>
      <c r="D12" s="1"/>
      <c r="E12" s="18"/>
      <c r="F12" s="1"/>
      <c r="G12" s="1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1"/>
      <c r="B13" s="1"/>
      <c r="C13" s="1"/>
      <c r="D13" s="1"/>
      <c r="E13" s="18"/>
      <c r="F13" s="1"/>
      <c r="G13" s="1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1"/>
      <c r="B14" s="1"/>
      <c r="C14" s="1"/>
      <c r="D14" s="1"/>
      <c r="E14" s="18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1"/>
      <c r="B15" s="1"/>
      <c r="C15" s="1"/>
      <c r="D15" s="1"/>
      <c r="E15" s="1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"/>
      <c r="B16" s="1"/>
      <c r="C16" s="1"/>
      <c r="D16" s="1"/>
      <c r="E16" s="1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"/>
      <c r="B17" s="1"/>
      <c r="C17" s="1"/>
      <c r="D17" s="1"/>
      <c r="E17" s="18"/>
      <c r="F17" s="1"/>
      <c r="G17" s="1"/>
      <c r="H17" s="20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1"/>
      <c r="C18" s="1"/>
      <c r="D18" s="1"/>
      <c r="E18" s="1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"/>
      <c r="B19" s="1"/>
      <c r="C19" s="1"/>
      <c r="D19" s="1"/>
      <c r="E19" s="18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1"/>
      <c r="C20" s="1"/>
      <c r="D20" s="1"/>
      <c r="E20" s="2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8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8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8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8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8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8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8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8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8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8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8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8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8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8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8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8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8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8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8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8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8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8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8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8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8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8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8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8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8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8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8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8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8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8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8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8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8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8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8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8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8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8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8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8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8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8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8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8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8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8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8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8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8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8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8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8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8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8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8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8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8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8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8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8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8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8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8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8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8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8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8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8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8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8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8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8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8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8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8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8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8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8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8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8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8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8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8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8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8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8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8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8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8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8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8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8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8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8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8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8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8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8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8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8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8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8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8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8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8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8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8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8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8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8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8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8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8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8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8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8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8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8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8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8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8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8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8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8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8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8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8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8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8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8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8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8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8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8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8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8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8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8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8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8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8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8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8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8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8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8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8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8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8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8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8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8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8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8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8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8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8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8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8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8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8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8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8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8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8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8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8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8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8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8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8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8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8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8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8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8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8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8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8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8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8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8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8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8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8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8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8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8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8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8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8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8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8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8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8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8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8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8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8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8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8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8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8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8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8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8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8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8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8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8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8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8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8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8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8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8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8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8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8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8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8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8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8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8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8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8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8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8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8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8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8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8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8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8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8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8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8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8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8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8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8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8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8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8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8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8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8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8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8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8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8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8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8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8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8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8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8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8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8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8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8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8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8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8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8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8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8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8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8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8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8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8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8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8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8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8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8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8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8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8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8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8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8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8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8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8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8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8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8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8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8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8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8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8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8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8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8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8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8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8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8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8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8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8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8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8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8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8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8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8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8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8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8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8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8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8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8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8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8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8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8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8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8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8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8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8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8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8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8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8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8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8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8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8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8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8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8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8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8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8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8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8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8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8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8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8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8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8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8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8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8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8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8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8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8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8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8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8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8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8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8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8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8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8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8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8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8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8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8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8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8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8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8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8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8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8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8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8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8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8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8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8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8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8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8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8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8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8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8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8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8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8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8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8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8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8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8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8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8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8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8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8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8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8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8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8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8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8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8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8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8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8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8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8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8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8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8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8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8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8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8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8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8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8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8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8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8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8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8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8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8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8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8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8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8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8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8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8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8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8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8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8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8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8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8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8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8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8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8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8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8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8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8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8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8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8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8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8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8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8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8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8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8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8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8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8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8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8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8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8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8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8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8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8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8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8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8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8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8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8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8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8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8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8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8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8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8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8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8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8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8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8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8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8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8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8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8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8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8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8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8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8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8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8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8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8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8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8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8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8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8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8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8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8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8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8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8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8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8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8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8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8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8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8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8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8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8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8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8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8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8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8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8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8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8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8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8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8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8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8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8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8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8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8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8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8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8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8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8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8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8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8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8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8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8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8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8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8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8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8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8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8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8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8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8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8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8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8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8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8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8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8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8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8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8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8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8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8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8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8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8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8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8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8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8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8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8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8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8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8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8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8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8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8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8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8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8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8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8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8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8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8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8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8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8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8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8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8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8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8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8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8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8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8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8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8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8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8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8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8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8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8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8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8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8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8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8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8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8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8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8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8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8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8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8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8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8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8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8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8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8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8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8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8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8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8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8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8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8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8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8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8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8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8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8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8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8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8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8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8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8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8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8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8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8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8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8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8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8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8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8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8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8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8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8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8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8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8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8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8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8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8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8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8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8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8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8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8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8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8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8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8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8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8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8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8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8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8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8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8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8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8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8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8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8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8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8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8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8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8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8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8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8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8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8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8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8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8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8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8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8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8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8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8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8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8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8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8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8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8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8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8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8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8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8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8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8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8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8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8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8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8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8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8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8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8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8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8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8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8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8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8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8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8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8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8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8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8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8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8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8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8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8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8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8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8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8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8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8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8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8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8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8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8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8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8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8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8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8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8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8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8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8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8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8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8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8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8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8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8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8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8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8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8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8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8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8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8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8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8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8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8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8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8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8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8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8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8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8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8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8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8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8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8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8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8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8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8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8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8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8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8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8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8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8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8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8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8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8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8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8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8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8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8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8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8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8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8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8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8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8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8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8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8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8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8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8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8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8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8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8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8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8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8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8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8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8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8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8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8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8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8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8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8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8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8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8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8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8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8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8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8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8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8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8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8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8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8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8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8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8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8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8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8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8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8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8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8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8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8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8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8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8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8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8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8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8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8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8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8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8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8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8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8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8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8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8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8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8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8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8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8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8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8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8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8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8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8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8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8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8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8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8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8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8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8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8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8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8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8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8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8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8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8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8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8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8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8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B8:C8"/>
    <mergeCell ref="B9:C9"/>
    <mergeCell ref="A10:F10"/>
    <mergeCell ref="A1:G1"/>
    <mergeCell ref="A2:G2"/>
    <mergeCell ref="A3:B4"/>
    <mergeCell ref="C3:G4"/>
    <mergeCell ref="B5:C5"/>
    <mergeCell ref="B6:C6"/>
    <mergeCell ref="B7:C7"/>
  </mergeCells>
  <pageMargins left="0.7" right="0.7" top="0.75" bottom="0.75" header="0" footer="0"/>
  <pageSetup paperSize="9" scale="7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9"/>
  <sheetViews>
    <sheetView topLeftCell="A10" zoomScale="85" zoomScaleNormal="85" workbookViewId="0">
      <selection activeCell="I12" sqref="I12"/>
    </sheetView>
  </sheetViews>
  <sheetFormatPr baseColWidth="10" defaultColWidth="11.25" defaultRowHeight="15" customHeight="1" x14ac:dyDescent="0.25"/>
  <cols>
    <col min="1" max="1" width="6.125" customWidth="1"/>
    <col min="2" max="2" width="21.375" customWidth="1"/>
    <col min="3" max="3" width="76.5" customWidth="1"/>
    <col min="4" max="4" width="12.25" customWidth="1"/>
    <col min="5" max="5" width="12.125" customWidth="1"/>
    <col min="6" max="6" width="17.875" customWidth="1"/>
    <col min="7" max="7" width="37.75" customWidth="1"/>
    <col min="8" max="26" width="11" customWidth="1"/>
  </cols>
  <sheetData>
    <row r="1" spans="1:26" ht="16.5" customHeight="1" x14ac:dyDescent="0.25">
      <c r="A1" s="22"/>
      <c r="B1" s="22"/>
      <c r="C1" s="22"/>
      <c r="D1" s="22"/>
      <c r="E1" s="23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92.25" customHeight="1" x14ac:dyDescent="0.25">
      <c r="A2" s="22"/>
      <c r="B2" s="122" t="s">
        <v>0</v>
      </c>
      <c r="C2" s="116"/>
      <c r="D2" s="116"/>
      <c r="E2" s="116"/>
      <c r="F2" s="116"/>
      <c r="G2" s="117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57.75" customHeight="1" x14ac:dyDescent="0.25">
      <c r="A3" s="22"/>
      <c r="B3" s="24" t="s">
        <v>2</v>
      </c>
      <c r="C3" s="123" t="s">
        <v>87</v>
      </c>
      <c r="D3" s="124"/>
      <c r="E3" s="124"/>
      <c r="F3" s="124"/>
      <c r="G3" s="125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9.25" customHeight="1" x14ac:dyDescent="0.25">
      <c r="A4" s="22"/>
      <c r="B4" s="25" t="s">
        <v>15</v>
      </c>
      <c r="C4" s="126" t="s">
        <v>9</v>
      </c>
      <c r="D4" s="127"/>
      <c r="E4" s="127"/>
      <c r="F4" s="127"/>
      <c r="G4" s="128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15" customHeight="1" x14ac:dyDescent="0.25">
      <c r="A5" s="22"/>
      <c r="B5" s="129" t="s">
        <v>16</v>
      </c>
      <c r="C5" s="110"/>
      <c r="D5" s="110"/>
      <c r="E5" s="110"/>
      <c r="F5" s="110"/>
      <c r="G5" s="130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6.5" customHeight="1" x14ac:dyDescent="0.25">
      <c r="A6" s="26"/>
      <c r="B6" s="131" t="s">
        <v>17</v>
      </c>
      <c r="C6" s="132"/>
      <c r="D6" s="27" t="s">
        <v>18</v>
      </c>
      <c r="E6" s="27" t="s">
        <v>6</v>
      </c>
      <c r="F6" s="28" t="s">
        <v>7</v>
      </c>
      <c r="G6" s="29" t="s">
        <v>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s="68" customFormat="1" ht="87.75" customHeight="1" x14ac:dyDescent="0.25">
      <c r="A7" s="63"/>
      <c r="B7" s="133" t="s">
        <v>22</v>
      </c>
      <c r="C7" s="134"/>
      <c r="D7" s="64" t="s">
        <v>23</v>
      </c>
      <c r="E7" s="65">
        <v>1</v>
      </c>
      <c r="F7" s="66">
        <f>'ANALISIS DE COTIZACIONES'!F47</f>
        <v>16466667</v>
      </c>
      <c r="G7" s="67">
        <f t="shared" ref="G7:G13" si="0">F7*E7</f>
        <v>16466667</v>
      </c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38.25" customHeight="1" x14ac:dyDescent="0.25">
      <c r="A8" s="30"/>
      <c r="B8" s="140" t="s">
        <v>24</v>
      </c>
      <c r="C8" s="135"/>
      <c r="D8" s="42" t="s">
        <v>23</v>
      </c>
      <c r="E8" s="43">
        <v>2</v>
      </c>
      <c r="F8" s="66">
        <f>'ANALISIS DE COTIZACIONES'!F48</f>
        <v>3133333</v>
      </c>
      <c r="G8" s="31">
        <f t="shared" si="0"/>
        <v>6266666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41.25" customHeight="1" x14ac:dyDescent="0.25">
      <c r="A9" s="30"/>
      <c r="B9" s="140" t="s">
        <v>25</v>
      </c>
      <c r="C9" s="135"/>
      <c r="D9" s="42" t="s">
        <v>23</v>
      </c>
      <c r="E9" s="43">
        <v>2</v>
      </c>
      <c r="F9" s="66">
        <f>'ANALISIS DE COTIZACIONES'!F49</f>
        <v>3520333</v>
      </c>
      <c r="G9" s="31">
        <f t="shared" si="0"/>
        <v>7040666</v>
      </c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16.5" x14ac:dyDescent="0.25">
      <c r="A10" s="30"/>
      <c r="B10" s="102" t="s">
        <v>26</v>
      </c>
      <c r="C10" s="135"/>
      <c r="D10" s="46" t="s">
        <v>23</v>
      </c>
      <c r="E10" s="9">
        <v>1</v>
      </c>
      <c r="F10" s="66">
        <f>'ANALISIS DE COTIZACIONES'!F50</f>
        <v>5003333</v>
      </c>
      <c r="G10" s="31">
        <f t="shared" si="0"/>
        <v>5003333</v>
      </c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46.5" customHeight="1" x14ac:dyDescent="0.25">
      <c r="A11" s="30"/>
      <c r="B11" s="102" t="s">
        <v>27</v>
      </c>
      <c r="C11" s="135"/>
      <c r="D11" s="46" t="s">
        <v>23</v>
      </c>
      <c r="E11" s="9">
        <v>1</v>
      </c>
      <c r="F11" s="66">
        <f>'ANALISIS DE COTIZACIONES'!F51</f>
        <v>1200000</v>
      </c>
      <c r="G11" s="31">
        <f t="shared" si="0"/>
        <v>1200000</v>
      </c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87" customHeight="1" x14ac:dyDescent="0.25">
      <c r="A12" s="30"/>
      <c r="B12" s="102" t="s">
        <v>28</v>
      </c>
      <c r="C12" s="135"/>
      <c r="D12" s="46" t="s">
        <v>23</v>
      </c>
      <c r="E12" s="9">
        <v>1</v>
      </c>
      <c r="F12" s="66">
        <f>'ANALISIS DE COTIZACIONES'!F52</f>
        <v>760000</v>
      </c>
      <c r="G12" s="31">
        <f t="shared" si="0"/>
        <v>760000</v>
      </c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59.25" customHeight="1" x14ac:dyDescent="0.25">
      <c r="A13" s="30"/>
      <c r="B13" s="102" t="s">
        <v>29</v>
      </c>
      <c r="C13" s="135"/>
      <c r="D13" s="46" t="s">
        <v>23</v>
      </c>
      <c r="E13" s="9">
        <v>1</v>
      </c>
      <c r="F13" s="66">
        <f>'ANALISIS DE COTIZACIONES'!F53</f>
        <v>3210500</v>
      </c>
      <c r="G13" s="31">
        <f t="shared" si="0"/>
        <v>3210500</v>
      </c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5.75" customHeight="1" x14ac:dyDescent="0.25">
      <c r="A14" s="22"/>
      <c r="B14" s="136" t="s">
        <v>19</v>
      </c>
      <c r="C14" s="108"/>
      <c r="D14" s="108"/>
      <c r="E14" s="108"/>
      <c r="F14" s="103"/>
      <c r="G14" s="32">
        <f>SUM(G7:G13)</f>
        <v>39947832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5.75" customHeight="1" x14ac:dyDescent="0.25">
      <c r="A15" s="22"/>
      <c r="B15" s="137" t="s">
        <v>20</v>
      </c>
      <c r="C15" s="138"/>
      <c r="D15" s="138"/>
      <c r="E15" s="138"/>
      <c r="F15" s="138"/>
      <c r="G15" s="139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6.5" customHeight="1" x14ac:dyDescent="0.25">
      <c r="A16" s="22"/>
      <c r="B16" s="141" t="s">
        <v>17</v>
      </c>
      <c r="C16" s="132"/>
      <c r="D16" s="33" t="s">
        <v>18</v>
      </c>
      <c r="E16" s="33" t="s">
        <v>6</v>
      </c>
      <c r="F16" s="33" t="s">
        <v>7</v>
      </c>
      <c r="G16" s="34" t="s">
        <v>8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30" customHeight="1" x14ac:dyDescent="0.25">
      <c r="A17" s="22"/>
      <c r="B17" s="142"/>
      <c r="C17" s="103"/>
      <c r="D17" s="35"/>
      <c r="E17" s="36"/>
      <c r="F17" s="37"/>
      <c r="G17" s="38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7.25" customHeight="1" x14ac:dyDescent="0.25">
      <c r="A18" s="22"/>
      <c r="B18" s="143" t="s">
        <v>19</v>
      </c>
      <c r="C18" s="144"/>
      <c r="D18" s="144"/>
      <c r="E18" s="144"/>
      <c r="F18" s="145"/>
      <c r="G18" s="39">
        <f>SUM(G17)</f>
        <v>0</v>
      </c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7.25" customHeight="1" x14ac:dyDescent="0.25">
      <c r="A19" s="22"/>
      <c r="B19" s="137" t="s">
        <v>21</v>
      </c>
      <c r="C19" s="138"/>
      <c r="D19" s="138"/>
      <c r="E19" s="138"/>
      <c r="F19" s="138"/>
      <c r="G19" s="139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30.75" customHeight="1" x14ac:dyDescent="0.25">
      <c r="A20" s="22"/>
      <c r="B20" s="146" t="s">
        <v>17</v>
      </c>
      <c r="C20" s="147"/>
      <c r="D20" s="40" t="s">
        <v>18</v>
      </c>
      <c r="E20" s="40" t="s">
        <v>6</v>
      </c>
      <c r="F20" s="40" t="s">
        <v>7</v>
      </c>
      <c r="G20" s="41" t="s">
        <v>8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6.5" x14ac:dyDescent="0.25">
      <c r="A21" s="22"/>
      <c r="B21" s="133"/>
      <c r="C21" s="148"/>
      <c r="D21" s="42"/>
      <c r="E21" s="43"/>
      <c r="F21" s="44"/>
      <c r="G21" s="4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6.5" x14ac:dyDescent="0.25">
      <c r="A22" s="22"/>
      <c r="B22" s="140"/>
      <c r="C22" s="103"/>
      <c r="D22" s="42"/>
      <c r="E22" s="43"/>
      <c r="F22" s="44"/>
      <c r="G22" s="45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7.25" customHeight="1" x14ac:dyDescent="0.25">
      <c r="A23" s="22"/>
      <c r="B23" s="143" t="s">
        <v>19</v>
      </c>
      <c r="C23" s="144"/>
      <c r="D23" s="144"/>
      <c r="E23" s="144"/>
      <c r="F23" s="145"/>
      <c r="G23" s="39">
        <f>SUM(G21:G22)</f>
        <v>0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6.5" customHeight="1" x14ac:dyDescent="0.25">
      <c r="A24" s="22"/>
      <c r="B24" s="129" t="s">
        <v>30</v>
      </c>
      <c r="C24" s="110"/>
      <c r="D24" s="110"/>
      <c r="E24" s="110"/>
      <c r="F24" s="110"/>
      <c r="G24" s="130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31.5" customHeight="1" x14ac:dyDescent="0.25">
      <c r="A25" s="22"/>
      <c r="B25" s="146" t="s">
        <v>17</v>
      </c>
      <c r="C25" s="147"/>
      <c r="D25" s="40" t="s">
        <v>18</v>
      </c>
      <c r="E25" s="40" t="s">
        <v>6</v>
      </c>
      <c r="F25" s="40" t="s">
        <v>7</v>
      </c>
      <c r="G25" s="41" t="s">
        <v>8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38.25" customHeight="1" x14ac:dyDescent="0.25">
      <c r="A26" s="22"/>
      <c r="B26" s="140"/>
      <c r="C26" s="103"/>
      <c r="D26" s="42"/>
      <c r="E26" s="43"/>
      <c r="F26" s="44"/>
      <c r="G26" s="45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6.5" customHeight="1" x14ac:dyDescent="0.25">
      <c r="A27" s="22"/>
      <c r="B27" s="136"/>
      <c r="C27" s="108"/>
      <c r="D27" s="108"/>
      <c r="E27" s="108"/>
      <c r="F27" s="103"/>
      <c r="G27" s="3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6.5" customHeight="1" x14ac:dyDescent="0.25">
      <c r="A28" s="22"/>
      <c r="B28" s="129" t="s">
        <v>31</v>
      </c>
      <c r="C28" s="110"/>
      <c r="D28" s="110"/>
      <c r="E28" s="110"/>
      <c r="F28" s="110"/>
      <c r="G28" s="130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6.5" customHeight="1" x14ac:dyDescent="0.25">
      <c r="A29" s="22"/>
      <c r="B29" s="146" t="s">
        <v>17</v>
      </c>
      <c r="C29" s="147"/>
      <c r="D29" s="40" t="s">
        <v>18</v>
      </c>
      <c r="E29" s="40" t="s">
        <v>6</v>
      </c>
      <c r="F29" s="40" t="s">
        <v>7</v>
      </c>
      <c r="G29" s="41" t="s">
        <v>8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6.5" customHeight="1" x14ac:dyDescent="0.25">
      <c r="A30" s="22"/>
      <c r="B30" s="149"/>
      <c r="C30" s="103"/>
      <c r="D30" s="46"/>
      <c r="E30" s="9"/>
      <c r="F30" s="47"/>
      <c r="G30" s="48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6.5" customHeight="1" x14ac:dyDescent="0.25">
      <c r="A31" s="22"/>
      <c r="B31" s="149"/>
      <c r="C31" s="103"/>
      <c r="D31" s="46"/>
      <c r="E31" s="9"/>
      <c r="F31" s="47"/>
      <c r="G31" s="48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6.5" customHeight="1" x14ac:dyDescent="0.25">
      <c r="A32" s="22"/>
      <c r="B32" s="136" t="s">
        <v>19</v>
      </c>
      <c r="C32" s="108"/>
      <c r="D32" s="108"/>
      <c r="E32" s="108"/>
      <c r="F32" s="103"/>
      <c r="G32" s="3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6.5" customHeight="1" x14ac:dyDescent="0.25">
      <c r="A33" s="22"/>
      <c r="B33" s="150"/>
      <c r="C33" s="110"/>
      <c r="D33" s="110"/>
      <c r="E33" s="110"/>
      <c r="F33" s="110"/>
      <c r="G33" s="130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6.5" customHeight="1" x14ac:dyDescent="0.25">
      <c r="A34" s="22"/>
      <c r="B34" s="151"/>
      <c r="C34" s="152"/>
      <c r="D34" s="152"/>
      <c r="E34" s="152"/>
      <c r="F34" s="152"/>
      <c r="G34" s="15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customHeight="1" x14ac:dyDescent="0.25">
      <c r="A35" s="22"/>
      <c r="B35" s="154" t="s">
        <v>32</v>
      </c>
      <c r="C35" s="144"/>
      <c r="D35" s="144"/>
      <c r="E35" s="144"/>
      <c r="F35" s="145"/>
      <c r="G35" s="49">
        <f>G14+G18+G23+G32</f>
        <v>39947832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6.5" customHeight="1" x14ac:dyDescent="0.25">
      <c r="A36" s="22"/>
      <c r="B36" s="22"/>
      <c r="C36" s="22"/>
      <c r="D36" s="22"/>
      <c r="E36" s="23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6.5" customHeight="1" x14ac:dyDescent="0.25">
      <c r="A37" s="22"/>
      <c r="B37" s="22"/>
      <c r="C37" s="22"/>
      <c r="D37" s="22"/>
      <c r="E37" s="23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6.5" customHeight="1" x14ac:dyDescent="0.25">
      <c r="A38" s="22"/>
      <c r="B38" s="22"/>
      <c r="C38" s="22"/>
      <c r="D38" s="22"/>
      <c r="E38" s="23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6.5" customHeight="1" x14ac:dyDescent="0.25">
      <c r="A39" s="22"/>
      <c r="B39" s="22"/>
      <c r="C39" s="22"/>
      <c r="D39" s="22"/>
      <c r="E39" s="23"/>
      <c r="F39" s="22"/>
      <c r="G39" s="50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6.5" customHeight="1" x14ac:dyDescent="0.25">
      <c r="A40" s="22"/>
      <c r="B40" s="22"/>
      <c r="C40" s="22"/>
      <c r="D40" s="22"/>
      <c r="E40" s="23"/>
      <c r="F40" s="22"/>
      <c r="G40" s="51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6.5" customHeight="1" x14ac:dyDescent="0.25">
      <c r="A41" s="22"/>
      <c r="B41" s="22"/>
      <c r="C41" s="22"/>
      <c r="D41" s="22"/>
      <c r="E41" s="23"/>
      <c r="F41" s="22"/>
      <c r="G41" s="51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6.5" customHeight="1" x14ac:dyDescent="0.25">
      <c r="A42" s="22"/>
      <c r="B42" s="22"/>
      <c r="C42" s="22"/>
      <c r="D42" s="22"/>
      <c r="E42" s="23"/>
      <c r="F42" s="22"/>
      <c r="G42" s="51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6.5" customHeight="1" x14ac:dyDescent="0.25">
      <c r="A43" s="22"/>
      <c r="B43" s="22"/>
      <c r="C43" s="22"/>
      <c r="D43" s="22"/>
      <c r="E43" s="23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6.5" customHeight="1" x14ac:dyDescent="0.25">
      <c r="A44" s="22"/>
      <c r="B44" s="22"/>
      <c r="C44" s="22"/>
      <c r="D44" s="22"/>
      <c r="E44" s="23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6.5" customHeight="1" x14ac:dyDescent="0.25">
      <c r="A45" s="22"/>
      <c r="B45" s="22"/>
      <c r="C45" s="22"/>
      <c r="D45" s="22"/>
      <c r="E45" s="23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6.5" customHeight="1" x14ac:dyDescent="0.25">
      <c r="A46" s="22"/>
      <c r="B46" s="22"/>
      <c r="C46" s="22"/>
      <c r="D46" s="22"/>
      <c r="E46" s="23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6.5" customHeight="1" x14ac:dyDescent="0.25">
      <c r="A47" s="22"/>
      <c r="B47" s="22"/>
      <c r="C47" s="22"/>
      <c r="D47" s="22"/>
      <c r="E47" s="23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6.5" customHeight="1" x14ac:dyDescent="0.25">
      <c r="A48" s="22"/>
      <c r="B48" s="22"/>
      <c r="C48" s="22"/>
      <c r="D48" s="22"/>
      <c r="E48" s="23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6.5" customHeight="1" x14ac:dyDescent="0.25">
      <c r="A49" s="22"/>
      <c r="B49" s="22"/>
      <c r="C49" s="22"/>
      <c r="D49" s="22"/>
      <c r="E49" s="23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6.5" customHeight="1" x14ac:dyDescent="0.25">
      <c r="A50" s="22"/>
      <c r="B50" s="22"/>
      <c r="C50" s="22"/>
      <c r="D50" s="22"/>
      <c r="E50" s="23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6.5" customHeight="1" x14ac:dyDescent="0.25">
      <c r="A51" s="22"/>
      <c r="B51" s="22"/>
      <c r="C51" s="22"/>
      <c r="D51" s="22"/>
      <c r="E51" s="23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6.5" customHeight="1" x14ac:dyDescent="0.25">
      <c r="A52" s="22"/>
      <c r="B52" s="22"/>
      <c r="C52" s="22"/>
      <c r="D52" s="22"/>
      <c r="E52" s="23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6.5" customHeight="1" x14ac:dyDescent="0.25">
      <c r="A53" s="22"/>
      <c r="B53" s="22"/>
      <c r="C53" s="22"/>
      <c r="D53" s="22"/>
      <c r="E53" s="23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6.5" customHeight="1" x14ac:dyDescent="0.25">
      <c r="A54" s="22"/>
      <c r="B54" s="22"/>
      <c r="C54" s="22"/>
      <c r="D54" s="22"/>
      <c r="E54" s="23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6.5" customHeight="1" x14ac:dyDescent="0.25">
      <c r="A55" s="22"/>
      <c r="B55" s="22"/>
      <c r="C55" s="22"/>
      <c r="D55" s="22"/>
      <c r="E55" s="23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6.5" customHeight="1" x14ac:dyDescent="0.25">
      <c r="A56" s="22"/>
      <c r="B56" s="22"/>
      <c r="C56" s="22"/>
      <c r="D56" s="22"/>
      <c r="E56" s="23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6.5" customHeight="1" x14ac:dyDescent="0.25">
      <c r="A57" s="22"/>
      <c r="B57" s="22"/>
      <c r="C57" s="22"/>
      <c r="D57" s="22"/>
      <c r="E57" s="23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6.5" customHeight="1" x14ac:dyDescent="0.25">
      <c r="A58" s="22"/>
      <c r="B58" s="22"/>
      <c r="C58" s="22"/>
      <c r="D58" s="22"/>
      <c r="E58" s="23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6.5" customHeight="1" x14ac:dyDescent="0.25">
      <c r="A59" s="22"/>
      <c r="B59" s="22"/>
      <c r="C59" s="22"/>
      <c r="D59" s="22"/>
      <c r="E59" s="23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6.5" customHeight="1" x14ac:dyDescent="0.25">
      <c r="A60" s="22"/>
      <c r="B60" s="22"/>
      <c r="C60" s="22"/>
      <c r="D60" s="22"/>
      <c r="E60" s="23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6.5" customHeight="1" x14ac:dyDescent="0.25">
      <c r="A61" s="22"/>
      <c r="B61" s="22"/>
      <c r="C61" s="22"/>
      <c r="D61" s="22"/>
      <c r="E61" s="23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6.5" customHeight="1" x14ac:dyDescent="0.25">
      <c r="A62" s="22"/>
      <c r="B62" s="22"/>
      <c r="C62" s="22"/>
      <c r="D62" s="22"/>
      <c r="E62" s="23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25">
      <c r="A63" s="22"/>
      <c r="B63" s="22"/>
      <c r="C63" s="22"/>
      <c r="D63" s="22"/>
      <c r="E63" s="23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6.5" customHeight="1" x14ac:dyDescent="0.25">
      <c r="A64" s="22"/>
      <c r="B64" s="22"/>
      <c r="C64" s="22"/>
      <c r="D64" s="22"/>
      <c r="E64" s="23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6.5" customHeight="1" x14ac:dyDescent="0.25">
      <c r="A65" s="22"/>
      <c r="B65" s="22"/>
      <c r="C65" s="22"/>
      <c r="D65" s="22"/>
      <c r="E65" s="23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6.5" customHeight="1" x14ac:dyDescent="0.25">
      <c r="A66" s="22"/>
      <c r="B66" s="22"/>
      <c r="C66" s="22"/>
      <c r="D66" s="22"/>
      <c r="E66" s="23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6.5" customHeight="1" x14ac:dyDescent="0.25">
      <c r="A67" s="22"/>
      <c r="B67" s="22"/>
      <c r="C67" s="22"/>
      <c r="D67" s="22"/>
      <c r="E67" s="23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6.5" customHeight="1" x14ac:dyDescent="0.25">
      <c r="A68" s="22"/>
      <c r="B68" s="22"/>
      <c r="C68" s="22"/>
      <c r="D68" s="22"/>
      <c r="E68" s="23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6.5" customHeight="1" x14ac:dyDescent="0.25">
      <c r="A69" s="22"/>
      <c r="B69" s="22"/>
      <c r="C69" s="22"/>
      <c r="D69" s="22"/>
      <c r="E69" s="23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6.5" customHeight="1" x14ac:dyDescent="0.25">
      <c r="A70" s="22"/>
      <c r="B70" s="22"/>
      <c r="C70" s="22"/>
      <c r="D70" s="22"/>
      <c r="E70" s="23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6.5" customHeight="1" x14ac:dyDescent="0.25">
      <c r="A71" s="22"/>
      <c r="B71" s="22"/>
      <c r="C71" s="22"/>
      <c r="D71" s="22"/>
      <c r="E71" s="23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6.5" customHeight="1" x14ac:dyDescent="0.25">
      <c r="A72" s="22"/>
      <c r="B72" s="22"/>
      <c r="C72" s="22"/>
      <c r="D72" s="22"/>
      <c r="E72" s="23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6.5" customHeight="1" x14ac:dyDescent="0.25">
      <c r="A73" s="22"/>
      <c r="B73" s="22"/>
      <c r="C73" s="22"/>
      <c r="D73" s="22"/>
      <c r="E73" s="23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6.5" customHeight="1" x14ac:dyDescent="0.25">
      <c r="A74" s="22"/>
      <c r="B74" s="22"/>
      <c r="C74" s="22"/>
      <c r="D74" s="22"/>
      <c r="E74" s="23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6.5" customHeight="1" x14ac:dyDescent="0.25">
      <c r="A75" s="22"/>
      <c r="B75" s="22"/>
      <c r="C75" s="22"/>
      <c r="D75" s="22"/>
      <c r="E75" s="23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6.5" customHeight="1" x14ac:dyDescent="0.25">
      <c r="A76" s="22"/>
      <c r="B76" s="22"/>
      <c r="C76" s="22"/>
      <c r="D76" s="22"/>
      <c r="E76" s="23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6.5" customHeight="1" x14ac:dyDescent="0.25">
      <c r="A77" s="22"/>
      <c r="B77" s="22"/>
      <c r="C77" s="22"/>
      <c r="D77" s="22"/>
      <c r="E77" s="23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6.5" customHeight="1" x14ac:dyDescent="0.25">
      <c r="A78" s="22"/>
      <c r="B78" s="22"/>
      <c r="C78" s="22"/>
      <c r="D78" s="22"/>
      <c r="E78" s="23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6.5" customHeight="1" x14ac:dyDescent="0.25">
      <c r="A79" s="22"/>
      <c r="B79" s="22"/>
      <c r="C79" s="22"/>
      <c r="D79" s="22"/>
      <c r="E79" s="23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6.5" customHeight="1" x14ac:dyDescent="0.25">
      <c r="A80" s="22"/>
      <c r="B80" s="22"/>
      <c r="C80" s="22"/>
      <c r="D80" s="22"/>
      <c r="E80" s="23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6.5" customHeight="1" x14ac:dyDescent="0.25">
      <c r="A81" s="22"/>
      <c r="B81" s="22"/>
      <c r="C81" s="22"/>
      <c r="D81" s="22"/>
      <c r="E81" s="23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6.5" customHeight="1" x14ac:dyDescent="0.25">
      <c r="A82" s="22"/>
      <c r="B82" s="22"/>
      <c r="C82" s="22"/>
      <c r="D82" s="22"/>
      <c r="E82" s="23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6.5" customHeight="1" x14ac:dyDescent="0.25">
      <c r="A83" s="22"/>
      <c r="B83" s="22"/>
      <c r="C83" s="22"/>
      <c r="D83" s="22"/>
      <c r="E83" s="23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6.5" customHeight="1" x14ac:dyDescent="0.25">
      <c r="A84" s="22"/>
      <c r="B84" s="22"/>
      <c r="C84" s="22"/>
      <c r="D84" s="22"/>
      <c r="E84" s="23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6.5" customHeight="1" x14ac:dyDescent="0.25">
      <c r="A85" s="22"/>
      <c r="B85" s="22"/>
      <c r="C85" s="22"/>
      <c r="D85" s="22"/>
      <c r="E85" s="23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6.5" customHeight="1" x14ac:dyDescent="0.25">
      <c r="A86" s="22"/>
      <c r="B86" s="22"/>
      <c r="C86" s="22"/>
      <c r="D86" s="22"/>
      <c r="E86" s="23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6.5" customHeight="1" x14ac:dyDescent="0.25">
      <c r="A87" s="22"/>
      <c r="B87" s="22"/>
      <c r="C87" s="22"/>
      <c r="D87" s="22"/>
      <c r="E87" s="23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6.5" customHeight="1" x14ac:dyDescent="0.25">
      <c r="A88" s="22"/>
      <c r="B88" s="22"/>
      <c r="C88" s="22"/>
      <c r="D88" s="22"/>
      <c r="E88" s="23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6.5" customHeight="1" x14ac:dyDescent="0.25">
      <c r="A89" s="22"/>
      <c r="B89" s="22"/>
      <c r="C89" s="22"/>
      <c r="D89" s="22"/>
      <c r="E89" s="23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6.5" customHeight="1" x14ac:dyDescent="0.25">
      <c r="A90" s="22"/>
      <c r="B90" s="22"/>
      <c r="C90" s="22"/>
      <c r="D90" s="22"/>
      <c r="E90" s="23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6.5" customHeight="1" x14ac:dyDescent="0.25">
      <c r="A91" s="22"/>
      <c r="B91" s="22"/>
      <c r="C91" s="22"/>
      <c r="D91" s="22"/>
      <c r="E91" s="23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6.5" customHeight="1" x14ac:dyDescent="0.25">
      <c r="A92" s="22"/>
      <c r="B92" s="22"/>
      <c r="C92" s="22"/>
      <c r="D92" s="22"/>
      <c r="E92" s="23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6.5" customHeight="1" x14ac:dyDescent="0.25">
      <c r="A93" s="22"/>
      <c r="B93" s="22"/>
      <c r="C93" s="22"/>
      <c r="D93" s="22"/>
      <c r="E93" s="23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6.5" customHeight="1" x14ac:dyDescent="0.25">
      <c r="A94" s="22"/>
      <c r="B94" s="22"/>
      <c r="C94" s="22"/>
      <c r="D94" s="22"/>
      <c r="E94" s="23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6.5" customHeight="1" x14ac:dyDescent="0.25">
      <c r="A95" s="22"/>
      <c r="B95" s="22"/>
      <c r="C95" s="22"/>
      <c r="D95" s="22"/>
      <c r="E95" s="23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6.5" customHeight="1" x14ac:dyDescent="0.25">
      <c r="A96" s="22"/>
      <c r="B96" s="22"/>
      <c r="C96" s="22"/>
      <c r="D96" s="22"/>
      <c r="E96" s="23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6.5" customHeight="1" x14ac:dyDescent="0.25">
      <c r="A97" s="22"/>
      <c r="B97" s="22"/>
      <c r="C97" s="22"/>
      <c r="D97" s="22"/>
      <c r="E97" s="23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6.5" customHeight="1" x14ac:dyDescent="0.25">
      <c r="A98" s="22"/>
      <c r="B98" s="22"/>
      <c r="C98" s="22"/>
      <c r="D98" s="22"/>
      <c r="E98" s="23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6.5" customHeight="1" x14ac:dyDescent="0.25">
      <c r="A99" s="22"/>
      <c r="B99" s="22"/>
      <c r="C99" s="22"/>
      <c r="D99" s="22"/>
      <c r="E99" s="23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6.5" customHeight="1" x14ac:dyDescent="0.25">
      <c r="A100" s="22"/>
      <c r="B100" s="22"/>
      <c r="C100" s="22"/>
      <c r="D100" s="22"/>
      <c r="E100" s="23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6.5" customHeight="1" x14ac:dyDescent="0.25">
      <c r="A101" s="22"/>
      <c r="B101" s="22"/>
      <c r="C101" s="22"/>
      <c r="D101" s="22"/>
      <c r="E101" s="23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6.5" customHeight="1" x14ac:dyDescent="0.25">
      <c r="A102" s="22"/>
      <c r="B102" s="22"/>
      <c r="C102" s="22"/>
      <c r="D102" s="22"/>
      <c r="E102" s="23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6.5" customHeight="1" x14ac:dyDescent="0.25">
      <c r="A103" s="22"/>
      <c r="B103" s="22"/>
      <c r="C103" s="22"/>
      <c r="D103" s="22"/>
      <c r="E103" s="23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6.5" customHeight="1" x14ac:dyDescent="0.25">
      <c r="A104" s="22"/>
      <c r="B104" s="22"/>
      <c r="C104" s="22"/>
      <c r="D104" s="22"/>
      <c r="E104" s="23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6.5" customHeight="1" x14ac:dyDescent="0.25">
      <c r="A105" s="22"/>
      <c r="B105" s="22"/>
      <c r="C105" s="22"/>
      <c r="D105" s="22"/>
      <c r="E105" s="23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6.5" customHeight="1" x14ac:dyDescent="0.25">
      <c r="A106" s="22"/>
      <c r="B106" s="22"/>
      <c r="C106" s="22"/>
      <c r="D106" s="22"/>
      <c r="E106" s="23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6.5" customHeight="1" x14ac:dyDescent="0.25">
      <c r="A107" s="22"/>
      <c r="B107" s="22"/>
      <c r="C107" s="22"/>
      <c r="D107" s="22"/>
      <c r="E107" s="23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6.5" customHeight="1" x14ac:dyDescent="0.25">
      <c r="A108" s="22"/>
      <c r="B108" s="22"/>
      <c r="C108" s="22"/>
      <c r="D108" s="22"/>
      <c r="E108" s="23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6.5" customHeight="1" x14ac:dyDescent="0.25">
      <c r="A109" s="22"/>
      <c r="B109" s="22"/>
      <c r="C109" s="22"/>
      <c r="D109" s="22"/>
      <c r="E109" s="23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6.5" customHeight="1" x14ac:dyDescent="0.25">
      <c r="A110" s="22"/>
      <c r="B110" s="22"/>
      <c r="C110" s="22"/>
      <c r="D110" s="22"/>
      <c r="E110" s="23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6.5" customHeight="1" x14ac:dyDescent="0.25">
      <c r="A111" s="22"/>
      <c r="B111" s="22"/>
      <c r="C111" s="22"/>
      <c r="D111" s="22"/>
      <c r="E111" s="2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6.5" customHeight="1" x14ac:dyDescent="0.25">
      <c r="A112" s="22"/>
      <c r="B112" s="22"/>
      <c r="C112" s="22"/>
      <c r="D112" s="22"/>
      <c r="E112" s="23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6.5" customHeight="1" x14ac:dyDescent="0.25">
      <c r="A113" s="22"/>
      <c r="B113" s="22"/>
      <c r="C113" s="22"/>
      <c r="D113" s="22"/>
      <c r="E113" s="23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6.5" customHeight="1" x14ac:dyDescent="0.25">
      <c r="A114" s="22"/>
      <c r="B114" s="22"/>
      <c r="C114" s="22"/>
      <c r="D114" s="22"/>
      <c r="E114" s="23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6.5" customHeight="1" x14ac:dyDescent="0.25">
      <c r="A115" s="22"/>
      <c r="B115" s="22"/>
      <c r="C115" s="22"/>
      <c r="D115" s="22"/>
      <c r="E115" s="23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6.5" customHeight="1" x14ac:dyDescent="0.25">
      <c r="A116" s="22"/>
      <c r="B116" s="22"/>
      <c r="C116" s="22"/>
      <c r="D116" s="22"/>
      <c r="E116" s="23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6.5" customHeight="1" x14ac:dyDescent="0.25">
      <c r="A117" s="22"/>
      <c r="B117" s="22"/>
      <c r="C117" s="22"/>
      <c r="D117" s="22"/>
      <c r="E117" s="23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6.5" customHeight="1" x14ac:dyDescent="0.25">
      <c r="A118" s="22"/>
      <c r="B118" s="22"/>
      <c r="C118" s="22"/>
      <c r="D118" s="22"/>
      <c r="E118" s="23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6.5" customHeight="1" x14ac:dyDescent="0.25">
      <c r="A119" s="22"/>
      <c r="B119" s="22"/>
      <c r="C119" s="22"/>
      <c r="D119" s="22"/>
      <c r="E119" s="23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6.5" customHeight="1" x14ac:dyDescent="0.25">
      <c r="A120" s="22"/>
      <c r="B120" s="22"/>
      <c r="C120" s="22"/>
      <c r="D120" s="22"/>
      <c r="E120" s="23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6.5" customHeight="1" x14ac:dyDescent="0.25">
      <c r="A121" s="22"/>
      <c r="B121" s="22"/>
      <c r="C121" s="22"/>
      <c r="D121" s="22"/>
      <c r="E121" s="23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6.5" customHeight="1" x14ac:dyDescent="0.25">
      <c r="A122" s="22"/>
      <c r="B122" s="22"/>
      <c r="C122" s="22"/>
      <c r="D122" s="22"/>
      <c r="E122" s="23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6.5" customHeight="1" x14ac:dyDescent="0.25">
      <c r="A123" s="22"/>
      <c r="B123" s="22"/>
      <c r="C123" s="22"/>
      <c r="D123" s="22"/>
      <c r="E123" s="23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6.5" customHeight="1" x14ac:dyDescent="0.25">
      <c r="A124" s="22"/>
      <c r="B124" s="22"/>
      <c r="C124" s="22"/>
      <c r="D124" s="22"/>
      <c r="E124" s="23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6.5" customHeight="1" x14ac:dyDescent="0.25">
      <c r="A125" s="22"/>
      <c r="B125" s="22"/>
      <c r="C125" s="22"/>
      <c r="D125" s="22"/>
      <c r="E125" s="23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6.5" customHeight="1" x14ac:dyDescent="0.2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6.5" customHeight="1" x14ac:dyDescent="0.2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6.5" customHeight="1" x14ac:dyDescent="0.2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6.5" customHeight="1" x14ac:dyDescent="0.2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6.5" customHeight="1" x14ac:dyDescent="0.2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6.5" customHeight="1" x14ac:dyDescent="0.2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6.5" customHeight="1" x14ac:dyDescent="0.2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6.5" customHeight="1" x14ac:dyDescent="0.25">
      <c r="A133" s="22"/>
      <c r="B133" s="22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6.5" customHeight="1" x14ac:dyDescent="0.25">
      <c r="A134" s="22"/>
      <c r="B134" s="22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6.5" customHeight="1" x14ac:dyDescent="0.25">
      <c r="A135" s="22"/>
      <c r="B135" s="22"/>
      <c r="C135" s="22"/>
      <c r="D135" s="22"/>
      <c r="E135" s="23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6.5" customHeight="1" x14ac:dyDescent="0.25">
      <c r="A136" s="22"/>
      <c r="B136" s="22"/>
      <c r="C136" s="22"/>
      <c r="D136" s="22"/>
      <c r="E136" s="23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6.5" customHeight="1" x14ac:dyDescent="0.25">
      <c r="A137" s="22"/>
      <c r="B137" s="22"/>
      <c r="C137" s="22"/>
      <c r="D137" s="22"/>
      <c r="E137" s="23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6.5" customHeight="1" x14ac:dyDescent="0.25">
      <c r="A138" s="22"/>
      <c r="B138" s="22"/>
      <c r="C138" s="22"/>
      <c r="D138" s="22"/>
      <c r="E138" s="23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6.5" customHeight="1" x14ac:dyDescent="0.25">
      <c r="A139" s="22"/>
      <c r="B139" s="22"/>
      <c r="C139" s="22"/>
      <c r="D139" s="22"/>
      <c r="E139" s="23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6.5" customHeight="1" x14ac:dyDescent="0.25">
      <c r="A140" s="22"/>
      <c r="B140" s="22"/>
      <c r="C140" s="22"/>
      <c r="D140" s="22"/>
      <c r="E140" s="23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6.5" customHeight="1" x14ac:dyDescent="0.25">
      <c r="A141" s="22"/>
      <c r="B141" s="22"/>
      <c r="C141" s="22"/>
      <c r="D141" s="22"/>
      <c r="E141" s="23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6.5" customHeight="1" x14ac:dyDescent="0.25">
      <c r="A142" s="22"/>
      <c r="B142" s="22"/>
      <c r="C142" s="22"/>
      <c r="D142" s="22"/>
      <c r="E142" s="23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6.5" customHeight="1" x14ac:dyDescent="0.25">
      <c r="A143" s="22"/>
      <c r="B143" s="22"/>
      <c r="C143" s="22"/>
      <c r="D143" s="22"/>
      <c r="E143" s="23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6.5" customHeight="1" x14ac:dyDescent="0.25">
      <c r="A144" s="22"/>
      <c r="B144" s="22"/>
      <c r="C144" s="22"/>
      <c r="D144" s="22"/>
      <c r="E144" s="23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6.5" customHeight="1" x14ac:dyDescent="0.25">
      <c r="A145" s="22"/>
      <c r="B145" s="22"/>
      <c r="C145" s="22"/>
      <c r="D145" s="22"/>
      <c r="E145" s="23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6.5" customHeight="1" x14ac:dyDescent="0.25">
      <c r="A146" s="22"/>
      <c r="B146" s="22"/>
      <c r="C146" s="22"/>
      <c r="D146" s="22"/>
      <c r="E146" s="23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6.5" customHeight="1" x14ac:dyDescent="0.25">
      <c r="A147" s="22"/>
      <c r="B147" s="22"/>
      <c r="C147" s="22"/>
      <c r="D147" s="22"/>
      <c r="E147" s="23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6.5" customHeight="1" x14ac:dyDescent="0.25">
      <c r="A148" s="22"/>
      <c r="B148" s="22"/>
      <c r="C148" s="22"/>
      <c r="D148" s="22"/>
      <c r="E148" s="23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6.5" customHeight="1" x14ac:dyDescent="0.25">
      <c r="A149" s="22"/>
      <c r="B149" s="22"/>
      <c r="C149" s="22"/>
      <c r="D149" s="22"/>
      <c r="E149" s="2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6.5" customHeight="1" x14ac:dyDescent="0.25">
      <c r="A150" s="22"/>
      <c r="B150" s="22"/>
      <c r="C150" s="22"/>
      <c r="D150" s="22"/>
      <c r="E150" s="23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6.5" customHeight="1" x14ac:dyDescent="0.25">
      <c r="A151" s="22"/>
      <c r="B151" s="22"/>
      <c r="C151" s="22"/>
      <c r="D151" s="22"/>
      <c r="E151" s="23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6.5" customHeight="1" x14ac:dyDescent="0.25">
      <c r="A152" s="22"/>
      <c r="B152" s="22"/>
      <c r="C152" s="22"/>
      <c r="D152" s="22"/>
      <c r="E152" s="23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6.5" customHeight="1" x14ac:dyDescent="0.25">
      <c r="A153" s="22"/>
      <c r="B153" s="22"/>
      <c r="C153" s="22"/>
      <c r="D153" s="22"/>
      <c r="E153" s="23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6.5" customHeight="1" x14ac:dyDescent="0.25">
      <c r="A154" s="22"/>
      <c r="B154" s="22"/>
      <c r="C154" s="22"/>
      <c r="D154" s="22"/>
      <c r="E154" s="23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6.5" customHeight="1" x14ac:dyDescent="0.25">
      <c r="A155" s="22"/>
      <c r="B155" s="22"/>
      <c r="C155" s="22"/>
      <c r="D155" s="22"/>
      <c r="E155" s="23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6.5" customHeight="1" x14ac:dyDescent="0.25">
      <c r="A156" s="22"/>
      <c r="B156" s="22"/>
      <c r="C156" s="22"/>
      <c r="D156" s="22"/>
      <c r="E156" s="23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6.5" customHeight="1" x14ac:dyDescent="0.25">
      <c r="A157" s="22"/>
      <c r="B157" s="22"/>
      <c r="C157" s="22"/>
      <c r="D157" s="22"/>
      <c r="E157" s="23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6.5" customHeight="1" x14ac:dyDescent="0.25">
      <c r="A158" s="22"/>
      <c r="B158" s="22"/>
      <c r="C158" s="22"/>
      <c r="D158" s="22"/>
      <c r="E158" s="23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6.5" customHeight="1" x14ac:dyDescent="0.25">
      <c r="A159" s="22"/>
      <c r="B159" s="22"/>
      <c r="C159" s="22"/>
      <c r="D159" s="22"/>
      <c r="E159" s="23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6.5" customHeight="1" x14ac:dyDescent="0.25">
      <c r="A160" s="22"/>
      <c r="B160" s="22"/>
      <c r="C160" s="22"/>
      <c r="D160" s="22"/>
      <c r="E160" s="23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6.5" customHeight="1" x14ac:dyDescent="0.25">
      <c r="A161" s="22"/>
      <c r="B161" s="22"/>
      <c r="C161" s="22"/>
      <c r="D161" s="22"/>
      <c r="E161" s="23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6.5" customHeight="1" x14ac:dyDescent="0.25">
      <c r="A162" s="22"/>
      <c r="B162" s="22"/>
      <c r="C162" s="22"/>
      <c r="D162" s="22"/>
      <c r="E162" s="23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6.5" customHeight="1" x14ac:dyDescent="0.25">
      <c r="A163" s="22"/>
      <c r="B163" s="22"/>
      <c r="C163" s="22"/>
      <c r="D163" s="22"/>
      <c r="E163" s="23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6.5" customHeight="1" x14ac:dyDescent="0.25">
      <c r="A164" s="22"/>
      <c r="B164" s="22"/>
      <c r="C164" s="22"/>
      <c r="D164" s="22"/>
      <c r="E164" s="23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6.5" customHeight="1" x14ac:dyDescent="0.25">
      <c r="A165" s="22"/>
      <c r="B165" s="22"/>
      <c r="C165" s="22"/>
      <c r="D165" s="22"/>
      <c r="E165" s="23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6.5" customHeight="1" x14ac:dyDescent="0.25">
      <c r="A166" s="22"/>
      <c r="B166" s="22"/>
      <c r="C166" s="22"/>
      <c r="D166" s="22"/>
      <c r="E166" s="23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6.5" customHeight="1" x14ac:dyDescent="0.25">
      <c r="A167" s="22"/>
      <c r="B167" s="22"/>
      <c r="C167" s="22"/>
      <c r="D167" s="22"/>
      <c r="E167" s="23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6.5" customHeight="1" x14ac:dyDescent="0.25">
      <c r="A168" s="22"/>
      <c r="B168" s="22"/>
      <c r="C168" s="22"/>
      <c r="D168" s="22"/>
      <c r="E168" s="23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6.5" customHeight="1" x14ac:dyDescent="0.25">
      <c r="A169" s="22"/>
      <c r="B169" s="22"/>
      <c r="C169" s="22"/>
      <c r="D169" s="22"/>
      <c r="E169" s="23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6.5" customHeight="1" x14ac:dyDescent="0.25">
      <c r="A170" s="22"/>
      <c r="B170" s="22"/>
      <c r="C170" s="22"/>
      <c r="D170" s="22"/>
      <c r="E170" s="23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6.5" customHeight="1" x14ac:dyDescent="0.25">
      <c r="A171" s="22"/>
      <c r="B171" s="22"/>
      <c r="C171" s="22"/>
      <c r="D171" s="22"/>
      <c r="E171" s="23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6.5" customHeight="1" x14ac:dyDescent="0.25">
      <c r="A172" s="22"/>
      <c r="B172" s="22"/>
      <c r="C172" s="22"/>
      <c r="D172" s="22"/>
      <c r="E172" s="23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6.5" customHeight="1" x14ac:dyDescent="0.25">
      <c r="A173" s="22"/>
      <c r="B173" s="22"/>
      <c r="C173" s="22"/>
      <c r="D173" s="22"/>
      <c r="E173" s="23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6.5" customHeight="1" x14ac:dyDescent="0.25">
      <c r="A174" s="22"/>
      <c r="B174" s="22"/>
      <c r="C174" s="22"/>
      <c r="D174" s="22"/>
      <c r="E174" s="23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6.5" customHeight="1" x14ac:dyDescent="0.25">
      <c r="A175" s="22"/>
      <c r="B175" s="22"/>
      <c r="C175" s="22"/>
      <c r="D175" s="22"/>
      <c r="E175" s="23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6.5" customHeight="1" x14ac:dyDescent="0.25">
      <c r="A176" s="22"/>
      <c r="B176" s="22"/>
      <c r="C176" s="22"/>
      <c r="D176" s="22"/>
      <c r="E176" s="23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6.5" customHeight="1" x14ac:dyDescent="0.25">
      <c r="A177" s="22"/>
      <c r="B177" s="22"/>
      <c r="C177" s="22"/>
      <c r="D177" s="22"/>
      <c r="E177" s="23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6.5" customHeight="1" x14ac:dyDescent="0.25">
      <c r="A178" s="22"/>
      <c r="B178" s="22"/>
      <c r="C178" s="22"/>
      <c r="D178" s="22"/>
      <c r="E178" s="23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6.5" customHeight="1" x14ac:dyDescent="0.25">
      <c r="A179" s="22"/>
      <c r="B179" s="22"/>
      <c r="C179" s="22"/>
      <c r="D179" s="22"/>
      <c r="E179" s="23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6.5" customHeight="1" x14ac:dyDescent="0.25">
      <c r="A180" s="22"/>
      <c r="B180" s="22"/>
      <c r="C180" s="22"/>
      <c r="D180" s="22"/>
      <c r="E180" s="23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6.5" customHeight="1" x14ac:dyDescent="0.25">
      <c r="A181" s="22"/>
      <c r="B181" s="22"/>
      <c r="C181" s="22"/>
      <c r="D181" s="22"/>
      <c r="E181" s="23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6.5" customHeight="1" x14ac:dyDescent="0.25">
      <c r="A182" s="22"/>
      <c r="B182" s="22"/>
      <c r="C182" s="22"/>
      <c r="D182" s="22"/>
      <c r="E182" s="23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6.5" customHeight="1" x14ac:dyDescent="0.25">
      <c r="A183" s="22"/>
      <c r="B183" s="22"/>
      <c r="C183" s="22"/>
      <c r="D183" s="22"/>
      <c r="E183" s="23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6.5" customHeight="1" x14ac:dyDescent="0.25">
      <c r="A184" s="22"/>
      <c r="B184" s="22"/>
      <c r="C184" s="22"/>
      <c r="D184" s="22"/>
      <c r="E184" s="23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6.5" customHeight="1" x14ac:dyDescent="0.25">
      <c r="A185" s="22"/>
      <c r="B185" s="22"/>
      <c r="C185" s="22"/>
      <c r="D185" s="22"/>
      <c r="E185" s="23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6.5" customHeight="1" x14ac:dyDescent="0.25">
      <c r="A186" s="22"/>
      <c r="B186" s="22"/>
      <c r="C186" s="22"/>
      <c r="D186" s="22"/>
      <c r="E186" s="23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6.5" customHeight="1" x14ac:dyDescent="0.25">
      <c r="A187" s="22"/>
      <c r="B187" s="22"/>
      <c r="C187" s="22"/>
      <c r="D187" s="22"/>
      <c r="E187" s="23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6.5" customHeight="1" x14ac:dyDescent="0.25">
      <c r="A188" s="22"/>
      <c r="B188" s="22"/>
      <c r="C188" s="22"/>
      <c r="D188" s="22"/>
      <c r="E188" s="23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6.5" customHeight="1" x14ac:dyDescent="0.25">
      <c r="A189" s="22"/>
      <c r="B189" s="22"/>
      <c r="C189" s="22"/>
      <c r="D189" s="22"/>
      <c r="E189" s="23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6.5" customHeight="1" x14ac:dyDescent="0.25">
      <c r="A190" s="22"/>
      <c r="B190" s="22"/>
      <c r="C190" s="22"/>
      <c r="D190" s="22"/>
      <c r="E190" s="23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6.5" customHeight="1" x14ac:dyDescent="0.25">
      <c r="A191" s="22"/>
      <c r="B191" s="22"/>
      <c r="C191" s="22"/>
      <c r="D191" s="22"/>
      <c r="E191" s="23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6.5" customHeight="1" x14ac:dyDescent="0.25">
      <c r="A192" s="22"/>
      <c r="B192" s="22"/>
      <c r="C192" s="22"/>
      <c r="D192" s="22"/>
      <c r="E192" s="23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6.5" customHeight="1" x14ac:dyDescent="0.25">
      <c r="A193" s="22"/>
      <c r="B193" s="22"/>
      <c r="C193" s="22"/>
      <c r="D193" s="22"/>
      <c r="E193" s="23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6.5" customHeight="1" x14ac:dyDescent="0.25">
      <c r="A194" s="22"/>
      <c r="B194" s="22"/>
      <c r="C194" s="22"/>
      <c r="D194" s="22"/>
      <c r="E194" s="23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6.5" customHeight="1" x14ac:dyDescent="0.25">
      <c r="A195" s="22"/>
      <c r="B195" s="22"/>
      <c r="C195" s="22"/>
      <c r="D195" s="22"/>
      <c r="E195" s="23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6.5" customHeight="1" x14ac:dyDescent="0.25">
      <c r="A196" s="22"/>
      <c r="B196" s="22"/>
      <c r="C196" s="22"/>
      <c r="D196" s="22"/>
      <c r="E196" s="23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6.5" customHeight="1" x14ac:dyDescent="0.25">
      <c r="A197" s="22"/>
      <c r="B197" s="22"/>
      <c r="C197" s="22"/>
      <c r="D197" s="22"/>
      <c r="E197" s="23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6.5" customHeight="1" x14ac:dyDescent="0.25">
      <c r="A198" s="22"/>
      <c r="B198" s="22"/>
      <c r="C198" s="22"/>
      <c r="D198" s="22"/>
      <c r="E198" s="23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6.5" customHeight="1" x14ac:dyDescent="0.25">
      <c r="A199" s="22"/>
      <c r="B199" s="22"/>
      <c r="C199" s="22"/>
      <c r="D199" s="22"/>
      <c r="E199" s="23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6.5" customHeight="1" x14ac:dyDescent="0.25">
      <c r="A200" s="22"/>
      <c r="B200" s="22"/>
      <c r="C200" s="22"/>
      <c r="D200" s="22"/>
      <c r="E200" s="23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6.5" customHeight="1" x14ac:dyDescent="0.25">
      <c r="A201" s="22"/>
      <c r="B201" s="22"/>
      <c r="C201" s="22"/>
      <c r="D201" s="22"/>
      <c r="E201" s="23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6.5" customHeight="1" x14ac:dyDescent="0.25">
      <c r="A202" s="22"/>
      <c r="B202" s="22"/>
      <c r="C202" s="22"/>
      <c r="D202" s="22"/>
      <c r="E202" s="23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6.5" customHeight="1" x14ac:dyDescent="0.25">
      <c r="A203" s="22"/>
      <c r="B203" s="22"/>
      <c r="C203" s="22"/>
      <c r="D203" s="22"/>
      <c r="E203" s="23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6.5" customHeight="1" x14ac:dyDescent="0.25">
      <c r="A204" s="22"/>
      <c r="B204" s="22"/>
      <c r="C204" s="22"/>
      <c r="D204" s="22"/>
      <c r="E204" s="23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6.5" customHeight="1" x14ac:dyDescent="0.25">
      <c r="A205" s="22"/>
      <c r="B205" s="22"/>
      <c r="C205" s="22"/>
      <c r="D205" s="22"/>
      <c r="E205" s="23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6.5" customHeight="1" x14ac:dyDescent="0.25">
      <c r="A206" s="22"/>
      <c r="B206" s="22"/>
      <c r="C206" s="22"/>
      <c r="D206" s="22"/>
      <c r="E206" s="23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6.5" customHeight="1" x14ac:dyDescent="0.25">
      <c r="A207" s="22"/>
      <c r="B207" s="22"/>
      <c r="C207" s="22"/>
      <c r="D207" s="22"/>
      <c r="E207" s="23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6.5" customHeight="1" x14ac:dyDescent="0.25">
      <c r="A208" s="22"/>
      <c r="B208" s="22"/>
      <c r="C208" s="22"/>
      <c r="D208" s="22"/>
      <c r="E208" s="23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6.5" customHeight="1" x14ac:dyDescent="0.25">
      <c r="A209" s="22"/>
      <c r="B209" s="22"/>
      <c r="C209" s="22"/>
      <c r="D209" s="22"/>
      <c r="E209" s="23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6.5" customHeight="1" x14ac:dyDescent="0.25">
      <c r="A210" s="22"/>
      <c r="B210" s="22"/>
      <c r="C210" s="22"/>
      <c r="D210" s="22"/>
      <c r="E210" s="23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6.5" customHeight="1" x14ac:dyDescent="0.25">
      <c r="A211" s="22"/>
      <c r="B211" s="22"/>
      <c r="C211" s="22"/>
      <c r="D211" s="22"/>
      <c r="E211" s="23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6.5" customHeight="1" x14ac:dyDescent="0.25">
      <c r="A212" s="22"/>
      <c r="B212" s="22"/>
      <c r="C212" s="22"/>
      <c r="D212" s="22"/>
      <c r="E212" s="23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6.5" customHeight="1" x14ac:dyDescent="0.25">
      <c r="A213" s="22"/>
      <c r="B213" s="22"/>
      <c r="C213" s="22"/>
      <c r="D213" s="22"/>
      <c r="E213" s="23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6.5" customHeight="1" x14ac:dyDescent="0.25">
      <c r="A214" s="22"/>
      <c r="B214" s="22"/>
      <c r="C214" s="22"/>
      <c r="D214" s="22"/>
      <c r="E214" s="23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6.5" customHeight="1" x14ac:dyDescent="0.25">
      <c r="A215" s="22"/>
      <c r="B215" s="22"/>
      <c r="C215" s="22"/>
      <c r="D215" s="22"/>
      <c r="E215" s="23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6.5" customHeight="1" x14ac:dyDescent="0.25">
      <c r="A216" s="22"/>
      <c r="B216" s="22"/>
      <c r="C216" s="22"/>
      <c r="D216" s="22"/>
      <c r="E216" s="23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6.5" customHeight="1" x14ac:dyDescent="0.25">
      <c r="A217" s="22"/>
      <c r="B217" s="22"/>
      <c r="C217" s="22"/>
      <c r="D217" s="22"/>
      <c r="E217" s="23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6.5" customHeight="1" x14ac:dyDescent="0.25">
      <c r="A218" s="22"/>
      <c r="B218" s="22"/>
      <c r="C218" s="22"/>
      <c r="D218" s="22"/>
      <c r="E218" s="23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6.5" customHeight="1" x14ac:dyDescent="0.25">
      <c r="A219" s="22"/>
      <c r="B219" s="22"/>
      <c r="C219" s="22"/>
      <c r="D219" s="22"/>
      <c r="E219" s="23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6.5" customHeight="1" x14ac:dyDescent="0.25">
      <c r="A220" s="22"/>
      <c r="B220" s="22"/>
      <c r="C220" s="22"/>
      <c r="D220" s="22"/>
      <c r="E220" s="23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6.5" customHeight="1" x14ac:dyDescent="0.25">
      <c r="A221" s="22"/>
      <c r="B221" s="22"/>
      <c r="C221" s="22"/>
      <c r="D221" s="22"/>
      <c r="E221" s="23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6.5" customHeight="1" x14ac:dyDescent="0.25">
      <c r="A222" s="22"/>
      <c r="B222" s="22"/>
      <c r="C222" s="22"/>
      <c r="D222" s="22"/>
      <c r="E222" s="23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6.5" customHeight="1" x14ac:dyDescent="0.25">
      <c r="A223" s="22"/>
      <c r="B223" s="22"/>
      <c r="C223" s="22"/>
      <c r="D223" s="22"/>
      <c r="E223" s="23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6.5" customHeight="1" x14ac:dyDescent="0.25">
      <c r="A224" s="22"/>
      <c r="B224" s="22"/>
      <c r="C224" s="22"/>
      <c r="D224" s="22"/>
      <c r="E224" s="2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6.5" customHeight="1" x14ac:dyDescent="0.25">
      <c r="A225" s="22"/>
      <c r="B225" s="22"/>
      <c r="C225" s="22"/>
      <c r="D225" s="22"/>
      <c r="E225" s="23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6.5" customHeight="1" x14ac:dyDescent="0.25">
      <c r="A226" s="22"/>
      <c r="B226" s="22"/>
      <c r="C226" s="22"/>
      <c r="D226" s="22"/>
      <c r="E226" s="23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6.5" customHeight="1" x14ac:dyDescent="0.25">
      <c r="A227" s="22"/>
      <c r="B227" s="22"/>
      <c r="C227" s="22"/>
      <c r="D227" s="22"/>
      <c r="E227" s="23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6.5" customHeight="1" x14ac:dyDescent="0.25">
      <c r="A228" s="22"/>
      <c r="B228" s="22"/>
      <c r="C228" s="22"/>
      <c r="D228" s="22"/>
      <c r="E228" s="23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6.5" customHeight="1" x14ac:dyDescent="0.25">
      <c r="A229" s="22"/>
      <c r="B229" s="22"/>
      <c r="C229" s="22"/>
      <c r="D229" s="22"/>
      <c r="E229" s="23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6.5" customHeight="1" x14ac:dyDescent="0.25">
      <c r="A230" s="22"/>
      <c r="B230" s="22"/>
      <c r="C230" s="22"/>
      <c r="D230" s="22"/>
      <c r="E230" s="23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6.5" customHeight="1" x14ac:dyDescent="0.25">
      <c r="A231" s="22"/>
      <c r="B231" s="22"/>
      <c r="C231" s="22"/>
      <c r="D231" s="22"/>
      <c r="E231" s="23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6.5" customHeight="1" x14ac:dyDescent="0.25">
      <c r="A232" s="22"/>
      <c r="B232" s="22"/>
      <c r="C232" s="22"/>
      <c r="D232" s="22"/>
      <c r="E232" s="23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6.5" customHeight="1" x14ac:dyDescent="0.25">
      <c r="A233" s="22"/>
      <c r="B233" s="22"/>
      <c r="C233" s="22"/>
      <c r="D233" s="22"/>
      <c r="E233" s="23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6.5" customHeight="1" x14ac:dyDescent="0.25">
      <c r="A234" s="22"/>
      <c r="B234" s="22"/>
      <c r="C234" s="22"/>
      <c r="D234" s="22"/>
      <c r="E234" s="23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6.5" customHeight="1" x14ac:dyDescent="0.25">
      <c r="A235" s="22"/>
      <c r="B235" s="22"/>
      <c r="C235" s="22"/>
      <c r="D235" s="22"/>
      <c r="E235" s="23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6.5" customHeight="1" x14ac:dyDescent="0.25">
      <c r="A236" s="22"/>
      <c r="B236" s="22"/>
      <c r="C236" s="22"/>
      <c r="D236" s="22"/>
      <c r="E236" s="23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6.5" customHeight="1" x14ac:dyDescent="0.25">
      <c r="A237" s="22"/>
      <c r="B237" s="22"/>
      <c r="C237" s="22"/>
      <c r="D237" s="22"/>
      <c r="E237" s="23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6.5" customHeight="1" x14ac:dyDescent="0.25">
      <c r="A238" s="22"/>
      <c r="B238" s="22"/>
      <c r="C238" s="22"/>
      <c r="D238" s="22"/>
      <c r="E238" s="23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6.5" customHeight="1" x14ac:dyDescent="0.25">
      <c r="A239" s="22"/>
      <c r="B239" s="22"/>
      <c r="C239" s="22"/>
      <c r="D239" s="22"/>
      <c r="E239" s="23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6.5" customHeight="1" x14ac:dyDescent="0.25">
      <c r="A240" s="22"/>
      <c r="B240" s="22"/>
      <c r="C240" s="22"/>
      <c r="D240" s="22"/>
      <c r="E240" s="23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6.5" customHeight="1" x14ac:dyDescent="0.25">
      <c r="A241" s="22"/>
      <c r="B241" s="22"/>
      <c r="C241" s="22"/>
      <c r="D241" s="22"/>
      <c r="E241" s="23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6.5" customHeight="1" x14ac:dyDescent="0.25">
      <c r="A242" s="22"/>
      <c r="B242" s="22"/>
      <c r="C242" s="22"/>
      <c r="D242" s="22"/>
      <c r="E242" s="23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6.5" customHeight="1" x14ac:dyDescent="0.25">
      <c r="A243" s="22"/>
      <c r="B243" s="22"/>
      <c r="C243" s="22"/>
      <c r="D243" s="22"/>
      <c r="E243" s="23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6.5" customHeight="1" x14ac:dyDescent="0.25">
      <c r="A244" s="22"/>
      <c r="B244" s="22"/>
      <c r="C244" s="22"/>
      <c r="D244" s="22"/>
      <c r="E244" s="23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6.5" customHeight="1" x14ac:dyDescent="0.25">
      <c r="A245" s="22"/>
      <c r="B245" s="22"/>
      <c r="C245" s="22"/>
      <c r="D245" s="22"/>
      <c r="E245" s="23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6.5" customHeight="1" x14ac:dyDescent="0.25">
      <c r="A246" s="22"/>
      <c r="B246" s="22"/>
      <c r="C246" s="22"/>
      <c r="D246" s="22"/>
      <c r="E246" s="23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6.5" customHeight="1" x14ac:dyDescent="0.25">
      <c r="A247" s="22"/>
      <c r="B247" s="22"/>
      <c r="C247" s="22"/>
      <c r="D247" s="22"/>
      <c r="E247" s="23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6.5" customHeight="1" x14ac:dyDescent="0.25">
      <c r="A248" s="22"/>
      <c r="B248" s="22"/>
      <c r="C248" s="22"/>
      <c r="D248" s="22"/>
      <c r="E248" s="23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6.5" customHeight="1" x14ac:dyDescent="0.25">
      <c r="A249" s="22"/>
      <c r="B249" s="22"/>
      <c r="C249" s="22"/>
      <c r="D249" s="22"/>
      <c r="E249" s="23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6.5" customHeight="1" x14ac:dyDescent="0.25">
      <c r="A250" s="22"/>
      <c r="B250" s="22"/>
      <c r="C250" s="22"/>
      <c r="D250" s="22"/>
      <c r="E250" s="23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6.5" customHeight="1" x14ac:dyDescent="0.25">
      <c r="A251" s="22"/>
      <c r="B251" s="22"/>
      <c r="C251" s="22"/>
      <c r="D251" s="22"/>
      <c r="E251" s="23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6.5" customHeight="1" x14ac:dyDescent="0.25">
      <c r="A252" s="22"/>
      <c r="B252" s="22"/>
      <c r="C252" s="22"/>
      <c r="D252" s="22"/>
      <c r="E252" s="23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6.5" customHeight="1" x14ac:dyDescent="0.25">
      <c r="A253" s="22"/>
      <c r="B253" s="22"/>
      <c r="C253" s="22"/>
      <c r="D253" s="22"/>
      <c r="E253" s="23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6.5" customHeight="1" x14ac:dyDescent="0.25">
      <c r="A254" s="22"/>
      <c r="B254" s="22"/>
      <c r="C254" s="22"/>
      <c r="D254" s="22"/>
      <c r="E254" s="23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6.5" customHeight="1" x14ac:dyDescent="0.25">
      <c r="A255" s="22"/>
      <c r="B255" s="22"/>
      <c r="C255" s="22"/>
      <c r="D255" s="22"/>
      <c r="E255" s="23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6.5" customHeight="1" x14ac:dyDescent="0.25">
      <c r="A256" s="22"/>
      <c r="B256" s="22"/>
      <c r="C256" s="22"/>
      <c r="D256" s="22"/>
      <c r="E256" s="23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6.5" customHeight="1" x14ac:dyDescent="0.25">
      <c r="A257" s="22"/>
      <c r="B257" s="22"/>
      <c r="C257" s="22"/>
      <c r="D257" s="22"/>
      <c r="E257" s="23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6.5" customHeight="1" x14ac:dyDescent="0.25">
      <c r="A258" s="22"/>
      <c r="B258" s="22"/>
      <c r="C258" s="22"/>
      <c r="D258" s="22"/>
      <c r="E258" s="23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6.5" customHeight="1" x14ac:dyDescent="0.25">
      <c r="A259" s="22"/>
      <c r="B259" s="22"/>
      <c r="C259" s="22"/>
      <c r="D259" s="22"/>
      <c r="E259" s="23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6.5" customHeight="1" x14ac:dyDescent="0.25">
      <c r="A260" s="22"/>
      <c r="B260" s="22"/>
      <c r="C260" s="22"/>
      <c r="D260" s="22"/>
      <c r="E260" s="23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6.5" customHeight="1" x14ac:dyDescent="0.25">
      <c r="A261" s="22"/>
      <c r="B261" s="22"/>
      <c r="C261" s="22"/>
      <c r="D261" s="22"/>
      <c r="E261" s="23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6.5" customHeight="1" x14ac:dyDescent="0.25">
      <c r="A262" s="22"/>
      <c r="B262" s="22"/>
      <c r="C262" s="22"/>
      <c r="D262" s="22"/>
      <c r="E262" s="23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6.5" customHeight="1" x14ac:dyDescent="0.25">
      <c r="A263" s="22"/>
      <c r="B263" s="22"/>
      <c r="C263" s="22"/>
      <c r="D263" s="22"/>
      <c r="E263" s="23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6.5" customHeight="1" x14ac:dyDescent="0.25">
      <c r="A264" s="22"/>
      <c r="B264" s="22"/>
      <c r="C264" s="22"/>
      <c r="D264" s="22"/>
      <c r="E264" s="23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6.5" customHeight="1" x14ac:dyDescent="0.25">
      <c r="A265" s="22"/>
      <c r="B265" s="22"/>
      <c r="C265" s="22"/>
      <c r="D265" s="22"/>
      <c r="E265" s="23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6.5" customHeight="1" x14ac:dyDescent="0.25">
      <c r="A266" s="22"/>
      <c r="B266" s="22"/>
      <c r="C266" s="22"/>
      <c r="D266" s="22"/>
      <c r="E266" s="23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6.5" customHeight="1" x14ac:dyDescent="0.25">
      <c r="A267" s="22"/>
      <c r="B267" s="22"/>
      <c r="C267" s="22"/>
      <c r="D267" s="22"/>
      <c r="E267" s="23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6.5" customHeight="1" x14ac:dyDescent="0.25">
      <c r="A268" s="22"/>
      <c r="B268" s="22"/>
      <c r="C268" s="22"/>
      <c r="D268" s="22"/>
      <c r="E268" s="23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6.5" customHeight="1" x14ac:dyDescent="0.25">
      <c r="A269" s="22"/>
      <c r="B269" s="22"/>
      <c r="C269" s="22"/>
      <c r="D269" s="22"/>
      <c r="E269" s="23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6.5" customHeight="1" x14ac:dyDescent="0.25">
      <c r="A270" s="22"/>
      <c r="B270" s="22"/>
      <c r="C270" s="22"/>
      <c r="D270" s="22"/>
      <c r="E270" s="23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6.5" customHeight="1" x14ac:dyDescent="0.25">
      <c r="A271" s="22"/>
      <c r="B271" s="22"/>
      <c r="C271" s="22"/>
      <c r="D271" s="22"/>
      <c r="E271" s="23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6.5" customHeight="1" x14ac:dyDescent="0.25">
      <c r="A272" s="22"/>
      <c r="B272" s="22"/>
      <c r="C272" s="22"/>
      <c r="D272" s="22"/>
      <c r="E272" s="23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6.5" customHeight="1" x14ac:dyDescent="0.25">
      <c r="A273" s="22"/>
      <c r="B273" s="22"/>
      <c r="C273" s="22"/>
      <c r="D273" s="22"/>
      <c r="E273" s="23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6.5" customHeight="1" x14ac:dyDescent="0.25">
      <c r="A274" s="22"/>
      <c r="B274" s="22"/>
      <c r="C274" s="22"/>
      <c r="D274" s="22"/>
      <c r="E274" s="23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6.5" customHeight="1" x14ac:dyDescent="0.25">
      <c r="A275" s="22"/>
      <c r="B275" s="22"/>
      <c r="C275" s="22"/>
      <c r="D275" s="22"/>
      <c r="E275" s="23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6.5" customHeight="1" x14ac:dyDescent="0.25">
      <c r="A276" s="22"/>
      <c r="B276" s="22"/>
      <c r="C276" s="22"/>
      <c r="D276" s="22"/>
      <c r="E276" s="23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6.5" customHeight="1" x14ac:dyDescent="0.25">
      <c r="A277" s="22"/>
      <c r="B277" s="22"/>
      <c r="C277" s="22"/>
      <c r="D277" s="22"/>
      <c r="E277" s="23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6.5" customHeight="1" x14ac:dyDescent="0.25">
      <c r="A278" s="22"/>
      <c r="B278" s="22"/>
      <c r="C278" s="22"/>
      <c r="D278" s="22"/>
      <c r="E278" s="23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6.5" customHeight="1" x14ac:dyDescent="0.25">
      <c r="A279" s="22"/>
      <c r="B279" s="22"/>
      <c r="C279" s="22"/>
      <c r="D279" s="22"/>
      <c r="E279" s="23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6.5" customHeight="1" x14ac:dyDescent="0.25">
      <c r="A280" s="22"/>
      <c r="B280" s="22"/>
      <c r="C280" s="22"/>
      <c r="D280" s="22"/>
      <c r="E280" s="23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6.5" customHeight="1" x14ac:dyDescent="0.25">
      <c r="A281" s="22"/>
      <c r="B281" s="22"/>
      <c r="C281" s="22"/>
      <c r="D281" s="22"/>
      <c r="E281" s="23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6.5" customHeight="1" x14ac:dyDescent="0.25">
      <c r="A282" s="22"/>
      <c r="B282" s="22"/>
      <c r="C282" s="22"/>
      <c r="D282" s="22"/>
      <c r="E282" s="23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6.5" customHeight="1" x14ac:dyDescent="0.25">
      <c r="A283" s="22"/>
      <c r="B283" s="22"/>
      <c r="C283" s="22"/>
      <c r="D283" s="22"/>
      <c r="E283" s="23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6.5" customHeight="1" x14ac:dyDescent="0.25">
      <c r="A284" s="22"/>
      <c r="B284" s="22"/>
      <c r="C284" s="22"/>
      <c r="D284" s="22"/>
      <c r="E284" s="23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6.5" customHeight="1" x14ac:dyDescent="0.25">
      <c r="A285" s="22"/>
      <c r="B285" s="22"/>
      <c r="C285" s="22"/>
      <c r="D285" s="22"/>
      <c r="E285" s="23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6.5" customHeight="1" x14ac:dyDescent="0.25">
      <c r="A286" s="22"/>
      <c r="B286" s="22"/>
      <c r="C286" s="22"/>
      <c r="D286" s="22"/>
      <c r="E286" s="23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6.5" customHeight="1" x14ac:dyDescent="0.25">
      <c r="A287" s="22"/>
      <c r="B287" s="22"/>
      <c r="C287" s="22"/>
      <c r="D287" s="22"/>
      <c r="E287" s="23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6.5" customHeight="1" x14ac:dyDescent="0.25">
      <c r="A288" s="22"/>
      <c r="B288" s="22"/>
      <c r="C288" s="22"/>
      <c r="D288" s="22"/>
      <c r="E288" s="23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6.5" customHeight="1" x14ac:dyDescent="0.25">
      <c r="A289" s="22"/>
      <c r="B289" s="22"/>
      <c r="C289" s="22"/>
      <c r="D289" s="22"/>
      <c r="E289" s="23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6.5" customHeight="1" x14ac:dyDescent="0.25">
      <c r="A290" s="22"/>
      <c r="B290" s="22"/>
      <c r="C290" s="22"/>
      <c r="D290" s="22"/>
      <c r="E290" s="23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6.5" customHeight="1" x14ac:dyDescent="0.25">
      <c r="A291" s="22"/>
      <c r="B291" s="22"/>
      <c r="C291" s="22"/>
      <c r="D291" s="22"/>
      <c r="E291" s="23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6.5" customHeight="1" x14ac:dyDescent="0.25">
      <c r="A292" s="22"/>
      <c r="B292" s="22"/>
      <c r="C292" s="22"/>
      <c r="D292" s="22"/>
      <c r="E292" s="23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6.5" customHeight="1" x14ac:dyDescent="0.25">
      <c r="A293" s="22"/>
      <c r="B293" s="22"/>
      <c r="C293" s="22"/>
      <c r="D293" s="22"/>
      <c r="E293" s="23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6.5" customHeight="1" x14ac:dyDescent="0.25">
      <c r="A294" s="22"/>
      <c r="B294" s="22"/>
      <c r="C294" s="22"/>
      <c r="D294" s="22"/>
      <c r="E294" s="23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6.5" customHeight="1" x14ac:dyDescent="0.25">
      <c r="A295" s="22"/>
      <c r="B295" s="22"/>
      <c r="C295" s="22"/>
      <c r="D295" s="22"/>
      <c r="E295" s="23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6.5" customHeight="1" x14ac:dyDescent="0.25">
      <c r="A296" s="22"/>
      <c r="B296" s="22"/>
      <c r="C296" s="22"/>
      <c r="D296" s="22"/>
      <c r="E296" s="23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6.5" customHeight="1" x14ac:dyDescent="0.25">
      <c r="A297" s="22"/>
      <c r="B297" s="22"/>
      <c r="C297" s="22"/>
      <c r="D297" s="22"/>
      <c r="E297" s="23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6.5" customHeight="1" x14ac:dyDescent="0.25">
      <c r="A298" s="22"/>
      <c r="B298" s="22"/>
      <c r="C298" s="22"/>
      <c r="D298" s="22"/>
      <c r="E298" s="23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6.5" customHeight="1" x14ac:dyDescent="0.25">
      <c r="A299" s="22"/>
      <c r="B299" s="22"/>
      <c r="C299" s="22"/>
      <c r="D299" s="22"/>
      <c r="E299" s="23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6.5" customHeight="1" x14ac:dyDescent="0.25">
      <c r="A300" s="22"/>
      <c r="B300" s="22"/>
      <c r="C300" s="22"/>
      <c r="D300" s="22"/>
      <c r="E300" s="23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6.5" customHeight="1" x14ac:dyDescent="0.25">
      <c r="A301" s="22"/>
      <c r="B301" s="22"/>
      <c r="C301" s="22"/>
      <c r="D301" s="22"/>
      <c r="E301" s="23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6.5" customHeight="1" x14ac:dyDescent="0.25">
      <c r="A302" s="22"/>
      <c r="B302" s="22"/>
      <c r="C302" s="22"/>
      <c r="D302" s="22"/>
      <c r="E302" s="23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6.5" customHeight="1" x14ac:dyDescent="0.25">
      <c r="A303" s="22"/>
      <c r="B303" s="22"/>
      <c r="C303" s="22"/>
      <c r="D303" s="22"/>
      <c r="E303" s="23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6.5" customHeight="1" x14ac:dyDescent="0.25">
      <c r="A304" s="22"/>
      <c r="B304" s="22"/>
      <c r="C304" s="22"/>
      <c r="D304" s="22"/>
      <c r="E304" s="23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6.5" customHeight="1" x14ac:dyDescent="0.25">
      <c r="A305" s="22"/>
      <c r="B305" s="22"/>
      <c r="C305" s="22"/>
      <c r="D305" s="22"/>
      <c r="E305" s="23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6.5" customHeight="1" x14ac:dyDescent="0.25">
      <c r="A306" s="22"/>
      <c r="B306" s="22"/>
      <c r="C306" s="22"/>
      <c r="D306" s="22"/>
      <c r="E306" s="23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6.5" customHeight="1" x14ac:dyDescent="0.25">
      <c r="A307" s="22"/>
      <c r="B307" s="22"/>
      <c r="C307" s="22"/>
      <c r="D307" s="22"/>
      <c r="E307" s="23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6.5" customHeight="1" x14ac:dyDescent="0.25">
      <c r="A308" s="22"/>
      <c r="B308" s="22"/>
      <c r="C308" s="22"/>
      <c r="D308" s="22"/>
      <c r="E308" s="23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6.5" customHeight="1" x14ac:dyDescent="0.25">
      <c r="A309" s="22"/>
      <c r="B309" s="22"/>
      <c r="C309" s="22"/>
      <c r="D309" s="22"/>
      <c r="E309" s="23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6.5" customHeight="1" x14ac:dyDescent="0.25">
      <c r="A310" s="22"/>
      <c r="B310" s="22"/>
      <c r="C310" s="22"/>
      <c r="D310" s="22"/>
      <c r="E310" s="23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6.5" customHeight="1" x14ac:dyDescent="0.25">
      <c r="A311" s="22"/>
      <c r="B311" s="22"/>
      <c r="C311" s="22"/>
      <c r="D311" s="22"/>
      <c r="E311" s="23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6.5" customHeight="1" x14ac:dyDescent="0.25">
      <c r="A312" s="22"/>
      <c r="B312" s="22"/>
      <c r="C312" s="22"/>
      <c r="D312" s="22"/>
      <c r="E312" s="23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6.5" customHeight="1" x14ac:dyDescent="0.25">
      <c r="A313" s="22"/>
      <c r="B313" s="22"/>
      <c r="C313" s="22"/>
      <c r="D313" s="22"/>
      <c r="E313" s="23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6.5" customHeight="1" x14ac:dyDescent="0.25">
      <c r="A314" s="22"/>
      <c r="B314" s="22"/>
      <c r="C314" s="22"/>
      <c r="D314" s="22"/>
      <c r="E314" s="23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6.5" customHeight="1" x14ac:dyDescent="0.25">
      <c r="A315" s="22"/>
      <c r="B315" s="22"/>
      <c r="C315" s="22"/>
      <c r="D315" s="22"/>
      <c r="E315" s="23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6.5" customHeight="1" x14ac:dyDescent="0.25">
      <c r="A316" s="22"/>
      <c r="B316" s="22"/>
      <c r="C316" s="22"/>
      <c r="D316" s="22"/>
      <c r="E316" s="23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6.5" customHeight="1" x14ac:dyDescent="0.25">
      <c r="A317" s="22"/>
      <c r="B317" s="22"/>
      <c r="C317" s="22"/>
      <c r="D317" s="22"/>
      <c r="E317" s="23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6.5" customHeight="1" x14ac:dyDescent="0.25">
      <c r="A318" s="22"/>
      <c r="B318" s="22"/>
      <c r="C318" s="22"/>
      <c r="D318" s="22"/>
      <c r="E318" s="23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6.5" customHeight="1" x14ac:dyDescent="0.25">
      <c r="A319" s="22"/>
      <c r="B319" s="22"/>
      <c r="C319" s="22"/>
      <c r="D319" s="22"/>
      <c r="E319" s="23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6.5" customHeight="1" x14ac:dyDescent="0.25">
      <c r="A320" s="22"/>
      <c r="B320" s="22"/>
      <c r="C320" s="22"/>
      <c r="D320" s="22"/>
      <c r="E320" s="23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6.5" customHeight="1" x14ac:dyDescent="0.25">
      <c r="A321" s="22"/>
      <c r="B321" s="22"/>
      <c r="C321" s="22"/>
      <c r="D321" s="22"/>
      <c r="E321" s="23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6.5" customHeight="1" x14ac:dyDescent="0.25">
      <c r="A322" s="22"/>
      <c r="B322" s="22"/>
      <c r="C322" s="22"/>
      <c r="D322" s="22"/>
      <c r="E322" s="23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6.5" customHeight="1" x14ac:dyDescent="0.25">
      <c r="A323" s="22"/>
      <c r="B323" s="22"/>
      <c r="C323" s="22"/>
      <c r="D323" s="22"/>
      <c r="E323" s="23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6.5" customHeight="1" x14ac:dyDescent="0.25">
      <c r="A324" s="22"/>
      <c r="B324" s="22"/>
      <c r="C324" s="22"/>
      <c r="D324" s="22"/>
      <c r="E324" s="23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6.5" customHeight="1" x14ac:dyDescent="0.25">
      <c r="A325" s="22"/>
      <c r="B325" s="22"/>
      <c r="C325" s="22"/>
      <c r="D325" s="22"/>
      <c r="E325" s="23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6.5" customHeight="1" x14ac:dyDescent="0.25">
      <c r="A326" s="22"/>
      <c r="B326" s="22"/>
      <c r="C326" s="22"/>
      <c r="D326" s="22"/>
      <c r="E326" s="23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6.5" customHeight="1" x14ac:dyDescent="0.25">
      <c r="A327" s="22"/>
      <c r="B327" s="22"/>
      <c r="C327" s="22"/>
      <c r="D327" s="22"/>
      <c r="E327" s="23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6.5" customHeight="1" x14ac:dyDescent="0.25">
      <c r="A328" s="22"/>
      <c r="B328" s="22"/>
      <c r="C328" s="22"/>
      <c r="D328" s="22"/>
      <c r="E328" s="23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6.5" customHeight="1" x14ac:dyDescent="0.25">
      <c r="A329" s="22"/>
      <c r="B329" s="22"/>
      <c r="C329" s="22"/>
      <c r="D329" s="22"/>
      <c r="E329" s="23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6.5" customHeight="1" x14ac:dyDescent="0.25">
      <c r="A330" s="22"/>
      <c r="B330" s="22"/>
      <c r="C330" s="22"/>
      <c r="D330" s="22"/>
      <c r="E330" s="23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6.5" customHeight="1" x14ac:dyDescent="0.25">
      <c r="A331" s="22"/>
      <c r="B331" s="22"/>
      <c r="C331" s="22"/>
      <c r="D331" s="22"/>
      <c r="E331" s="23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6.5" customHeight="1" x14ac:dyDescent="0.25">
      <c r="A332" s="22"/>
      <c r="B332" s="22"/>
      <c r="C332" s="22"/>
      <c r="D332" s="22"/>
      <c r="E332" s="23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6.5" customHeight="1" x14ac:dyDescent="0.25">
      <c r="A333" s="22"/>
      <c r="B333" s="22"/>
      <c r="C333" s="22"/>
      <c r="D333" s="22"/>
      <c r="E333" s="23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6.5" customHeight="1" x14ac:dyDescent="0.25">
      <c r="A334" s="22"/>
      <c r="B334" s="22"/>
      <c r="C334" s="22"/>
      <c r="D334" s="22"/>
      <c r="E334" s="23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6.5" customHeight="1" x14ac:dyDescent="0.25">
      <c r="A335" s="22"/>
      <c r="B335" s="22"/>
      <c r="C335" s="22"/>
      <c r="D335" s="22"/>
      <c r="E335" s="23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6.5" customHeight="1" x14ac:dyDescent="0.25">
      <c r="A336" s="22"/>
      <c r="B336" s="22"/>
      <c r="C336" s="22"/>
      <c r="D336" s="22"/>
      <c r="E336" s="23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6.5" customHeight="1" x14ac:dyDescent="0.25">
      <c r="A337" s="22"/>
      <c r="B337" s="22"/>
      <c r="C337" s="22"/>
      <c r="D337" s="22"/>
      <c r="E337" s="23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6.5" customHeight="1" x14ac:dyDescent="0.25">
      <c r="A338" s="22"/>
      <c r="B338" s="22"/>
      <c r="C338" s="22"/>
      <c r="D338" s="22"/>
      <c r="E338" s="23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6.5" customHeight="1" x14ac:dyDescent="0.25">
      <c r="A339" s="22"/>
      <c r="B339" s="22"/>
      <c r="C339" s="22"/>
      <c r="D339" s="22"/>
      <c r="E339" s="23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6.5" customHeight="1" x14ac:dyDescent="0.25">
      <c r="A340" s="22"/>
      <c r="B340" s="22"/>
      <c r="C340" s="22"/>
      <c r="D340" s="22"/>
      <c r="E340" s="23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6.5" customHeight="1" x14ac:dyDescent="0.25">
      <c r="A341" s="22"/>
      <c r="B341" s="22"/>
      <c r="C341" s="22"/>
      <c r="D341" s="22"/>
      <c r="E341" s="23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6.5" customHeight="1" x14ac:dyDescent="0.25">
      <c r="A342" s="22"/>
      <c r="B342" s="22"/>
      <c r="C342" s="22"/>
      <c r="D342" s="22"/>
      <c r="E342" s="23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6.5" customHeight="1" x14ac:dyDescent="0.25">
      <c r="A343" s="22"/>
      <c r="B343" s="22"/>
      <c r="C343" s="22"/>
      <c r="D343" s="22"/>
      <c r="E343" s="23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6.5" customHeight="1" x14ac:dyDescent="0.25">
      <c r="A344" s="22"/>
      <c r="B344" s="22"/>
      <c r="C344" s="22"/>
      <c r="D344" s="22"/>
      <c r="E344" s="23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6.5" customHeight="1" x14ac:dyDescent="0.25">
      <c r="A345" s="22"/>
      <c r="B345" s="22"/>
      <c r="C345" s="22"/>
      <c r="D345" s="22"/>
      <c r="E345" s="23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6.5" customHeight="1" x14ac:dyDescent="0.25">
      <c r="A346" s="22"/>
      <c r="B346" s="22"/>
      <c r="C346" s="22"/>
      <c r="D346" s="22"/>
      <c r="E346" s="23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6.5" customHeight="1" x14ac:dyDescent="0.25">
      <c r="A347" s="22"/>
      <c r="B347" s="22"/>
      <c r="C347" s="22"/>
      <c r="D347" s="22"/>
      <c r="E347" s="23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6.5" customHeight="1" x14ac:dyDescent="0.25">
      <c r="A348" s="22"/>
      <c r="B348" s="22"/>
      <c r="C348" s="22"/>
      <c r="D348" s="22"/>
      <c r="E348" s="23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6.5" customHeight="1" x14ac:dyDescent="0.25">
      <c r="A349" s="22"/>
      <c r="B349" s="22"/>
      <c r="C349" s="22"/>
      <c r="D349" s="22"/>
      <c r="E349" s="23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6.5" customHeight="1" x14ac:dyDescent="0.25">
      <c r="A350" s="22"/>
      <c r="B350" s="22"/>
      <c r="C350" s="22"/>
      <c r="D350" s="22"/>
      <c r="E350" s="23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6.5" customHeight="1" x14ac:dyDescent="0.25">
      <c r="A351" s="22"/>
      <c r="B351" s="22"/>
      <c r="C351" s="22"/>
      <c r="D351" s="22"/>
      <c r="E351" s="23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6.5" customHeight="1" x14ac:dyDescent="0.25">
      <c r="A352" s="22"/>
      <c r="B352" s="22"/>
      <c r="C352" s="22"/>
      <c r="D352" s="22"/>
      <c r="E352" s="23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6.5" customHeight="1" x14ac:dyDescent="0.25">
      <c r="A353" s="22"/>
      <c r="B353" s="22"/>
      <c r="C353" s="22"/>
      <c r="D353" s="22"/>
      <c r="E353" s="23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6.5" customHeight="1" x14ac:dyDescent="0.25">
      <c r="A354" s="22"/>
      <c r="B354" s="22"/>
      <c r="C354" s="22"/>
      <c r="D354" s="22"/>
      <c r="E354" s="23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6.5" customHeight="1" x14ac:dyDescent="0.25">
      <c r="A355" s="22"/>
      <c r="B355" s="22"/>
      <c r="C355" s="22"/>
      <c r="D355" s="22"/>
      <c r="E355" s="23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6.5" customHeight="1" x14ac:dyDescent="0.25">
      <c r="A356" s="22"/>
      <c r="B356" s="22"/>
      <c r="C356" s="22"/>
      <c r="D356" s="22"/>
      <c r="E356" s="23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6.5" customHeight="1" x14ac:dyDescent="0.25">
      <c r="A357" s="22"/>
      <c r="B357" s="22"/>
      <c r="C357" s="22"/>
      <c r="D357" s="22"/>
      <c r="E357" s="23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6.5" customHeight="1" x14ac:dyDescent="0.25">
      <c r="A358" s="22"/>
      <c r="B358" s="22"/>
      <c r="C358" s="22"/>
      <c r="D358" s="22"/>
      <c r="E358" s="23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6.5" customHeight="1" x14ac:dyDescent="0.25">
      <c r="A359" s="22"/>
      <c r="B359" s="22"/>
      <c r="C359" s="22"/>
      <c r="D359" s="22"/>
      <c r="E359" s="23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6.5" customHeight="1" x14ac:dyDescent="0.25">
      <c r="A360" s="22"/>
      <c r="B360" s="22"/>
      <c r="C360" s="22"/>
      <c r="D360" s="22"/>
      <c r="E360" s="23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6.5" customHeight="1" x14ac:dyDescent="0.25">
      <c r="A361" s="22"/>
      <c r="B361" s="22"/>
      <c r="C361" s="22"/>
      <c r="D361" s="22"/>
      <c r="E361" s="23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6.5" customHeight="1" x14ac:dyDescent="0.25">
      <c r="A362" s="22"/>
      <c r="B362" s="22"/>
      <c r="C362" s="22"/>
      <c r="D362" s="22"/>
      <c r="E362" s="23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6.5" customHeight="1" x14ac:dyDescent="0.25">
      <c r="A363" s="22"/>
      <c r="B363" s="22"/>
      <c r="C363" s="22"/>
      <c r="D363" s="22"/>
      <c r="E363" s="23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6.5" customHeight="1" x14ac:dyDescent="0.25">
      <c r="A364" s="22"/>
      <c r="B364" s="22"/>
      <c r="C364" s="22"/>
      <c r="D364" s="22"/>
      <c r="E364" s="23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6.5" customHeight="1" x14ac:dyDescent="0.25">
      <c r="A365" s="22"/>
      <c r="B365" s="22"/>
      <c r="C365" s="22"/>
      <c r="D365" s="22"/>
      <c r="E365" s="23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6.5" customHeight="1" x14ac:dyDescent="0.25">
      <c r="A366" s="22"/>
      <c r="B366" s="22"/>
      <c r="C366" s="22"/>
      <c r="D366" s="22"/>
      <c r="E366" s="23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6.5" customHeight="1" x14ac:dyDescent="0.25">
      <c r="A367" s="22"/>
      <c r="B367" s="22"/>
      <c r="C367" s="22"/>
      <c r="D367" s="22"/>
      <c r="E367" s="23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6.5" customHeight="1" x14ac:dyDescent="0.25">
      <c r="A368" s="22"/>
      <c r="B368" s="22"/>
      <c r="C368" s="22"/>
      <c r="D368" s="22"/>
      <c r="E368" s="23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6.5" customHeight="1" x14ac:dyDescent="0.25">
      <c r="A369" s="22"/>
      <c r="B369" s="22"/>
      <c r="C369" s="22"/>
      <c r="D369" s="22"/>
      <c r="E369" s="23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6.5" customHeight="1" x14ac:dyDescent="0.25">
      <c r="A370" s="22"/>
      <c r="B370" s="22"/>
      <c r="C370" s="22"/>
      <c r="D370" s="22"/>
      <c r="E370" s="23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6.5" customHeight="1" x14ac:dyDescent="0.25">
      <c r="A371" s="22"/>
      <c r="B371" s="22"/>
      <c r="C371" s="22"/>
      <c r="D371" s="22"/>
      <c r="E371" s="23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6.5" customHeight="1" x14ac:dyDescent="0.25">
      <c r="A372" s="22"/>
      <c r="B372" s="22"/>
      <c r="C372" s="22"/>
      <c r="D372" s="22"/>
      <c r="E372" s="23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6.5" customHeight="1" x14ac:dyDescent="0.25">
      <c r="A373" s="22"/>
      <c r="B373" s="22"/>
      <c r="C373" s="22"/>
      <c r="D373" s="22"/>
      <c r="E373" s="23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6.5" customHeight="1" x14ac:dyDescent="0.25">
      <c r="A374" s="22"/>
      <c r="B374" s="22"/>
      <c r="C374" s="22"/>
      <c r="D374" s="22"/>
      <c r="E374" s="23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6.5" customHeight="1" x14ac:dyDescent="0.25">
      <c r="A375" s="22"/>
      <c r="B375" s="22"/>
      <c r="C375" s="22"/>
      <c r="D375" s="22"/>
      <c r="E375" s="23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6.5" customHeight="1" x14ac:dyDescent="0.25">
      <c r="A376" s="22"/>
      <c r="B376" s="22"/>
      <c r="C376" s="22"/>
      <c r="D376" s="22"/>
      <c r="E376" s="23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6.5" customHeight="1" x14ac:dyDescent="0.25">
      <c r="A377" s="22"/>
      <c r="B377" s="22"/>
      <c r="C377" s="22"/>
      <c r="D377" s="22"/>
      <c r="E377" s="23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6.5" customHeight="1" x14ac:dyDescent="0.25">
      <c r="A378" s="22"/>
      <c r="B378" s="22"/>
      <c r="C378" s="22"/>
      <c r="D378" s="22"/>
      <c r="E378" s="23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6.5" customHeight="1" x14ac:dyDescent="0.25">
      <c r="A379" s="22"/>
      <c r="B379" s="22"/>
      <c r="C379" s="22"/>
      <c r="D379" s="22"/>
      <c r="E379" s="23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6.5" customHeight="1" x14ac:dyDescent="0.25">
      <c r="A380" s="22"/>
      <c r="B380" s="22"/>
      <c r="C380" s="22"/>
      <c r="D380" s="22"/>
      <c r="E380" s="23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6.5" customHeight="1" x14ac:dyDescent="0.25">
      <c r="A381" s="22"/>
      <c r="B381" s="22"/>
      <c r="C381" s="22"/>
      <c r="D381" s="22"/>
      <c r="E381" s="23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6.5" customHeight="1" x14ac:dyDescent="0.25">
      <c r="A382" s="22"/>
      <c r="B382" s="22"/>
      <c r="C382" s="22"/>
      <c r="D382" s="22"/>
      <c r="E382" s="23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6.5" customHeight="1" x14ac:dyDescent="0.25">
      <c r="A383" s="22"/>
      <c r="B383" s="22"/>
      <c r="C383" s="22"/>
      <c r="D383" s="22"/>
      <c r="E383" s="23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6.5" customHeight="1" x14ac:dyDescent="0.25">
      <c r="A384" s="22"/>
      <c r="B384" s="22"/>
      <c r="C384" s="22"/>
      <c r="D384" s="22"/>
      <c r="E384" s="23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6.5" customHeight="1" x14ac:dyDescent="0.25">
      <c r="A385" s="22"/>
      <c r="B385" s="22"/>
      <c r="C385" s="22"/>
      <c r="D385" s="22"/>
      <c r="E385" s="23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6.5" customHeight="1" x14ac:dyDescent="0.25">
      <c r="A386" s="22"/>
      <c r="B386" s="22"/>
      <c r="C386" s="22"/>
      <c r="D386" s="22"/>
      <c r="E386" s="23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6.5" customHeight="1" x14ac:dyDescent="0.25">
      <c r="A387" s="22"/>
      <c r="B387" s="22"/>
      <c r="C387" s="22"/>
      <c r="D387" s="22"/>
      <c r="E387" s="23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6.5" customHeight="1" x14ac:dyDescent="0.25">
      <c r="A388" s="22"/>
      <c r="B388" s="22"/>
      <c r="C388" s="22"/>
      <c r="D388" s="22"/>
      <c r="E388" s="23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6.5" customHeight="1" x14ac:dyDescent="0.25">
      <c r="A389" s="22"/>
      <c r="B389" s="22"/>
      <c r="C389" s="22"/>
      <c r="D389" s="22"/>
      <c r="E389" s="23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6.5" customHeight="1" x14ac:dyDescent="0.25">
      <c r="A390" s="22"/>
      <c r="B390" s="22"/>
      <c r="C390" s="22"/>
      <c r="D390" s="22"/>
      <c r="E390" s="23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6.5" customHeight="1" x14ac:dyDescent="0.25">
      <c r="A391" s="22"/>
      <c r="B391" s="22"/>
      <c r="C391" s="22"/>
      <c r="D391" s="22"/>
      <c r="E391" s="23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6.5" customHeight="1" x14ac:dyDescent="0.25">
      <c r="A392" s="22"/>
      <c r="B392" s="22"/>
      <c r="C392" s="22"/>
      <c r="D392" s="22"/>
      <c r="E392" s="23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6.5" customHeight="1" x14ac:dyDescent="0.25">
      <c r="A393" s="22"/>
      <c r="B393" s="22"/>
      <c r="C393" s="22"/>
      <c r="D393" s="22"/>
      <c r="E393" s="23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6.5" customHeight="1" x14ac:dyDescent="0.25">
      <c r="A394" s="22"/>
      <c r="B394" s="22"/>
      <c r="C394" s="22"/>
      <c r="D394" s="22"/>
      <c r="E394" s="23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6.5" customHeight="1" x14ac:dyDescent="0.25">
      <c r="A395" s="22"/>
      <c r="B395" s="22"/>
      <c r="C395" s="22"/>
      <c r="D395" s="22"/>
      <c r="E395" s="23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6.5" customHeight="1" x14ac:dyDescent="0.25">
      <c r="A396" s="22"/>
      <c r="B396" s="22"/>
      <c r="C396" s="22"/>
      <c r="D396" s="22"/>
      <c r="E396" s="23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6.5" customHeight="1" x14ac:dyDescent="0.25">
      <c r="A397" s="22"/>
      <c r="B397" s="22"/>
      <c r="C397" s="22"/>
      <c r="D397" s="22"/>
      <c r="E397" s="23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6.5" customHeight="1" x14ac:dyDescent="0.25">
      <c r="A398" s="22"/>
      <c r="B398" s="22"/>
      <c r="C398" s="22"/>
      <c r="D398" s="22"/>
      <c r="E398" s="23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6.5" customHeight="1" x14ac:dyDescent="0.25">
      <c r="A399" s="22"/>
      <c r="B399" s="22"/>
      <c r="C399" s="22"/>
      <c r="D399" s="22"/>
      <c r="E399" s="23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6.5" customHeight="1" x14ac:dyDescent="0.25">
      <c r="A400" s="22"/>
      <c r="B400" s="22"/>
      <c r="C400" s="22"/>
      <c r="D400" s="22"/>
      <c r="E400" s="23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6.5" customHeight="1" x14ac:dyDescent="0.25">
      <c r="A401" s="22"/>
      <c r="B401" s="22"/>
      <c r="C401" s="22"/>
      <c r="D401" s="22"/>
      <c r="E401" s="23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6.5" customHeight="1" x14ac:dyDescent="0.25">
      <c r="A402" s="22"/>
      <c r="B402" s="22"/>
      <c r="C402" s="22"/>
      <c r="D402" s="22"/>
      <c r="E402" s="23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6.5" customHeight="1" x14ac:dyDescent="0.25">
      <c r="A403" s="22"/>
      <c r="B403" s="22"/>
      <c r="C403" s="22"/>
      <c r="D403" s="22"/>
      <c r="E403" s="23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6.5" customHeight="1" x14ac:dyDescent="0.25">
      <c r="A404" s="22"/>
      <c r="B404" s="22"/>
      <c r="C404" s="22"/>
      <c r="D404" s="22"/>
      <c r="E404" s="23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6.5" customHeight="1" x14ac:dyDescent="0.25">
      <c r="A405" s="22"/>
      <c r="B405" s="22"/>
      <c r="C405" s="22"/>
      <c r="D405" s="22"/>
      <c r="E405" s="23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6.5" customHeight="1" x14ac:dyDescent="0.25">
      <c r="A406" s="22"/>
      <c r="B406" s="22"/>
      <c r="C406" s="22"/>
      <c r="D406" s="22"/>
      <c r="E406" s="23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6.5" customHeight="1" x14ac:dyDescent="0.25">
      <c r="A407" s="22"/>
      <c r="B407" s="22"/>
      <c r="C407" s="22"/>
      <c r="D407" s="22"/>
      <c r="E407" s="23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6.5" customHeight="1" x14ac:dyDescent="0.25">
      <c r="A408" s="22"/>
      <c r="B408" s="22"/>
      <c r="C408" s="22"/>
      <c r="D408" s="22"/>
      <c r="E408" s="23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6.5" customHeight="1" x14ac:dyDescent="0.25">
      <c r="A409" s="22"/>
      <c r="B409" s="22"/>
      <c r="C409" s="22"/>
      <c r="D409" s="22"/>
      <c r="E409" s="23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6.5" customHeight="1" x14ac:dyDescent="0.25">
      <c r="A410" s="22"/>
      <c r="B410" s="22"/>
      <c r="C410" s="22"/>
      <c r="D410" s="22"/>
      <c r="E410" s="23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6.5" customHeight="1" x14ac:dyDescent="0.25">
      <c r="A411" s="22"/>
      <c r="B411" s="22"/>
      <c r="C411" s="22"/>
      <c r="D411" s="22"/>
      <c r="E411" s="23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6.5" customHeight="1" x14ac:dyDescent="0.25">
      <c r="A412" s="22"/>
      <c r="B412" s="22"/>
      <c r="C412" s="22"/>
      <c r="D412" s="22"/>
      <c r="E412" s="23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6.5" customHeight="1" x14ac:dyDescent="0.25">
      <c r="A413" s="22"/>
      <c r="B413" s="22"/>
      <c r="C413" s="22"/>
      <c r="D413" s="22"/>
      <c r="E413" s="23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6.5" customHeight="1" x14ac:dyDescent="0.25">
      <c r="A414" s="22"/>
      <c r="B414" s="22"/>
      <c r="C414" s="22"/>
      <c r="D414" s="22"/>
      <c r="E414" s="23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6.5" customHeight="1" x14ac:dyDescent="0.25">
      <c r="A415" s="22"/>
      <c r="B415" s="22"/>
      <c r="C415" s="22"/>
      <c r="D415" s="22"/>
      <c r="E415" s="23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6.5" customHeight="1" x14ac:dyDescent="0.25">
      <c r="A416" s="22"/>
      <c r="B416" s="22"/>
      <c r="C416" s="22"/>
      <c r="D416" s="22"/>
      <c r="E416" s="23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6.5" customHeight="1" x14ac:dyDescent="0.25">
      <c r="A417" s="22"/>
      <c r="B417" s="22"/>
      <c r="C417" s="22"/>
      <c r="D417" s="22"/>
      <c r="E417" s="23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6.5" customHeight="1" x14ac:dyDescent="0.25">
      <c r="A418" s="22"/>
      <c r="B418" s="22"/>
      <c r="C418" s="22"/>
      <c r="D418" s="22"/>
      <c r="E418" s="23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6.5" customHeight="1" x14ac:dyDescent="0.25">
      <c r="A419" s="22"/>
      <c r="B419" s="22"/>
      <c r="C419" s="22"/>
      <c r="D419" s="22"/>
      <c r="E419" s="23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6.5" customHeight="1" x14ac:dyDescent="0.25">
      <c r="A420" s="22"/>
      <c r="B420" s="22"/>
      <c r="C420" s="22"/>
      <c r="D420" s="22"/>
      <c r="E420" s="23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6.5" customHeight="1" x14ac:dyDescent="0.25">
      <c r="A421" s="22"/>
      <c r="B421" s="22"/>
      <c r="C421" s="22"/>
      <c r="D421" s="22"/>
      <c r="E421" s="23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6.5" customHeight="1" x14ac:dyDescent="0.25">
      <c r="A422" s="22"/>
      <c r="B422" s="22"/>
      <c r="C422" s="22"/>
      <c r="D422" s="22"/>
      <c r="E422" s="23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6.5" customHeight="1" x14ac:dyDescent="0.25">
      <c r="A423" s="22"/>
      <c r="B423" s="22"/>
      <c r="C423" s="22"/>
      <c r="D423" s="22"/>
      <c r="E423" s="23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6.5" customHeight="1" x14ac:dyDescent="0.25">
      <c r="A424" s="22"/>
      <c r="B424" s="22"/>
      <c r="C424" s="22"/>
      <c r="D424" s="22"/>
      <c r="E424" s="23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6.5" customHeight="1" x14ac:dyDescent="0.25">
      <c r="A425" s="22"/>
      <c r="B425" s="22"/>
      <c r="C425" s="22"/>
      <c r="D425" s="22"/>
      <c r="E425" s="23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6.5" customHeight="1" x14ac:dyDescent="0.25">
      <c r="A426" s="22"/>
      <c r="B426" s="22"/>
      <c r="C426" s="22"/>
      <c r="D426" s="22"/>
      <c r="E426" s="23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6.5" customHeight="1" x14ac:dyDescent="0.25">
      <c r="A427" s="22"/>
      <c r="B427" s="22"/>
      <c r="C427" s="22"/>
      <c r="D427" s="22"/>
      <c r="E427" s="23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6.5" customHeight="1" x14ac:dyDescent="0.25">
      <c r="A428" s="22"/>
      <c r="B428" s="22"/>
      <c r="C428" s="22"/>
      <c r="D428" s="22"/>
      <c r="E428" s="23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6.5" customHeight="1" x14ac:dyDescent="0.25">
      <c r="A429" s="22"/>
      <c r="B429" s="22"/>
      <c r="C429" s="22"/>
      <c r="D429" s="22"/>
      <c r="E429" s="23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6.5" customHeight="1" x14ac:dyDescent="0.25">
      <c r="A430" s="22"/>
      <c r="B430" s="22"/>
      <c r="C430" s="22"/>
      <c r="D430" s="22"/>
      <c r="E430" s="23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6.5" customHeight="1" x14ac:dyDescent="0.25">
      <c r="A431" s="22"/>
      <c r="B431" s="22"/>
      <c r="C431" s="22"/>
      <c r="D431" s="22"/>
      <c r="E431" s="23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6.5" customHeight="1" x14ac:dyDescent="0.25">
      <c r="A432" s="22"/>
      <c r="B432" s="22"/>
      <c r="C432" s="22"/>
      <c r="D432" s="22"/>
      <c r="E432" s="23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6.5" customHeight="1" x14ac:dyDescent="0.25">
      <c r="A433" s="22"/>
      <c r="B433" s="22"/>
      <c r="C433" s="22"/>
      <c r="D433" s="22"/>
      <c r="E433" s="23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6.5" customHeight="1" x14ac:dyDescent="0.25">
      <c r="A434" s="22"/>
      <c r="B434" s="22"/>
      <c r="C434" s="22"/>
      <c r="D434" s="22"/>
      <c r="E434" s="23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6.5" customHeight="1" x14ac:dyDescent="0.25">
      <c r="A435" s="22"/>
      <c r="B435" s="22"/>
      <c r="C435" s="22"/>
      <c r="D435" s="22"/>
      <c r="E435" s="23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6.5" customHeight="1" x14ac:dyDescent="0.25">
      <c r="A436" s="22"/>
      <c r="B436" s="22"/>
      <c r="C436" s="22"/>
      <c r="D436" s="22"/>
      <c r="E436" s="23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6.5" customHeight="1" x14ac:dyDescent="0.25">
      <c r="A437" s="22"/>
      <c r="B437" s="22"/>
      <c r="C437" s="22"/>
      <c r="D437" s="22"/>
      <c r="E437" s="23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6.5" customHeight="1" x14ac:dyDescent="0.25">
      <c r="A438" s="22"/>
      <c r="B438" s="22"/>
      <c r="C438" s="22"/>
      <c r="D438" s="22"/>
      <c r="E438" s="23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6.5" customHeight="1" x14ac:dyDescent="0.25">
      <c r="A439" s="22"/>
      <c r="B439" s="22"/>
      <c r="C439" s="22"/>
      <c r="D439" s="22"/>
      <c r="E439" s="23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6.5" customHeight="1" x14ac:dyDescent="0.25">
      <c r="A440" s="22"/>
      <c r="B440" s="22"/>
      <c r="C440" s="22"/>
      <c r="D440" s="22"/>
      <c r="E440" s="23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6.5" customHeight="1" x14ac:dyDescent="0.25">
      <c r="A441" s="22"/>
      <c r="B441" s="22"/>
      <c r="C441" s="22"/>
      <c r="D441" s="22"/>
      <c r="E441" s="23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6.5" customHeight="1" x14ac:dyDescent="0.25">
      <c r="A442" s="22"/>
      <c r="B442" s="22"/>
      <c r="C442" s="22"/>
      <c r="D442" s="22"/>
      <c r="E442" s="23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6.5" customHeight="1" x14ac:dyDescent="0.25">
      <c r="A443" s="22"/>
      <c r="B443" s="22"/>
      <c r="C443" s="22"/>
      <c r="D443" s="22"/>
      <c r="E443" s="23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6.5" customHeight="1" x14ac:dyDescent="0.25">
      <c r="A444" s="22"/>
      <c r="B444" s="22"/>
      <c r="C444" s="22"/>
      <c r="D444" s="22"/>
      <c r="E444" s="23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6.5" customHeight="1" x14ac:dyDescent="0.25">
      <c r="A445" s="22"/>
      <c r="B445" s="22"/>
      <c r="C445" s="22"/>
      <c r="D445" s="22"/>
      <c r="E445" s="23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6.5" customHeight="1" x14ac:dyDescent="0.25">
      <c r="A446" s="22"/>
      <c r="B446" s="22"/>
      <c r="C446" s="22"/>
      <c r="D446" s="22"/>
      <c r="E446" s="23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6.5" customHeight="1" x14ac:dyDescent="0.25">
      <c r="A447" s="22"/>
      <c r="B447" s="22"/>
      <c r="C447" s="22"/>
      <c r="D447" s="22"/>
      <c r="E447" s="23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6.5" customHeight="1" x14ac:dyDescent="0.25">
      <c r="A448" s="22"/>
      <c r="B448" s="22"/>
      <c r="C448" s="22"/>
      <c r="D448" s="22"/>
      <c r="E448" s="23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6.5" customHeight="1" x14ac:dyDescent="0.25">
      <c r="A449" s="22"/>
      <c r="B449" s="22"/>
      <c r="C449" s="22"/>
      <c r="D449" s="22"/>
      <c r="E449" s="23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6.5" customHeight="1" x14ac:dyDescent="0.25">
      <c r="A450" s="22"/>
      <c r="B450" s="22"/>
      <c r="C450" s="22"/>
      <c r="D450" s="22"/>
      <c r="E450" s="23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6.5" customHeight="1" x14ac:dyDescent="0.25">
      <c r="A451" s="22"/>
      <c r="B451" s="22"/>
      <c r="C451" s="22"/>
      <c r="D451" s="22"/>
      <c r="E451" s="23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6.5" customHeight="1" x14ac:dyDescent="0.25">
      <c r="A452" s="22"/>
      <c r="B452" s="22"/>
      <c r="C452" s="22"/>
      <c r="D452" s="22"/>
      <c r="E452" s="23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6.5" customHeight="1" x14ac:dyDescent="0.25">
      <c r="A453" s="22"/>
      <c r="B453" s="22"/>
      <c r="C453" s="22"/>
      <c r="D453" s="22"/>
      <c r="E453" s="23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6.5" customHeight="1" x14ac:dyDescent="0.25">
      <c r="A454" s="22"/>
      <c r="B454" s="22"/>
      <c r="C454" s="22"/>
      <c r="D454" s="22"/>
      <c r="E454" s="23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6.5" customHeight="1" x14ac:dyDescent="0.25">
      <c r="A455" s="22"/>
      <c r="B455" s="22"/>
      <c r="C455" s="22"/>
      <c r="D455" s="22"/>
      <c r="E455" s="23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6.5" customHeight="1" x14ac:dyDescent="0.25">
      <c r="A456" s="22"/>
      <c r="B456" s="22"/>
      <c r="C456" s="22"/>
      <c r="D456" s="22"/>
      <c r="E456" s="23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6.5" customHeight="1" x14ac:dyDescent="0.25">
      <c r="A457" s="22"/>
      <c r="B457" s="22"/>
      <c r="C457" s="22"/>
      <c r="D457" s="22"/>
      <c r="E457" s="23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6.5" customHeight="1" x14ac:dyDescent="0.25">
      <c r="A458" s="22"/>
      <c r="B458" s="22"/>
      <c r="C458" s="22"/>
      <c r="D458" s="22"/>
      <c r="E458" s="23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6.5" customHeight="1" x14ac:dyDescent="0.25">
      <c r="A459" s="22"/>
      <c r="B459" s="22"/>
      <c r="C459" s="22"/>
      <c r="D459" s="22"/>
      <c r="E459" s="23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6.5" customHeight="1" x14ac:dyDescent="0.25">
      <c r="A460" s="22"/>
      <c r="B460" s="22"/>
      <c r="C460" s="22"/>
      <c r="D460" s="22"/>
      <c r="E460" s="23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6.5" customHeight="1" x14ac:dyDescent="0.25">
      <c r="A461" s="22"/>
      <c r="B461" s="22"/>
      <c r="C461" s="22"/>
      <c r="D461" s="22"/>
      <c r="E461" s="23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6.5" customHeight="1" x14ac:dyDescent="0.25">
      <c r="A462" s="22"/>
      <c r="B462" s="22"/>
      <c r="C462" s="22"/>
      <c r="D462" s="22"/>
      <c r="E462" s="23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6.5" customHeight="1" x14ac:dyDescent="0.25">
      <c r="A463" s="22"/>
      <c r="B463" s="22"/>
      <c r="C463" s="22"/>
      <c r="D463" s="22"/>
      <c r="E463" s="23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6.5" customHeight="1" x14ac:dyDescent="0.25">
      <c r="A464" s="22"/>
      <c r="B464" s="22"/>
      <c r="C464" s="22"/>
      <c r="D464" s="22"/>
      <c r="E464" s="23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6.5" customHeight="1" x14ac:dyDescent="0.25">
      <c r="A465" s="22"/>
      <c r="B465" s="22"/>
      <c r="C465" s="22"/>
      <c r="D465" s="22"/>
      <c r="E465" s="23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6.5" customHeight="1" x14ac:dyDescent="0.25">
      <c r="A466" s="22"/>
      <c r="B466" s="22"/>
      <c r="C466" s="22"/>
      <c r="D466" s="22"/>
      <c r="E466" s="23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6.5" customHeight="1" x14ac:dyDescent="0.25">
      <c r="A467" s="22"/>
      <c r="B467" s="22"/>
      <c r="C467" s="22"/>
      <c r="D467" s="22"/>
      <c r="E467" s="23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6.5" customHeight="1" x14ac:dyDescent="0.25">
      <c r="A468" s="22"/>
      <c r="B468" s="22"/>
      <c r="C468" s="22"/>
      <c r="D468" s="22"/>
      <c r="E468" s="23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6.5" customHeight="1" x14ac:dyDescent="0.25">
      <c r="A469" s="22"/>
      <c r="B469" s="22"/>
      <c r="C469" s="22"/>
      <c r="D469" s="22"/>
      <c r="E469" s="23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6.5" customHeight="1" x14ac:dyDescent="0.25">
      <c r="A470" s="22"/>
      <c r="B470" s="22"/>
      <c r="C470" s="22"/>
      <c r="D470" s="22"/>
      <c r="E470" s="23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6.5" customHeight="1" x14ac:dyDescent="0.25">
      <c r="A471" s="22"/>
      <c r="B471" s="22"/>
      <c r="C471" s="22"/>
      <c r="D471" s="22"/>
      <c r="E471" s="23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6.5" customHeight="1" x14ac:dyDescent="0.25">
      <c r="A472" s="22"/>
      <c r="B472" s="22"/>
      <c r="C472" s="22"/>
      <c r="D472" s="22"/>
      <c r="E472" s="23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6.5" customHeight="1" x14ac:dyDescent="0.25">
      <c r="A473" s="22"/>
      <c r="B473" s="22"/>
      <c r="C473" s="22"/>
      <c r="D473" s="22"/>
      <c r="E473" s="23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6.5" customHeight="1" x14ac:dyDescent="0.25">
      <c r="A474" s="22"/>
      <c r="B474" s="22"/>
      <c r="C474" s="22"/>
      <c r="D474" s="22"/>
      <c r="E474" s="23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6.5" customHeight="1" x14ac:dyDescent="0.25">
      <c r="A475" s="22"/>
      <c r="B475" s="22"/>
      <c r="C475" s="22"/>
      <c r="D475" s="22"/>
      <c r="E475" s="23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6.5" customHeight="1" x14ac:dyDescent="0.25">
      <c r="A476" s="22"/>
      <c r="B476" s="22"/>
      <c r="C476" s="22"/>
      <c r="D476" s="22"/>
      <c r="E476" s="23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6.5" customHeight="1" x14ac:dyDescent="0.25">
      <c r="A477" s="22"/>
      <c r="B477" s="22"/>
      <c r="C477" s="22"/>
      <c r="D477" s="22"/>
      <c r="E477" s="23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6.5" customHeight="1" x14ac:dyDescent="0.25">
      <c r="A478" s="22"/>
      <c r="B478" s="22"/>
      <c r="C478" s="22"/>
      <c r="D478" s="22"/>
      <c r="E478" s="23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6.5" customHeight="1" x14ac:dyDescent="0.25">
      <c r="A479" s="22"/>
      <c r="B479" s="22"/>
      <c r="C479" s="22"/>
      <c r="D479" s="22"/>
      <c r="E479" s="23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6.5" customHeight="1" x14ac:dyDescent="0.25">
      <c r="A480" s="22"/>
      <c r="B480" s="22"/>
      <c r="C480" s="22"/>
      <c r="D480" s="22"/>
      <c r="E480" s="23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6.5" customHeight="1" x14ac:dyDescent="0.25">
      <c r="A481" s="22"/>
      <c r="B481" s="22"/>
      <c r="C481" s="22"/>
      <c r="D481" s="22"/>
      <c r="E481" s="23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6.5" customHeight="1" x14ac:dyDescent="0.25">
      <c r="A482" s="22"/>
      <c r="B482" s="22"/>
      <c r="C482" s="22"/>
      <c r="D482" s="22"/>
      <c r="E482" s="23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6.5" customHeight="1" x14ac:dyDescent="0.25">
      <c r="A483" s="22"/>
      <c r="B483" s="22"/>
      <c r="C483" s="22"/>
      <c r="D483" s="22"/>
      <c r="E483" s="23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6.5" customHeight="1" x14ac:dyDescent="0.25">
      <c r="A484" s="22"/>
      <c r="B484" s="22"/>
      <c r="C484" s="22"/>
      <c r="D484" s="22"/>
      <c r="E484" s="23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6.5" customHeight="1" x14ac:dyDescent="0.25">
      <c r="A485" s="22"/>
      <c r="B485" s="22"/>
      <c r="C485" s="22"/>
      <c r="D485" s="22"/>
      <c r="E485" s="23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6.5" customHeight="1" x14ac:dyDescent="0.25">
      <c r="A486" s="22"/>
      <c r="B486" s="22"/>
      <c r="C486" s="22"/>
      <c r="D486" s="22"/>
      <c r="E486" s="23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6.5" customHeight="1" x14ac:dyDescent="0.25">
      <c r="A487" s="22"/>
      <c r="B487" s="22"/>
      <c r="C487" s="22"/>
      <c r="D487" s="22"/>
      <c r="E487" s="23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6.5" customHeight="1" x14ac:dyDescent="0.25">
      <c r="A488" s="22"/>
      <c r="B488" s="22"/>
      <c r="C488" s="22"/>
      <c r="D488" s="22"/>
      <c r="E488" s="23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6.5" customHeight="1" x14ac:dyDescent="0.25">
      <c r="A489" s="22"/>
      <c r="B489" s="22"/>
      <c r="C489" s="22"/>
      <c r="D489" s="22"/>
      <c r="E489" s="23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6.5" customHeight="1" x14ac:dyDescent="0.25">
      <c r="A490" s="22"/>
      <c r="B490" s="22"/>
      <c r="C490" s="22"/>
      <c r="D490" s="22"/>
      <c r="E490" s="23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6.5" customHeight="1" x14ac:dyDescent="0.25">
      <c r="A491" s="22"/>
      <c r="B491" s="22"/>
      <c r="C491" s="22"/>
      <c r="D491" s="22"/>
      <c r="E491" s="23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6.5" customHeight="1" x14ac:dyDescent="0.25">
      <c r="A492" s="22"/>
      <c r="B492" s="22"/>
      <c r="C492" s="22"/>
      <c r="D492" s="22"/>
      <c r="E492" s="23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6.5" customHeight="1" x14ac:dyDescent="0.25">
      <c r="A493" s="22"/>
      <c r="B493" s="22"/>
      <c r="C493" s="22"/>
      <c r="D493" s="22"/>
      <c r="E493" s="23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6.5" customHeight="1" x14ac:dyDescent="0.25">
      <c r="A494" s="22"/>
      <c r="B494" s="22"/>
      <c r="C494" s="22"/>
      <c r="D494" s="22"/>
      <c r="E494" s="23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6.5" customHeight="1" x14ac:dyDescent="0.25">
      <c r="A495" s="22"/>
      <c r="B495" s="22"/>
      <c r="C495" s="22"/>
      <c r="D495" s="22"/>
      <c r="E495" s="23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6.5" customHeight="1" x14ac:dyDescent="0.25">
      <c r="A496" s="22"/>
      <c r="B496" s="22"/>
      <c r="C496" s="22"/>
      <c r="D496" s="22"/>
      <c r="E496" s="23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6.5" customHeight="1" x14ac:dyDescent="0.25">
      <c r="A497" s="22"/>
      <c r="B497" s="22"/>
      <c r="C497" s="22"/>
      <c r="D497" s="22"/>
      <c r="E497" s="23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6.5" customHeight="1" x14ac:dyDescent="0.25">
      <c r="A498" s="22"/>
      <c r="B498" s="22"/>
      <c r="C498" s="22"/>
      <c r="D498" s="22"/>
      <c r="E498" s="23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6.5" customHeight="1" x14ac:dyDescent="0.25">
      <c r="A499" s="22"/>
      <c r="B499" s="22"/>
      <c r="C499" s="22"/>
      <c r="D499" s="22"/>
      <c r="E499" s="23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6.5" customHeight="1" x14ac:dyDescent="0.25">
      <c r="A500" s="22"/>
      <c r="B500" s="22"/>
      <c r="C500" s="22"/>
      <c r="D500" s="22"/>
      <c r="E500" s="23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6.5" customHeight="1" x14ac:dyDescent="0.25">
      <c r="A501" s="22"/>
      <c r="B501" s="22"/>
      <c r="C501" s="22"/>
      <c r="D501" s="22"/>
      <c r="E501" s="23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6.5" customHeight="1" x14ac:dyDescent="0.25">
      <c r="A502" s="22"/>
      <c r="B502" s="22"/>
      <c r="C502" s="22"/>
      <c r="D502" s="22"/>
      <c r="E502" s="23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6.5" customHeight="1" x14ac:dyDescent="0.25">
      <c r="A503" s="22"/>
      <c r="B503" s="22"/>
      <c r="C503" s="22"/>
      <c r="D503" s="22"/>
      <c r="E503" s="23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6.5" customHeight="1" x14ac:dyDescent="0.25">
      <c r="A504" s="22"/>
      <c r="B504" s="22"/>
      <c r="C504" s="22"/>
      <c r="D504" s="22"/>
      <c r="E504" s="23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6.5" customHeight="1" x14ac:dyDescent="0.25">
      <c r="A505" s="22"/>
      <c r="B505" s="22"/>
      <c r="C505" s="22"/>
      <c r="D505" s="22"/>
      <c r="E505" s="23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6.5" customHeight="1" x14ac:dyDescent="0.25">
      <c r="A506" s="22"/>
      <c r="B506" s="22"/>
      <c r="C506" s="22"/>
      <c r="D506" s="22"/>
      <c r="E506" s="23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6.5" customHeight="1" x14ac:dyDescent="0.25">
      <c r="A507" s="22"/>
      <c r="B507" s="22"/>
      <c r="C507" s="22"/>
      <c r="D507" s="22"/>
      <c r="E507" s="23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6.5" customHeight="1" x14ac:dyDescent="0.25">
      <c r="A508" s="22"/>
      <c r="B508" s="22"/>
      <c r="C508" s="22"/>
      <c r="D508" s="22"/>
      <c r="E508" s="23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6.5" customHeight="1" x14ac:dyDescent="0.25">
      <c r="A509" s="22"/>
      <c r="B509" s="22"/>
      <c r="C509" s="22"/>
      <c r="D509" s="22"/>
      <c r="E509" s="23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6.5" customHeight="1" x14ac:dyDescent="0.25">
      <c r="A510" s="22"/>
      <c r="B510" s="22"/>
      <c r="C510" s="22"/>
      <c r="D510" s="22"/>
      <c r="E510" s="23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6.5" customHeight="1" x14ac:dyDescent="0.25">
      <c r="A511" s="22"/>
      <c r="B511" s="22"/>
      <c r="C511" s="22"/>
      <c r="D511" s="22"/>
      <c r="E511" s="23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6.5" customHeight="1" x14ac:dyDescent="0.25">
      <c r="A512" s="22"/>
      <c r="B512" s="22"/>
      <c r="C512" s="22"/>
      <c r="D512" s="22"/>
      <c r="E512" s="23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6.5" customHeight="1" x14ac:dyDescent="0.25">
      <c r="A513" s="22"/>
      <c r="B513" s="22"/>
      <c r="C513" s="22"/>
      <c r="D513" s="22"/>
      <c r="E513" s="23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6.5" customHeight="1" x14ac:dyDescent="0.25">
      <c r="A514" s="22"/>
      <c r="B514" s="22"/>
      <c r="C514" s="22"/>
      <c r="D514" s="22"/>
      <c r="E514" s="23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6.5" customHeight="1" x14ac:dyDescent="0.25">
      <c r="A515" s="22"/>
      <c r="B515" s="22"/>
      <c r="C515" s="22"/>
      <c r="D515" s="22"/>
      <c r="E515" s="23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6.5" customHeight="1" x14ac:dyDescent="0.25">
      <c r="A516" s="22"/>
      <c r="B516" s="22"/>
      <c r="C516" s="22"/>
      <c r="D516" s="22"/>
      <c r="E516" s="23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6.5" customHeight="1" x14ac:dyDescent="0.25">
      <c r="A517" s="22"/>
      <c r="B517" s="22"/>
      <c r="C517" s="22"/>
      <c r="D517" s="22"/>
      <c r="E517" s="23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6.5" customHeight="1" x14ac:dyDescent="0.25">
      <c r="A518" s="22"/>
      <c r="B518" s="22"/>
      <c r="C518" s="22"/>
      <c r="D518" s="22"/>
      <c r="E518" s="23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6.5" customHeight="1" x14ac:dyDescent="0.25">
      <c r="A519" s="22"/>
      <c r="B519" s="22"/>
      <c r="C519" s="22"/>
      <c r="D519" s="22"/>
      <c r="E519" s="23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6.5" customHeight="1" x14ac:dyDescent="0.25">
      <c r="A520" s="22"/>
      <c r="B520" s="22"/>
      <c r="C520" s="22"/>
      <c r="D520" s="22"/>
      <c r="E520" s="23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6.5" customHeight="1" x14ac:dyDescent="0.25">
      <c r="A521" s="22"/>
      <c r="B521" s="22"/>
      <c r="C521" s="22"/>
      <c r="D521" s="22"/>
      <c r="E521" s="23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6.5" customHeight="1" x14ac:dyDescent="0.25">
      <c r="A522" s="22"/>
      <c r="B522" s="22"/>
      <c r="C522" s="22"/>
      <c r="D522" s="22"/>
      <c r="E522" s="23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6.5" customHeight="1" x14ac:dyDescent="0.25">
      <c r="A523" s="22"/>
      <c r="B523" s="22"/>
      <c r="C523" s="22"/>
      <c r="D523" s="22"/>
      <c r="E523" s="23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6.5" customHeight="1" x14ac:dyDescent="0.25">
      <c r="A524" s="22"/>
      <c r="B524" s="22"/>
      <c r="C524" s="22"/>
      <c r="D524" s="22"/>
      <c r="E524" s="23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6.5" customHeight="1" x14ac:dyDescent="0.25">
      <c r="A525" s="22"/>
      <c r="B525" s="22"/>
      <c r="C525" s="22"/>
      <c r="D525" s="22"/>
      <c r="E525" s="23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6.5" customHeight="1" x14ac:dyDescent="0.25">
      <c r="A526" s="22"/>
      <c r="B526" s="22"/>
      <c r="C526" s="22"/>
      <c r="D526" s="22"/>
      <c r="E526" s="23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6.5" customHeight="1" x14ac:dyDescent="0.25">
      <c r="A527" s="22"/>
      <c r="B527" s="22"/>
      <c r="C527" s="22"/>
      <c r="D527" s="22"/>
      <c r="E527" s="23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6.5" customHeight="1" x14ac:dyDescent="0.25">
      <c r="A528" s="22"/>
      <c r="B528" s="22"/>
      <c r="C528" s="22"/>
      <c r="D528" s="22"/>
      <c r="E528" s="23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6.5" customHeight="1" x14ac:dyDescent="0.25">
      <c r="A529" s="22"/>
      <c r="B529" s="22"/>
      <c r="C529" s="22"/>
      <c r="D529" s="22"/>
      <c r="E529" s="23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6.5" customHeight="1" x14ac:dyDescent="0.25">
      <c r="A530" s="22"/>
      <c r="B530" s="22"/>
      <c r="C530" s="22"/>
      <c r="D530" s="22"/>
      <c r="E530" s="23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6.5" customHeight="1" x14ac:dyDescent="0.25">
      <c r="A531" s="22"/>
      <c r="B531" s="22"/>
      <c r="C531" s="22"/>
      <c r="D531" s="22"/>
      <c r="E531" s="23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6.5" customHeight="1" x14ac:dyDescent="0.25">
      <c r="A532" s="22"/>
      <c r="B532" s="22"/>
      <c r="C532" s="22"/>
      <c r="D532" s="22"/>
      <c r="E532" s="23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6.5" customHeight="1" x14ac:dyDescent="0.25">
      <c r="A533" s="22"/>
      <c r="B533" s="22"/>
      <c r="C533" s="22"/>
      <c r="D533" s="22"/>
      <c r="E533" s="23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6.5" customHeight="1" x14ac:dyDescent="0.25">
      <c r="A534" s="22"/>
      <c r="B534" s="22"/>
      <c r="C534" s="22"/>
      <c r="D534" s="22"/>
      <c r="E534" s="23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6.5" customHeight="1" x14ac:dyDescent="0.25">
      <c r="A535" s="22"/>
      <c r="B535" s="22"/>
      <c r="C535" s="22"/>
      <c r="D535" s="22"/>
      <c r="E535" s="23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6.5" customHeight="1" x14ac:dyDescent="0.25">
      <c r="A536" s="22"/>
      <c r="B536" s="22"/>
      <c r="C536" s="22"/>
      <c r="D536" s="22"/>
      <c r="E536" s="23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6.5" customHeight="1" x14ac:dyDescent="0.25">
      <c r="A537" s="22"/>
      <c r="B537" s="22"/>
      <c r="C537" s="22"/>
      <c r="D537" s="22"/>
      <c r="E537" s="23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6.5" customHeight="1" x14ac:dyDescent="0.25">
      <c r="A538" s="22"/>
      <c r="B538" s="22"/>
      <c r="C538" s="22"/>
      <c r="D538" s="22"/>
      <c r="E538" s="23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6.5" customHeight="1" x14ac:dyDescent="0.25">
      <c r="A539" s="22"/>
      <c r="B539" s="22"/>
      <c r="C539" s="22"/>
      <c r="D539" s="22"/>
      <c r="E539" s="23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6.5" customHeight="1" x14ac:dyDescent="0.25">
      <c r="A540" s="22"/>
      <c r="B540" s="22"/>
      <c r="C540" s="22"/>
      <c r="D540" s="22"/>
      <c r="E540" s="23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6.5" customHeight="1" x14ac:dyDescent="0.25">
      <c r="A541" s="22"/>
      <c r="B541" s="22"/>
      <c r="C541" s="22"/>
      <c r="D541" s="22"/>
      <c r="E541" s="23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6.5" customHeight="1" x14ac:dyDescent="0.25">
      <c r="A542" s="22"/>
      <c r="B542" s="22"/>
      <c r="C542" s="22"/>
      <c r="D542" s="22"/>
      <c r="E542" s="23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6.5" customHeight="1" x14ac:dyDescent="0.25">
      <c r="A543" s="22"/>
      <c r="B543" s="22"/>
      <c r="C543" s="22"/>
      <c r="D543" s="22"/>
      <c r="E543" s="23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6.5" customHeight="1" x14ac:dyDescent="0.25">
      <c r="A544" s="22"/>
      <c r="B544" s="22"/>
      <c r="C544" s="22"/>
      <c r="D544" s="22"/>
      <c r="E544" s="23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6.5" customHeight="1" x14ac:dyDescent="0.25">
      <c r="A545" s="22"/>
      <c r="B545" s="22"/>
      <c r="C545" s="22"/>
      <c r="D545" s="22"/>
      <c r="E545" s="23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6.5" customHeight="1" x14ac:dyDescent="0.25">
      <c r="A546" s="22"/>
      <c r="B546" s="22"/>
      <c r="C546" s="22"/>
      <c r="D546" s="22"/>
      <c r="E546" s="23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6.5" customHeight="1" x14ac:dyDescent="0.25">
      <c r="A547" s="22"/>
      <c r="B547" s="22"/>
      <c r="C547" s="22"/>
      <c r="D547" s="22"/>
      <c r="E547" s="23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6.5" customHeight="1" x14ac:dyDescent="0.25">
      <c r="A548" s="22"/>
      <c r="B548" s="22"/>
      <c r="C548" s="22"/>
      <c r="D548" s="22"/>
      <c r="E548" s="23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6.5" customHeight="1" x14ac:dyDescent="0.25">
      <c r="A549" s="22"/>
      <c r="B549" s="22"/>
      <c r="C549" s="22"/>
      <c r="D549" s="22"/>
      <c r="E549" s="23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6.5" customHeight="1" x14ac:dyDescent="0.25">
      <c r="A550" s="22"/>
      <c r="B550" s="22"/>
      <c r="C550" s="22"/>
      <c r="D550" s="22"/>
      <c r="E550" s="23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6.5" customHeight="1" x14ac:dyDescent="0.25">
      <c r="A551" s="22"/>
      <c r="B551" s="22"/>
      <c r="C551" s="22"/>
      <c r="D551" s="22"/>
      <c r="E551" s="23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6.5" customHeight="1" x14ac:dyDescent="0.25">
      <c r="A552" s="22"/>
      <c r="B552" s="22"/>
      <c r="C552" s="22"/>
      <c r="D552" s="22"/>
      <c r="E552" s="23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6.5" customHeight="1" x14ac:dyDescent="0.25">
      <c r="A553" s="22"/>
      <c r="B553" s="22"/>
      <c r="C553" s="22"/>
      <c r="D553" s="22"/>
      <c r="E553" s="23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6.5" customHeight="1" x14ac:dyDescent="0.25">
      <c r="A554" s="22"/>
      <c r="B554" s="22"/>
      <c r="C554" s="22"/>
      <c r="D554" s="22"/>
      <c r="E554" s="23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6.5" customHeight="1" x14ac:dyDescent="0.25">
      <c r="A555" s="22"/>
      <c r="B555" s="22"/>
      <c r="C555" s="22"/>
      <c r="D555" s="22"/>
      <c r="E555" s="23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6.5" customHeight="1" x14ac:dyDescent="0.25">
      <c r="A556" s="22"/>
      <c r="B556" s="22"/>
      <c r="C556" s="22"/>
      <c r="D556" s="22"/>
      <c r="E556" s="23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6.5" customHeight="1" x14ac:dyDescent="0.25">
      <c r="A557" s="22"/>
      <c r="B557" s="22"/>
      <c r="C557" s="22"/>
      <c r="D557" s="22"/>
      <c r="E557" s="23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6.5" customHeight="1" x14ac:dyDescent="0.25">
      <c r="A558" s="22"/>
      <c r="B558" s="22"/>
      <c r="C558" s="22"/>
      <c r="D558" s="22"/>
      <c r="E558" s="23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6.5" customHeight="1" x14ac:dyDescent="0.25">
      <c r="A559" s="22"/>
      <c r="B559" s="22"/>
      <c r="C559" s="22"/>
      <c r="D559" s="22"/>
      <c r="E559" s="23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6.5" customHeight="1" x14ac:dyDescent="0.25">
      <c r="A560" s="22"/>
      <c r="B560" s="22"/>
      <c r="C560" s="22"/>
      <c r="D560" s="22"/>
      <c r="E560" s="23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6.5" customHeight="1" x14ac:dyDescent="0.25">
      <c r="A561" s="22"/>
      <c r="B561" s="22"/>
      <c r="C561" s="22"/>
      <c r="D561" s="22"/>
      <c r="E561" s="23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6.5" customHeight="1" x14ac:dyDescent="0.25">
      <c r="A562" s="22"/>
      <c r="B562" s="22"/>
      <c r="C562" s="22"/>
      <c r="D562" s="22"/>
      <c r="E562" s="23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6.5" customHeight="1" x14ac:dyDescent="0.25">
      <c r="A563" s="22"/>
      <c r="B563" s="22"/>
      <c r="C563" s="22"/>
      <c r="D563" s="22"/>
      <c r="E563" s="23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6.5" customHeight="1" x14ac:dyDescent="0.25">
      <c r="A564" s="22"/>
      <c r="B564" s="22"/>
      <c r="C564" s="22"/>
      <c r="D564" s="22"/>
      <c r="E564" s="23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6.5" customHeight="1" x14ac:dyDescent="0.25">
      <c r="A565" s="22"/>
      <c r="B565" s="22"/>
      <c r="C565" s="22"/>
      <c r="D565" s="22"/>
      <c r="E565" s="23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6.5" customHeight="1" x14ac:dyDescent="0.25">
      <c r="A566" s="22"/>
      <c r="B566" s="22"/>
      <c r="C566" s="22"/>
      <c r="D566" s="22"/>
      <c r="E566" s="23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6.5" customHeight="1" x14ac:dyDescent="0.25">
      <c r="A567" s="22"/>
      <c r="B567" s="22"/>
      <c r="C567" s="22"/>
      <c r="D567" s="22"/>
      <c r="E567" s="23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6.5" customHeight="1" x14ac:dyDescent="0.25">
      <c r="A568" s="22"/>
      <c r="B568" s="22"/>
      <c r="C568" s="22"/>
      <c r="D568" s="22"/>
      <c r="E568" s="23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6.5" customHeight="1" x14ac:dyDescent="0.25">
      <c r="A569" s="22"/>
      <c r="B569" s="22"/>
      <c r="C569" s="22"/>
      <c r="D569" s="22"/>
      <c r="E569" s="23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6.5" customHeight="1" x14ac:dyDescent="0.25">
      <c r="A570" s="22"/>
      <c r="B570" s="22"/>
      <c r="C570" s="22"/>
      <c r="D570" s="22"/>
      <c r="E570" s="23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6.5" customHeight="1" x14ac:dyDescent="0.25">
      <c r="A571" s="22"/>
      <c r="B571" s="22"/>
      <c r="C571" s="22"/>
      <c r="D571" s="22"/>
      <c r="E571" s="23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6.5" customHeight="1" x14ac:dyDescent="0.25">
      <c r="A572" s="22"/>
      <c r="B572" s="22"/>
      <c r="C572" s="22"/>
      <c r="D572" s="22"/>
      <c r="E572" s="23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6.5" customHeight="1" x14ac:dyDescent="0.25">
      <c r="A573" s="22"/>
      <c r="B573" s="22"/>
      <c r="C573" s="22"/>
      <c r="D573" s="22"/>
      <c r="E573" s="23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6.5" customHeight="1" x14ac:dyDescent="0.25">
      <c r="A574" s="22"/>
      <c r="B574" s="22"/>
      <c r="C574" s="22"/>
      <c r="D574" s="22"/>
      <c r="E574" s="23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6.5" customHeight="1" x14ac:dyDescent="0.25">
      <c r="A575" s="22"/>
      <c r="B575" s="22"/>
      <c r="C575" s="22"/>
      <c r="D575" s="22"/>
      <c r="E575" s="23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6.5" customHeight="1" x14ac:dyDescent="0.25">
      <c r="A576" s="22"/>
      <c r="B576" s="22"/>
      <c r="C576" s="22"/>
      <c r="D576" s="22"/>
      <c r="E576" s="23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6.5" customHeight="1" x14ac:dyDescent="0.25">
      <c r="A577" s="22"/>
      <c r="B577" s="22"/>
      <c r="C577" s="22"/>
      <c r="D577" s="22"/>
      <c r="E577" s="23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6.5" customHeight="1" x14ac:dyDescent="0.25">
      <c r="A578" s="22"/>
      <c r="B578" s="22"/>
      <c r="C578" s="22"/>
      <c r="D578" s="22"/>
      <c r="E578" s="23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6.5" customHeight="1" x14ac:dyDescent="0.25">
      <c r="A579" s="22"/>
      <c r="B579" s="22"/>
      <c r="C579" s="22"/>
      <c r="D579" s="22"/>
      <c r="E579" s="23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6.5" customHeight="1" x14ac:dyDescent="0.25">
      <c r="A580" s="22"/>
      <c r="B580" s="22"/>
      <c r="C580" s="22"/>
      <c r="D580" s="22"/>
      <c r="E580" s="23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6.5" customHeight="1" x14ac:dyDescent="0.25">
      <c r="A581" s="22"/>
      <c r="B581" s="22"/>
      <c r="C581" s="22"/>
      <c r="D581" s="22"/>
      <c r="E581" s="23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6.5" customHeight="1" x14ac:dyDescent="0.25">
      <c r="A582" s="22"/>
      <c r="B582" s="22"/>
      <c r="C582" s="22"/>
      <c r="D582" s="22"/>
      <c r="E582" s="23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6.5" customHeight="1" x14ac:dyDescent="0.25">
      <c r="A583" s="22"/>
      <c r="B583" s="22"/>
      <c r="C583" s="22"/>
      <c r="D583" s="22"/>
      <c r="E583" s="23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6.5" customHeight="1" x14ac:dyDescent="0.25">
      <c r="A584" s="22"/>
      <c r="B584" s="22"/>
      <c r="C584" s="22"/>
      <c r="D584" s="22"/>
      <c r="E584" s="23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6.5" customHeight="1" x14ac:dyDescent="0.25">
      <c r="A585" s="22"/>
      <c r="B585" s="22"/>
      <c r="C585" s="22"/>
      <c r="D585" s="22"/>
      <c r="E585" s="23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6.5" customHeight="1" x14ac:dyDescent="0.25">
      <c r="A586" s="22"/>
      <c r="B586" s="22"/>
      <c r="C586" s="22"/>
      <c r="D586" s="22"/>
      <c r="E586" s="23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6.5" customHeight="1" x14ac:dyDescent="0.25">
      <c r="A587" s="22"/>
      <c r="B587" s="22"/>
      <c r="C587" s="22"/>
      <c r="D587" s="22"/>
      <c r="E587" s="23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6.5" customHeight="1" x14ac:dyDescent="0.25">
      <c r="A588" s="22"/>
      <c r="B588" s="22"/>
      <c r="C588" s="22"/>
      <c r="D588" s="22"/>
      <c r="E588" s="23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6.5" customHeight="1" x14ac:dyDescent="0.25">
      <c r="A589" s="22"/>
      <c r="B589" s="22"/>
      <c r="C589" s="22"/>
      <c r="D589" s="22"/>
      <c r="E589" s="23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6.5" customHeight="1" x14ac:dyDescent="0.25">
      <c r="A590" s="22"/>
      <c r="B590" s="22"/>
      <c r="C590" s="22"/>
      <c r="D590" s="22"/>
      <c r="E590" s="23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6.5" customHeight="1" x14ac:dyDescent="0.25">
      <c r="A591" s="22"/>
      <c r="B591" s="22"/>
      <c r="C591" s="22"/>
      <c r="D591" s="22"/>
      <c r="E591" s="23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6.5" customHeight="1" x14ac:dyDescent="0.25">
      <c r="A592" s="22"/>
      <c r="B592" s="22"/>
      <c r="C592" s="22"/>
      <c r="D592" s="22"/>
      <c r="E592" s="23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6.5" customHeight="1" x14ac:dyDescent="0.25">
      <c r="A593" s="22"/>
      <c r="B593" s="22"/>
      <c r="C593" s="22"/>
      <c r="D593" s="22"/>
      <c r="E593" s="23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6.5" customHeight="1" x14ac:dyDescent="0.25">
      <c r="A594" s="22"/>
      <c r="B594" s="22"/>
      <c r="C594" s="22"/>
      <c r="D594" s="22"/>
      <c r="E594" s="23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6.5" customHeight="1" x14ac:dyDescent="0.25">
      <c r="A595" s="22"/>
      <c r="B595" s="22"/>
      <c r="C595" s="22"/>
      <c r="D595" s="22"/>
      <c r="E595" s="23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6.5" customHeight="1" x14ac:dyDescent="0.25">
      <c r="A596" s="22"/>
      <c r="B596" s="22"/>
      <c r="C596" s="22"/>
      <c r="D596" s="22"/>
      <c r="E596" s="23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6.5" customHeight="1" x14ac:dyDescent="0.25">
      <c r="A597" s="22"/>
      <c r="B597" s="22"/>
      <c r="C597" s="22"/>
      <c r="D597" s="22"/>
      <c r="E597" s="23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6.5" customHeight="1" x14ac:dyDescent="0.25">
      <c r="A598" s="22"/>
      <c r="B598" s="22"/>
      <c r="C598" s="22"/>
      <c r="D598" s="22"/>
      <c r="E598" s="23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6.5" customHeight="1" x14ac:dyDescent="0.25">
      <c r="A599" s="22"/>
      <c r="B599" s="22"/>
      <c r="C599" s="22"/>
      <c r="D599" s="22"/>
      <c r="E599" s="23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6.5" customHeight="1" x14ac:dyDescent="0.25">
      <c r="A600" s="22"/>
      <c r="B600" s="22"/>
      <c r="C600" s="22"/>
      <c r="D600" s="22"/>
      <c r="E600" s="23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6.5" customHeight="1" x14ac:dyDescent="0.25">
      <c r="A601" s="22"/>
      <c r="B601" s="22"/>
      <c r="C601" s="22"/>
      <c r="D601" s="22"/>
      <c r="E601" s="23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6.5" customHeight="1" x14ac:dyDescent="0.25">
      <c r="A602" s="22"/>
      <c r="B602" s="22"/>
      <c r="C602" s="22"/>
      <c r="D602" s="22"/>
      <c r="E602" s="23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6.5" customHeight="1" x14ac:dyDescent="0.25">
      <c r="A603" s="22"/>
      <c r="B603" s="22"/>
      <c r="C603" s="22"/>
      <c r="D603" s="22"/>
      <c r="E603" s="23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6.5" customHeight="1" x14ac:dyDescent="0.25">
      <c r="A604" s="22"/>
      <c r="B604" s="22"/>
      <c r="C604" s="22"/>
      <c r="D604" s="22"/>
      <c r="E604" s="23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6.5" customHeight="1" x14ac:dyDescent="0.25">
      <c r="A605" s="22"/>
      <c r="B605" s="22"/>
      <c r="C605" s="22"/>
      <c r="D605" s="22"/>
      <c r="E605" s="23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6.5" customHeight="1" x14ac:dyDescent="0.25">
      <c r="A606" s="22"/>
      <c r="B606" s="22"/>
      <c r="C606" s="22"/>
      <c r="D606" s="22"/>
      <c r="E606" s="23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6.5" customHeight="1" x14ac:dyDescent="0.25">
      <c r="A607" s="22"/>
      <c r="B607" s="22"/>
      <c r="C607" s="22"/>
      <c r="D607" s="22"/>
      <c r="E607" s="23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6.5" customHeight="1" x14ac:dyDescent="0.25">
      <c r="A608" s="22"/>
      <c r="B608" s="22"/>
      <c r="C608" s="22"/>
      <c r="D608" s="22"/>
      <c r="E608" s="23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6.5" customHeight="1" x14ac:dyDescent="0.25">
      <c r="A609" s="22"/>
      <c r="B609" s="22"/>
      <c r="C609" s="22"/>
      <c r="D609" s="22"/>
      <c r="E609" s="23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6.5" customHeight="1" x14ac:dyDescent="0.25">
      <c r="A610" s="22"/>
      <c r="B610" s="22"/>
      <c r="C610" s="22"/>
      <c r="D610" s="22"/>
      <c r="E610" s="23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6.5" customHeight="1" x14ac:dyDescent="0.25">
      <c r="A611" s="22"/>
      <c r="B611" s="22"/>
      <c r="C611" s="22"/>
      <c r="D611" s="22"/>
      <c r="E611" s="23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6.5" customHeight="1" x14ac:dyDescent="0.25">
      <c r="A612" s="22"/>
      <c r="B612" s="22"/>
      <c r="C612" s="22"/>
      <c r="D612" s="22"/>
      <c r="E612" s="23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6.5" customHeight="1" x14ac:dyDescent="0.25">
      <c r="A613" s="22"/>
      <c r="B613" s="22"/>
      <c r="C613" s="22"/>
      <c r="D613" s="22"/>
      <c r="E613" s="23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6.5" customHeight="1" x14ac:dyDescent="0.25">
      <c r="A614" s="22"/>
      <c r="B614" s="22"/>
      <c r="C614" s="22"/>
      <c r="D614" s="22"/>
      <c r="E614" s="23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6.5" customHeight="1" x14ac:dyDescent="0.25">
      <c r="A615" s="22"/>
      <c r="B615" s="22"/>
      <c r="C615" s="22"/>
      <c r="D615" s="22"/>
      <c r="E615" s="23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6.5" customHeight="1" x14ac:dyDescent="0.25">
      <c r="A616" s="22"/>
      <c r="B616" s="22"/>
      <c r="C616" s="22"/>
      <c r="D616" s="22"/>
      <c r="E616" s="23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6.5" customHeight="1" x14ac:dyDescent="0.25">
      <c r="A617" s="22"/>
      <c r="B617" s="22"/>
      <c r="C617" s="22"/>
      <c r="D617" s="22"/>
      <c r="E617" s="23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6.5" customHeight="1" x14ac:dyDescent="0.25">
      <c r="A618" s="22"/>
      <c r="B618" s="22"/>
      <c r="C618" s="22"/>
      <c r="D618" s="22"/>
      <c r="E618" s="23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6.5" customHeight="1" x14ac:dyDescent="0.25">
      <c r="A619" s="22"/>
      <c r="B619" s="22"/>
      <c r="C619" s="22"/>
      <c r="D619" s="22"/>
      <c r="E619" s="23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6.5" customHeight="1" x14ac:dyDescent="0.25">
      <c r="A620" s="22"/>
      <c r="B620" s="22"/>
      <c r="C620" s="22"/>
      <c r="D620" s="22"/>
      <c r="E620" s="23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6.5" customHeight="1" x14ac:dyDescent="0.25">
      <c r="A621" s="22"/>
      <c r="B621" s="22"/>
      <c r="C621" s="22"/>
      <c r="D621" s="22"/>
      <c r="E621" s="23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6.5" customHeight="1" x14ac:dyDescent="0.25">
      <c r="A622" s="22"/>
      <c r="B622" s="22"/>
      <c r="C622" s="22"/>
      <c r="D622" s="22"/>
      <c r="E622" s="23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6.5" customHeight="1" x14ac:dyDescent="0.25">
      <c r="A623" s="22"/>
      <c r="B623" s="22"/>
      <c r="C623" s="22"/>
      <c r="D623" s="22"/>
      <c r="E623" s="23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6.5" customHeight="1" x14ac:dyDescent="0.25">
      <c r="A624" s="22"/>
      <c r="B624" s="22"/>
      <c r="C624" s="22"/>
      <c r="D624" s="22"/>
      <c r="E624" s="23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6.5" customHeight="1" x14ac:dyDescent="0.25">
      <c r="A625" s="22"/>
      <c r="B625" s="22"/>
      <c r="C625" s="22"/>
      <c r="D625" s="22"/>
      <c r="E625" s="23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6.5" customHeight="1" x14ac:dyDescent="0.25">
      <c r="A626" s="22"/>
      <c r="B626" s="22"/>
      <c r="C626" s="22"/>
      <c r="D626" s="22"/>
      <c r="E626" s="23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6.5" customHeight="1" x14ac:dyDescent="0.25">
      <c r="A627" s="22"/>
      <c r="B627" s="22"/>
      <c r="C627" s="22"/>
      <c r="D627" s="22"/>
      <c r="E627" s="23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6.5" customHeight="1" x14ac:dyDescent="0.25">
      <c r="A628" s="22"/>
      <c r="B628" s="22"/>
      <c r="C628" s="22"/>
      <c r="D628" s="22"/>
      <c r="E628" s="23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6.5" customHeight="1" x14ac:dyDescent="0.25">
      <c r="A629" s="22"/>
      <c r="B629" s="22"/>
      <c r="C629" s="22"/>
      <c r="D629" s="22"/>
      <c r="E629" s="23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6.5" customHeight="1" x14ac:dyDescent="0.25">
      <c r="A630" s="22"/>
      <c r="B630" s="22"/>
      <c r="C630" s="22"/>
      <c r="D630" s="22"/>
      <c r="E630" s="23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6.5" customHeight="1" x14ac:dyDescent="0.25">
      <c r="A631" s="22"/>
      <c r="B631" s="22"/>
      <c r="C631" s="22"/>
      <c r="D631" s="22"/>
      <c r="E631" s="23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6.5" customHeight="1" x14ac:dyDescent="0.25">
      <c r="A632" s="22"/>
      <c r="B632" s="22"/>
      <c r="C632" s="22"/>
      <c r="D632" s="22"/>
      <c r="E632" s="23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6.5" customHeight="1" x14ac:dyDescent="0.25">
      <c r="A633" s="22"/>
      <c r="B633" s="22"/>
      <c r="C633" s="22"/>
      <c r="D633" s="22"/>
      <c r="E633" s="23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6.5" customHeight="1" x14ac:dyDescent="0.25">
      <c r="A634" s="22"/>
      <c r="B634" s="22"/>
      <c r="C634" s="22"/>
      <c r="D634" s="22"/>
      <c r="E634" s="23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6.5" customHeight="1" x14ac:dyDescent="0.25">
      <c r="A635" s="22"/>
      <c r="B635" s="22"/>
      <c r="C635" s="22"/>
      <c r="D635" s="22"/>
      <c r="E635" s="23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6.5" customHeight="1" x14ac:dyDescent="0.25">
      <c r="A636" s="22"/>
      <c r="B636" s="22"/>
      <c r="C636" s="22"/>
      <c r="D636" s="22"/>
      <c r="E636" s="23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6.5" customHeight="1" x14ac:dyDescent="0.25">
      <c r="A637" s="22"/>
      <c r="B637" s="22"/>
      <c r="C637" s="22"/>
      <c r="D637" s="22"/>
      <c r="E637" s="23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6.5" customHeight="1" x14ac:dyDescent="0.25">
      <c r="A638" s="22"/>
      <c r="B638" s="22"/>
      <c r="C638" s="22"/>
      <c r="D638" s="22"/>
      <c r="E638" s="23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6.5" customHeight="1" x14ac:dyDescent="0.25">
      <c r="A639" s="22"/>
      <c r="B639" s="22"/>
      <c r="C639" s="22"/>
      <c r="D639" s="22"/>
      <c r="E639" s="23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6.5" customHeight="1" x14ac:dyDescent="0.25">
      <c r="A640" s="22"/>
      <c r="B640" s="22"/>
      <c r="C640" s="22"/>
      <c r="D640" s="22"/>
      <c r="E640" s="23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6.5" customHeight="1" x14ac:dyDescent="0.25">
      <c r="A641" s="22"/>
      <c r="B641" s="22"/>
      <c r="C641" s="22"/>
      <c r="D641" s="22"/>
      <c r="E641" s="23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6.5" customHeight="1" x14ac:dyDescent="0.25">
      <c r="A642" s="22"/>
      <c r="B642" s="22"/>
      <c r="C642" s="22"/>
      <c r="D642" s="22"/>
      <c r="E642" s="23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6.5" customHeight="1" x14ac:dyDescent="0.25">
      <c r="A643" s="22"/>
      <c r="B643" s="22"/>
      <c r="C643" s="22"/>
      <c r="D643" s="22"/>
      <c r="E643" s="23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6.5" customHeight="1" x14ac:dyDescent="0.25">
      <c r="A644" s="22"/>
      <c r="B644" s="22"/>
      <c r="C644" s="22"/>
      <c r="D644" s="22"/>
      <c r="E644" s="23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6.5" customHeight="1" x14ac:dyDescent="0.25">
      <c r="A645" s="22"/>
      <c r="B645" s="22"/>
      <c r="C645" s="22"/>
      <c r="D645" s="22"/>
      <c r="E645" s="23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6.5" customHeight="1" x14ac:dyDescent="0.25">
      <c r="A646" s="22"/>
      <c r="B646" s="22"/>
      <c r="C646" s="22"/>
      <c r="D646" s="22"/>
      <c r="E646" s="23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6.5" customHeight="1" x14ac:dyDescent="0.25">
      <c r="A647" s="22"/>
      <c r="B647" s="22"/>
      <c r="C647" s="22"/>
      <c r="D647" s="22"/>
      <c r="E647" s="23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6.5" customHeight="1" x14ac:dyDescent="0.25">
      <c r="A648" s="22"/>
      <c r="B648" s="22"/>
      <c r="C648" s="22"/>
      <c r="D648" s="22"/>
      <c r="E648" s="23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6.5" customHeight="1" x14ac:dyDescent="0.25">
      <c r="A649" s="22"/>
      <c r="B649" s="22"/>
      <c r="C649" s="22"/>
      <c r="D649" s="22"/>
      <c r="E649" s="23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6.5" customHeight="1" x14ac:dyDescent="0.25">
      <c r="A650" s="22"/>
      <c r="B650" s="22"/>
      <c r="C650" s="22"/>
      <c r="D650" s="22"/>
      <c r="E650" s="23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6.5" customHeight="1" x14ac:dyDescent="0.25">
      <c r="A651" s="22"/>
      <c r="B651" s="22"/>
      <c r="C651" s="22"/>
      <c r="D651" s="22"/>
      <c r="E651" s="23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6.5" customHeight="1" x14ac:dyDescent="0.25">
      <c r="A652" s="22"/>
      <c r="B652" s="22"/>
      <c r="C652" s="22"/>
      <c r="D652" s="22"/>
      <c r="E652" s="23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6.5" customHeight="1" x14ac:dyDescent="0.25">
      <c r="A653" s="22"/>
      <c r="B653" s="22"/>
      <c r="C653" s="22"/>
      <c r="D653" s="22"/>
      <c r="E653" s="23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6.5" customHeight="1" x14ac:dyDescent="0.25">
      <c r="A654" s="22"/>
      <c r="B654" s="22"/>
      <c r="C654" s="22"/>
      <c r="D654" s="22"/>
      <c r="E654" s="23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6.5" customHeight="1" x14ac:dyDescent="0.25">
      <c r="A655" s="22"/>
      <c r="B655" s="22"/>
      <c r="C655" s="22"/>
      <c r="D655" s="22"/>
      <c r="E655" s="23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6.5" customHeight="1" x14ac:dyDescent="0.25">
      <c r="A656" s="22"/>
      <c r="B656" s="22"/>
      <c r="C656" s="22"/>
      <c r="D656" s="22"/>
      <c r="E656" s="23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6.5" customHeight="1" x14ac:dyDescent="0.25">
      <c r="A657" s="22"/>
      <c r="B657" s="22"/>
      <c r="C657" s="22"/>
      <c r="D657" s="22"/>
      <c r="E657" s="23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6.5" customHeight="1" x14ac:dyDescent="0.25">
      <c r="A658" s="22"/>
      <c r="B658" s="22"/>
      <c r="C658" s="22"/>
      <c r="D658" s="22"/>
      <c r="E658" s="23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6.5" customHeight="1" x14ac:dyDescent="0.25">
      <c r="A659" s="22"/>
      <c r="B659" s="22"/>
      <c r="C659" s="22"/>
      <c r="D659" s="22"/>
      <c r="E659" s="23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6.5" customHeight="1" x14ac:dyDescent="0.25">
      <c r="A660" s="22"/>
      <c r="B660" s="22"/>
      <c r="C660" s="22"/>
      <c r="D660" s="22"/>
      <c r="E660" s="23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6.5" customHeight="1" x14ac:dyDescent="0.25">
      <c r="A661" s="22"/>
      <c r="B661" s="22"/>
      <c r="C661" s="22"/>
      <c r="D661" s="22"/>
      <c r="E661" s="23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6.5" customHeight="1" x14ac:dyDescent="0.25">
      <c r="A662" s="22"/>
      <c r="B662" s="22"/>
      <c r="C662" s="22"/>
      <c r="D662" s="22"/>
      <c r="E662" s="23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6.5" customHeight="1" x14ac:dyDescent="0.25">
      <c r="A663" s="22"/>
      <c r="B663" s="22"/>
      <c r="C663" s="22"/>
      <c r="D663" s="22"/>
      <c r="E663" s="23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6.5" customHeight="1" x14ac:dyDescent="0.25">
      <c r="A664" s="22"/>
      <c r="B664" s="22"/>
      <c r="C664" s="22"/>
      <c r="D664" s="22"/>
      <c r="E664" s="23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6.5" customHeight="1" x14ac:dyDescent="0.25">
      <c r="A665" s="22"/>
      <c r="B665" s="22"/>
      <c r="C665" s="22"/>
      <c r="D665" s="22"/>
      <c r="E665" s="23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6.5" customHeight="1" x14ac:dyDescent="0.25">
      <c r="A666" s="22"/>
      <c r="B666" s="22"/>
      <c r="C666" s="22"/>
      <c r="D666" s="22"/>
      <c r="E666" s="23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6.5" customHeight="1" x14ac:dyDescent="0.25">
      <c r="A667" s="22"/>
      <c r="B667" s="22"/>
      <c r="C667" s="22"/>
      <c r="D667" s="22"/>
      <c r="E667" s="23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6.5" customHeight="1" x14ac:dyDescent="0.25">
      <c r="A668" s="22"/>
      <c r="B668" s="22"/>
      <c r="C668" s="22"/>
      <c r="D668" s="22"/>
      <c r="E668" s="23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6.5" customHeight="1" x14ac:dyDescent="0.25">
      <c r="A669" s="22"/>
      <c r="B669" s="22"/>
      <c r="C669" s="22"/>
      <c r="D669" s="22"/>
      <c r="E669" s="23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6.5" customHeight="1" x14ac:dyDescent="0.25">
      <c r="A670" s="22"/>
      <c r="B670" s="22"/>
      <c r="C670" s="22"/>
      <c r="D670" s="22"/>
      <c r="E670" s="23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6.5" customHeight="1" x14ac:dyDescent="0.25">
      <c r="A671" s="22"/>
      <c r="B671" s="22"/>
      <c r="C671" s="22"/>
      <c r="D671" s="22"/>
      <c r="E671" s="23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6.5" customHeight="1" x14ac:dyDescent="0.25">
      <c r="A672" s="22"/>
      <c r="B672" s="22"/>
      <c r="C672" s="22"/>
      <c r="D672" s="22"/>
      <c r="E672" s="23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6.5" customHeight="1" x14ac:dyDescent="0.25">
      <c r="A673" s="22"/>
      <c r="B673" s="22"/>
      <c r="C673" s="22"/>
      <c r="D673" s="22"/>
      <c r="E673" s="23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6.5" customHeight="1" x14ac:dyDescent="0.25">
      <c r="A674" s="22"/>
      <c r="B674" s="22"/>
      <c r="C674" s="22"/>
      <c r="D674" s="22"/>
      <c r="E674" s="23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6.5" customHeight="1" x14ac:dyDescent="0.25">
      <c r="A675" s="22"/>
      <c r="B675" s="22"/>
      <c r="C675" s="22"/>
      <c r="D675" s="22"/>
      <c r="E675" s="23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6.5" customHeight="1" x14ac:dyDescent="0.25">
      <c r="A676" s="22"/>
      <c r="B676" s="22"/>
      <c r="C676" s="22"/>
      <c r="D676" s="22"/>
      <c r="E676" s="23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6.5" customHeight="1" x14ac:dyDescent="0.25">
      <c r="A677" s="22"/>
      <c r="B677" s="22"/>
      <c r="C677" s="22"/>
      <c r="D677" s="22"/>
      <c r="E677" s="23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6.5" customHeight="1" x14ac:dyDescent="0.25">
      <c r="A678" s="22"/>
      <c r="B678" s="22"/>
      <c r="C678" s="22"/>
      <c r="D678" s="22"/>
      <c r="E678" s="23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6.5" customHeight="1" x14ac:dyDescent="0.25">
      <c r="A679" s="22"/>
      <c r="B679" s="22"/>
      <c r="C679" s="22"/>
      <c r="D679" s="22"/>
      <c r="E679" s="23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6.5" customHeight="1" x14ac:dyDescent="0.25">
      <c r="A680" s="22"/>
      <c r="B680" s="22"/>
      <c r="C680" s="22"/>
      <c r="D680" s="22"/>
      <c r="E680" s="23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6.5" customHeight="1" x14ac:dyDescent="0.25">
      <c r="A681" s="22"/>
      <c r="B681" s="22"/>
      <c r="C681" s="22"/>
      <c r="D681" s="22"/>
      <c r="E681" s="23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6.5" customHeight="1" x14ac:dyDescent="0.25">
      <c r="A682" s="22"/>
      <c r="B682" s="22"/>
      <c r="C682" s="22"/>
      <c r="D682" s="22"/>
      <c r="E682" s="23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6.5" customHeight="1" x14ac:dyDescent="0.25">
      <c r="A683" s="22"/>
      <c r="B683" s="22"/>
      <c r="C683" s="22"/>
      <c r="D683" s="22"/>
      <c r="E683" s="23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6.5" customHeight="1" x14ac:dyDescent="0.25">
      <c r="A684" s="22"/>
      <c r="B684" s="22"/>
      <c r="C684" s="22"/>
      <c r="D684" s="22"/>
      <c r="E684" s="23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6.5" customHeight="1" x14ac:dyDescent="0.25">
      <c r="A685" s="22"/>
      <c r="B685" s="22"/>
      <c r="C685" s="22"/>
      <c r="D685" s="22"/>
      <c r="E685" s="23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6.5" customHeight="1" x14ac:dyDescent="0.25">
      <c r="A686" s="22"/>
      <c r="B686" s="22"/>
      <c r="C686" s="22"/>
      <c r="D686" s="22"/>
      <c r="E686" s="23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6.5" customHeight="1" x14ac:dyDescent="0.25">
      <c r="A687" s="22"/>
      <c r="B687" s="22"/>
      <c r="C687" s="22"/>
      <c r="D687" s="22"/>
      <c r="E687" s="23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6.5" customHeight="1" x14ac:dyDescent="0.25">
      <c r="A688" s="22"/>
      <c r="B688" s="22"/>
      <c r="C688" s="22"/>
      <c r="D688" s="22"/>
      <c r="E688" s="23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6.5" customHeight="1" x14ac:dyDescent="0.25">
      <c r="A689" s="22"/>
      <c r="B689" s="22"/>
      <c r="C689" s="22"/>
      <c r="D689" s="22"/>
      <c r="E689" s="23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6.5" customHeight="1" x14ac:dyDescent="0.25">
      <c r="A690" s="22"/>
      <c r="B690" s="22"/>
      <c r="C690" s="22"/>
      <c r="D690" s="22"/>
      <c r="E690" s="23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6.5" customHeight="1" x14ac:dyDescent="0.25">
      <c r="A691" s="22"/>
      <c r="B691" s="22"/>
      <c r="C691" s="22"/>
      <c r="D691" s="22"/>
      <c r="E691" s="23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6.5" customHeight="1" x14ac:dyDescent="0.25">
      <c r="A692" s="22"/>
      <c r="B692" s="22"/>
      <c r="C692" s="22"/>
      <c r="D692" s="22"/>
      <c r="E692" s="23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6.5" customHeight="1" x14ac:dyDescent="0.25">
      <c r="A693" s="22"/>
      <c r="B693" s="22"/>
      <c r="C693" s="22"/>
      <c r="D693" s="22"/>
      <c r="E693" s="23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6.5" customHeight="1" x14ac:dyDescent="0.25">
      <c r="A694" s="22"/>
      <c r="B694" s="22"/>
      <c r="C694" s="22"/>
      <c r="D694" s="22"/>
      <c r="E694" s="23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6.5" customHeight="1" x14ac:dyDescent="0.25">
      <c r="A695" s="22"/>
      <c r="B695" s="22"/>
      <c r="C695" s="22"/>
      <c r="D695" s="22"/>
      <c r="E695" s="23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6.5" customHeight="1" x14ac:dyDescent="0.25">
      <c r="A696" s="22"/>
      <c r="B696" s="22"/>
      <c r="C696" s="22"/>
      <c r="D696" s="22"/>
      <c r="E696" s="23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6.5" customHeight="1" x14ac:dyDescent="0.25">
      <c r="A697" s="22"/>
      <c r="B697" s="22"/>
      <c r="C697" s="22"/>
      <c r="D697" s="22"/>
      <c r="E697" s="23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6.5" customHeight="1" x14ac:dyDescent="0.25">
      <c r="A698" s="22"/>
      <c r="B698" s="22"/>
      <c r="C698" s="22"/>
      <c r="D698" s="22"/>
      <c r="E698" s="23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6.5" customHeight="1" x14ac:dyDescent="0.25">
      <c r="A699" s="22"/>
      <c r="B699" s="22"/>
      <c r="C699" s="22"/>
      <c r="D699" s="22"/>
      <c r="E699" s="23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6.5" customHeight="1" x14ac:dyDescent="0.25">
      <c r="A700" s="22"/>
      <c r="B700" s="22"/>
      <c r="C700" s="22"/>
      <c r="D700" s="22"/>
      <c r="E700" s="23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6.5" customHeight="1" x14ac:dyDescent="0.25">
      <c r="A701" s="22"/>
      <c r="B701" s="22"/>
      <c r="C701" s="22"/>
      <c r="D701" s="22"/>
      <c r="E701" s="23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6.5" customHeight="1" x14ac:dyDescent="0.25">
      <c r="A702" s="22"/>
      <c r="B702" s="22"/>
      <c r="C702" s="22"/>
      <c r="D702" s="22"/>
      <c r="E702" s="23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6.5" customHeight="1" x14ac:dyDescent="0.25">
      <c r="A703" s="22"/>
      <c r="B703" s="22"/>
      <c r="C703" s="22"/>
      <c r="D703" s="22"/>
      <c r="E703" s="23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6.5" customHeight="1" x14ac:dyDescent="0.25">
      <c r="A704" s="22"/>
      <c r="B704" s="22"/>
      <c r="C704" s="22"/>
      <c r="D704" s="22"/>
      <c r="E704" s="23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6.5" customHeight="1" x14ac:dyDescent="0.25">
      <c r="A705" s="22"/>
      <c r="B705" s="22"/>
      <c r="C705" s="22"/>
      <c r="D705" s="22"/>
      <c r="E705" s="23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6.5" customHeight="1" x14ac:dyDescent="0.25">
      <c r="A706" s="22"/>
      <c r="B706" s="22"/>
      <c r="C706" s="22"/>
      <c r="D706" s="22"/>
      <c r="E706" s="23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6.5" customHeight="1" x14ac:dyDescent="0.25">
      <c r="A707" s="22"/>
      <c r="B707" s="22"/>
      <c r="C707" s="22"/>
      <c r="D707" s="22"/>
      <c r="E707" s="23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6.5" customHeight="1" x14ac:dyDescent="0.25">
      <c r="A708" s="22"/>
      <c r="B708" s="22"/>
      <c r="C708" s="22"/>
      <c r="D708" s="22"/>
      <c r="E708" s="23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6.5" customHeight="1" x14ac:dyDescent="0.25">
      <c r="A709" s="22"/>
      <c r="B709" s="22"/>
      <c r="C709" s="22"/>
      <c r="D709" s="22"/>
      <c r="E709" s="23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6.5" customHeight="1" x14ac:dyDescent="0.25">
      <c r="A710" s="22"/>
      <c r="B710" s="22"/>
      <c r="C710" s="22"/>
      <c r="D710" s="22"/>
      <c r="E710" s="23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6.5" customHeight="1" x14ac:dyDescent="0.25">
      <c r="A711" s="22"/>
      <c r="B711" s="22"/>
      <c r="C711" s="22"/>
      <c r="D711" s="22"/>
      <c r="E711" s="23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6.5" customHeight="1" x14ac:dyDescent="0.25">
      <c r="A712" s="22"/>
      <c r="B712" s="22"/>
      <c r="C712" s="22"/>
      <c r="D712" s="22"/>
      <c r="E712" s="23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6.5" customHeight="1" x14ac:dyDescent="0.25">
      <c r="A713" s="22"/>
      <c r="B713" s="22"/>
      <c r="C713" s="22"/>
      <c r="D713" s="22"/>
      <c r="E713" s="23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6.5" customHeight="1" x14ac:dyDescent="0.25">
      <c r="A714" s="22"/>
      <c r="B714" s="22"/>
      <c r="C714" s="22"/>
      <c r="D714" s="22"/>
      <c r="E714" s="23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6.5" customHeight="1" x14ac:dyDescent="0.25">
      <c r="A715" s="22"/>
      <c r="B715" s="22"/>
      <c r="C715" s="22"/>
      <c r="D715" s="22"/>
      <c r="E715" s="23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6.5" customHeight="1" x14ac:dyDescent="0.25">
      <c r="A716" s="22"/>
      <c r="B716" s="22"/>
      <c r="C716" s="22"/>
      <c r="D716" s="22"/>
      <c r="E716" s="23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6.5" customHeight="1" x14ac:dyDescent="0.25">
      <c r="A717" s="22"/>
      <c r="B717" s="22"/>
      <c r="C717" s="22"/>
      <c r="D717" s="22"/>
      <c r="E717" s="23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6.5" customHeight="1" x14ac:dyDescent="0.25">
      <c r="A718" s="22"/>
      <c r="B718" s="22"/>
      <c r="C718" s="22"/>
      <c r="D718" s="22"/>
      <c r="E718" s="23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6.5" customHeight="1" x14ac:dyDescent="0.25">
      <c r="A719" s="22"/>
      <c r="B719" s="22"/>
      <c r="C719" s="22"/>
      <c r="D719" s="22"/>
      <c r="E719" s="23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6.5" customHeight="1" x14ac:dyDescent="0.25">
      <c r="A720" s="22"/>
      <c r="B720" s="22"/>
      <c r="C720" s="22"/>
      <c r="D720" s="22"/>
      <c r="E720" s="23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6.5" customHeight="1" x14ac:dyDescent="0.25">
      <c r="A721" s="22"/>
      <c r="B721" s="22"/>
      <c r="C721" s="22"/>
      <c r="D721" s="22"/>
      <c r="E721" s="23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6.5" customHeight="1" x14ac:dyDescent="0.25">
      <c r="A722" s="22"/>
      <c r="B722" s="22"/>
      <c r="C722" s="22"/>
      <c r="D722" s="22"/>
      <c r="E722" s="23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6.5" customHeight="1" x14ac:dyDescent="0.25">
      <c r="A723" s="22"/>
      <c r="B723" s="22"/>
      <c r="C723" s="22"/>
      <c r="D723" s="22"/>
      <c r="E723" s="23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6.5" customHeight="1" x14ac:dyDescent="0.25">
      <c r="A724" s="22"/>
      <c r="B724" s="22"/>
      <c r="C724" s="22"/>
      <c r="D724" s="22"/>
      <c r="E724" s="23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6.5" customHeight="1" x14ac:dyDescent="0.25">
      <c r="A725" s="22"/>
      <c r="B725" s="22"/>
      <c r="C725" s="22"/>
      <c r="D725" s="22"/>
      <c r="E725" s="23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6.5" customHeight="1" x14ac:dyDescent="0.25">
      <c r="A726" s="22"/>
      <c r="B726" s="22"/>
      <c r="C726" s="22"/>
      <c r="D726" s="22"/>
      <c r="E726" s="23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6.5" customHeight="1" x14ac:dyDescent="0.25">
      <c r="A727" s="22"/>
      <c r="B727" s="22"/>
      <c r="C727" s="22"/>
      <c r="D727" s="22"/>
      <c r="E727" s="23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6.5" customHeight="1" x14ac:dyDescent="0.25">
      <c r="A728" s="22"/>
      <c r="B728" s="22"/>
      <c r="C728" s="22"/>
      <c r="D728" s="22"/>
      <c r="E728" s="23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6.5" customHeight="1" x14ac:dyDescent="0.25">
      <c r="A729" s="22"/>
      <c r="B729" s="22"/>
      <c r="C729" s="22"/>
      <c r="D729" s="22"/>
      <c r="E729" s="23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6.5" customHeight="1" x14ac:dyDescent="0.25">
      <c r="A730" s="22"/>
      <c r="B730" s="22"/>
      <c r="C730" s="22"/>
      <c r="D730" s="22"/>
      <c r="E730" s="23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6.5" customHeight="1" x14ac:dyDescent="0.25">
      <c r="A731" s="22"/>
      <c r="B731" s="22"/>
      <c r="C731" s="22"/>
      <c r="D731" s="22"/>
      <c r="E731" s="23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6.5" customHeight="1" x14ac:dyDescent="0.25">
      <c r="A732" s="22"/>
      <c r="B732" s="22"/>
      <c r="C732" s="22"/>
      <c r="D732" s="22"/>
      <c r="E732" s="23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6.5" customHeight="1" x14ac:dyDescent="0.25">
      <c r="A733" s="22"/>
      <c r="B733" s="22"/>
      <c r="C733" s="22"/>
      <c r="D733" s="22"/>
      <c r="E733" s="23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6.5" customHeight="1" x14ac:dyDescent="0.25">
      <c r="A734" s="22"/>
      <c r="B734" s="22"/>
      <c r="C734" s="22"/>
      <c r="D734" s="22"/>
      <c r="E734" s="23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6.5" customHeight="1" x14ac:dyDescent="0.25">
      <c r="A735" s="22"/>
      <c r="B735" s="22"/>
      <c r="C735" s="22"/>
      <c r="D735" s="22"/>
      <c r="E735" s="23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6.5" customHeight="1" x14ac:dyDescent="0.25">
      <c r="A736" s="22"/>
      <c r="B736" s="22"/>
      <c r="C736" s="22"/>
      <c r="D736" s="22"/>
      <c r="E736" s="23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6.5" customHeight="1" x14ac:dyDescent="0.25">
      <c r="A737" s="22"/>
      <c r="B737" s="22"/>
      <c r="C737" s="22"/>
      <c r="D737" s="22"/>
      <c r="E737" s="23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6.5" customHeight="1" x14ac:dyDescent="0.25">
      <c r="A738" s="22"/>
      <c r="B738" s="22"/>
      <c r="C738" s="22"/>
      <c r="D738" s="22"/>
      <c r="E738" s="23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6.5" customHeight="1" x14ac:dyDescent="0.25">
      <c r="A739" s="22"/>
      <c r="B739" s="22"/>
      <c r="C739" s="22"/>
      <c r="D739" s="22"/>
      <c r="E739" s="23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6.5" customHeight="1" x14ac:dyDescent="0.25">
      <c r="A740" s="22"/>
      <c r="B740" s="22"/>
      <c r="C740" s="22"/>
      <c r="D740" s="22"/>
      <c r="E740" s="23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6.5" customHeight="1" x14ac:dyDescent="0.25">
      <c r="A741" s="22"/>
      <c r="B741" s="22"/>
      <c r="C741" s="22"/>
      <c r="D741" s="22"/>
      <c r="E741" s="23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6.5" customHeight="1" x14ac:dyDescent="0.25">
      <c r="A742" s="22"/>
      <c r="B742" s="22"/>
      <c r="C742" s="22"/>
      <c r="D742" s="22"/>
      <c r="E742" s="23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6.5" customHeight="1" x14ac:dyDescent="0.25">
      <c r="A743" s="22"/>
      <c r="B743" s="22"/>
      <c r="C743" s="22"/>
      <c r="D743" s="22"/>
      <c r="E743" s="23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6.5" customHeight="1" x14ac:dyDescent="0.25">
      <c r="A744" s="22"/>
      <c r="B744" s="22"/>
      <c r="C744" s="22"/>
      <c r="D744" s="22"/>
      <c r="E744" s="23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6.5" customHeight="1" x14ac:dyDescent="0.25">
      <c r="A745" s="22"/>
      <c r="B745" s="22"/>
      <c r="C745" s="22"/>
      <c r="D745" s="22"/>
      <c r="E745" s="23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6.5" customHeight="1" x14ac:dyDescent="0.25">
      <c r="A746" s="22"/>
      <c r="B746" s="22"/>
      <c r="C746" s="22"/>
      <c r="D746" s="22"/>
      <c r="E746" s="23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6.5" customHeight="1" x14ac:dyDescent="0.25">
      <c r="A747" s="22"/>
      <c r="B747" s="22"/>
      <c r="C747" s="22"/>
      <c r="D747" s="22"/>
      <c r="E747" s="23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6.5" customHeight="1" x14ac:dyDescent="0.25">
      <c r="A748" s="22"/>
      <c r="B748" s="22"/>
      <c r="C748" s="22"/>
      <c r="D748" s="22"/>
      <c r="E748" s="23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6.5" customHeight="1" x14ac:dyDescent="0.25">
      <c r="A749" s="22"/>
      <c r="B749" s="22"/>
      <c r="C749" s="22"/>
      <c r="D749" s="22"/>
      <c r="E749" s="23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6.5" customHeight="1" x14ac:dyDescent="0.25">
      <c r="A750" s="22"/>
      <c r="B750" s="22"/>
      <c r="C750" s="22"/>
      <c r="D750" s="22"/>
      <c r="E750" s="23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6.5" customHeight="1" x14ac:dyDescent="0.25">
      <c r="A751" s="22"/>
      <c r="B751" s="22"/>
      <c r="C751" s="22"/>
      <c r="D751" s="22"/>
      <c r="E751" s="23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6.5" customHeight="1" x14ac:dyDescent="0.25">
      <c r="A752" s="22"/>
      <c r="B752" s="22"/>
      <c r="C752" s="22"/>
      <c r="D752" s="22"/>
      <c r="E752" s="23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6.5" customHeight="1" x14ac:dyDescent="0.25">
      <c r="A753" s="22"/>
      <c r="B753" s="22"/>
      <c r="C753" s="22"/>
      <c r="D753" s="22"/>
      <c r="E753" s="23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6.5" customHeight="1" x14ac:dyDescent="0.25">
      <c r="A754" s="22"/>
      <c r="B754" s="22"/>
      <c r="C754" s="22"/>
      <c r="D754" s="22"/>
      <c r="E754" s="23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6.5" customHeight="1" x14ac:dyDescent="0.25">
      <c r="A755" s="22"/>
      <c r="B755" s="22"/>
      <c r="C755" s="22"/>
      <c r="D755" s="22"/>
      <c r="E755" s="23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6.5" customHeight="1" x14ac:dyDescent="0.25">
      <c r="A756" s="22"/>
      <c r="B756" s="22"/>
      <c r="C756" s="22"/>
      <c r="D756" s="22"/>
      <c r="E756" s="23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6.5" customHeight="1" x14ac:dyDescent="0.25">
      <c r="A757" s="22"/>
      <c r="B757" s="22"/>
      <c r="C757" s="22"/>
      <c r="D757" s="22"/>
      <c r="E757" s="23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6.5" customHeight="1" x14ac:dyDescent="0.25">
      <c r="A758" s="22"/>
      <c r="B758" s="22"/>
      <c r="C758" s="22"/>
      <c r="D758" s="22"/>
      <c r="E758" s="23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6.5" customHeight="1" x14ac:dyDescent="0.25">
      <c r="A759" s="22"/>
      <c r="B759" s="22"/>
      <c r="C759" s="22"/>
      <c r="D759" s="22"/>
      <c r="E759" s="23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6.5" customHeight="1" x14ac:dyDescent="0.25">
      <c r="A760" s="22"/>
      <c r="B760" s="22"/>
      <c r="C760" s="22"/>
      <c r="D760" s="22"/>
      <c r="E760" s="23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6.5" customHeight="1" x14ac:dyDescent="0.25">
      <c r="A761" s="22"/>
      <c r="B761" s="22"/>
      <c r="C761" s="22"/>
      <c r="D761" s="22"/>
      <c r="E761" s="23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6.5" customHeight="1" x14ac:dyDescent="0.25">
      <c r="A762" s="22"/>
      <c r="B762" s="22"/>
      <c r="C762" s="22"/>
      <c r="D762" s="22"/>
      <c r="E762" s="23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6.5" customHeight="1" x14ac:dyDescent="0.25">
      <c r="A763" s="22"/>
      <c r="B763" s="22"/>
      <c r="C763" s="22"/>
      <c r="D763" s="22"/>
      <c r="E763" s="23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6.5" customHeight="1" x14ac:dyDescent="0.25">
      <c r="A764" s="22"/>
      <c r="B764" s="22"/>
      <c r="C764" s="22"/>
      <c r="D764" s="22"/>
      <c r="E764" s="23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6.5" customHeight="1" x14ac:dyDescent="0.25">
      <c r="A765" s="22"/>
      <c r="B765" s="22"/>
      <c r="C765" s="22"/>
      <c r="D765" s="22"/>
      <c r="E765" s="23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6.5" customHeight="1" x14ac:dyDescent="0.25">
      <c r="A766" s="22"/>
      <c r="B766" s="22"/>
      <c r="C766" s="22"/>
      <c r="D766" s="22"/>
      <c r="E766" s="23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6.5" customHeight="1" x14ac:dyDescent="0.25">
      <c r="A767" s="22"/>
      <c r="B767" s="22"/>
      <c r="C767" s="22"/>
      <c r="D767" s="22"/>
      <c r="E767" s="23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6.5" customHeight="1" x14ac:dyDescent="0.25">
      <c r="A768" s="22"/>
      <c r="B768" s="22"/>
      <c r="C768" s="22"/>
      <c r="D768" s="22"/>
      <c r="E768" s="23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6.5" customHeight="1" x14ac:dyDescent="0.25">
      <c r="A769" s="22"/>
      <c r="B769" s="22"/>
      <c r="C769" s="22"/>
      <c r="D769" s="22"/>
      <c r="E769" s="23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6.5" customHeight="1" x14ac:dyDescent="0.25">
      <c r="A770" s="22"/>
      <c r="B770" s="22"/>
      <c r="C770" s="22"/>
      <c r="D770" s="22"/>
      <c r="E770" s="23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6.5" customHeight="1" x14ac:dyDescent="0.25">
      <c r="A771" s="22"/>
      <c r="B771" s="22"/>
      <c r="C771" s="22"/>
      <c r="D771" s="22"/>
      <c r="E771" s="23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6.5" customHeight="1" x14ac:dyDescent="0.25">
      <c r="A772" s="22"/>
      <c r="B772" s="22"/>
      <c r="C772" s="22"/>
      <c r="D772" s="22"/>
      <c r="E772" s="23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6.5" customHeight="1" x14ac:dyDescent="0.25">
      <c r="A773" s="22"/>
      <c r="B773" s="22"/>
      <c r="C773" s="22"/>
      <c r="D773" s="22"/>
      <c r="E773" s="23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6.5" customHeight="1" x14ac:dyDescent="0.25">
      <c r="A774" s="22"/>
      <c r="B774" s="22"/>
      <c r="C774" s="22"/>
      <c r="D774" s="22"/>
      <c r="E774" s="23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6.5" customHeight="1" x14ac:dyDescent="0.25">
      <c r="A775" s="22"/>
      <c r="B775" s="22"/>
      <c r="C775" s="22"/>
      <c r="D775" s="22"/>
      <c r="E775" s="23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6.5" customHeight="1" x14ac:dyDescent="0.25">
      <c r="A776" s="22"/>
      <c r="B776" s="22"/>
      <c r="C776" s="22"/>
      <c r="D776" s="22"/>
      <c r="E776" s="23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6.5" customHeight="1" x14ac:dyDescent="0.25">
      <c r="A777" s="22"/>
      <c r="B777" s="22"/>
      <c r="C777" s="22"/>
      <c r="D777" s="22"/>
      <c r="E777" s="23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6.5" customHeight="1" x14ac:dyDescent="0.25">
      <c r="A778" s="22"/>
      <c r="B778" s="22"/>
      <c r="C778" s="22"/>
      <c r="D778" s="22"/>
      <c r="E778" s="23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6.5" customHeight="1" x14ac:dyDescent="0.25">
      <c r="A779" s="22"/>
      <c r="B779" s="22"/>
      <c r="C779" s="22"/>
      <c r="D779" s="22"/>
      <c r="E779" s="23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6.5" customHeight="1" x14ac:dyDescent="0.25">
      <c r="A780" s="22"/>
      <c r="B780" s="22"/>
      <c r="C780" s="22"/>
      <c r="D780" s="22"/>
      <c r="E780" s="23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6.5" customHeight="1" x14ac:dyDescent="0.25">
      <c r="A781" s="22"/>
      <c r="B781" s="22"/>
      <c r="C781" s="22"/>
      <c r="D781" s="22"/>
      <c r="E781" s="23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6.5" customHeight="1" x14ac:dyDescent="0.25">
      <c r="A782" s="22"/>
      <c r="B782" s="22"/>
      <c r="C782" s="22"/>
      <c r="D782" s="22"/>
      <c r="E782" s="23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6.5" customHeight="1" x14ac:dyDescent="0.25">
      <c r="A783" s="22"/>
      <c r="B783" s="22"/>
      <c r="C783" s="22"/>
      <c r="D783" s="22"/>
      <c r="E783" s="23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6.5" customHeight="1" x14ac:dyDescent="0.25">
      <c r="A784" s="22"/>
      <c r="B784" s="22"/>
      <c r="C784" s="22"/>
      <c r="D784" s="22"/>
      <c r="E784" s="23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6.5" customHeight="1" x14ac:dyDescent="0.25">
      <c r="A785" s="22"/>
      <c r="B785" s="22"/>
      <c r="C785" s="22"/>
      <c r="D785" s="22"/>
      <c r="E785" s="23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6.5" customHeight="1" x14ac:dyDescent="0.25">
      <c r="A786" s="22"/>
      <c r="B786" s="22"/>
      <c r="C786" s="22"/>
      <c r="D786" s="22"/>
      <c r="E786" s="23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6.5" customHeight="1" x14ac:dyDescent="0.25">
      <c r="A787" s="22"/>
      <c r="B787" s="22"/>
      <c r="C787" s="22"/>
      <c r="D787" s="22"/>
      <c r="E787" s="23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6.5" customHeight="1" x14ac:dyDescent="0.25">
      <c r="A788" s="22"/>
      <c r="B788" s="22"/>
      <c r="C788" s="22"/>
      <c r="D788" s="22"/>
      <c r="E788" s="23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6.5" customHeight="1" x14ac:dyDescent="0.25">
      <c r="A789" s="22"/>
      <c r="B789" s="22"/>
      <c r="C789" s="22"/>
      <c r="D789" s="22"/>
      <c r="E789" s="23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6.5" customHeight="1" x14ac:dyDescent="0.25">
      <c r="A790" s="22"/>
      <c r="B790" s="22"/>
      <c r="C790" s="22"/>
      <c r="D790" s="22"/>
      <c r="E790" s="23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6.5" customHeight="1" x14ac:dyDescent="0.25">
      <c r="A791" s="22"/>
      <c r="B791" s="22"/>
      <c r="C791" s="22"/>
      <c r="D791" s="22"/>
      <c r="E791" s="23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6.5" customHeight="1" x14ac:dyDescent="0.25">
      <c r="A792" s="22"/>
      <c r="B792" s="22"/>
      <c r="C792" s="22"/>
      <c r="D792" s="22"/>
      <c r="E792" s="23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6.5" customHeight="1" x14ac:dyDescent="0.25">
      <c r="A793" s="22"/>
      <c r="B793" s="22"/>
      <c r="C793" s="22"/>
      <c r="D793" s="22"/>
      <c r="E793" s="23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6.5" customHeight="1" x14ac:dyDescent="0.25">
      <c r="A794" s="22"/>
      <c r="B794" s="22"/>
      <c r="C794" s="22"/>
      <c r="D794" s="22"/>
      <c r="E794" s="23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6.5" customHeight="1" x14ac:dyDescent="0.25">
      <c r="A795" s="22"/>
      <c r="B795" s="22"/>
      <c r="C795" s="22"/>
      <c r="D795" s="22"/>
      <c r="E795" s="23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6.5" customHeight="1" x14ac:dyDescent="0.25">
      <c r="A796" s="22"/>
      <c r="B796" s="22"/>
      <c r="C796" s="22"/>
      <c r="D796" s="22"/>
      <c r="E796" s="23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6.5" customHeight="1" x14ac:dyDescent="0.25">
      <c r="A797" s="22"/>
      <c r="B797" s="22"/>
      <c r="C797" s="22"/>
      <c r="D797" s="22"/>
      <c r="E797" s="23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6.5" customHeight="1" x14ac:dyDescent="0.25">
      <c r="A798" s="22"/>
      <c r="B798" s="22"/>
      <c r="C798" s="22"/>
      <c r="D798" s="22"/>
      <c r="E798" s="23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6.5" customHeight="1" x14ac:dyDescent="0.25">
      <c r="A799" s="22"/>
      <c r="B799" s="22"/>
      <c r="C799" s="22"/>
      <c r="D799" s="22"/>
      <c r="E799" s="23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6.5" customHeight="1" x14ac:dyDescent="0.25">
      <c r="A800" s="22"/>
      <c r="B800" s="22"/>
      <c r="C800" s="22"/>
      <c r="D800" s="22"/>
      <c r="E800" s="23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6.5" customHeight="1" x14ac:dyDescent="0.25">
      <c r="A801" s="22"/>
      <c r="B801" s="22"/>
      <c r="C801" s="22"/>
      <c r="D801" s="22"/>
      <c r="E801" s="23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6.5" customHeight="1" x14ac:dyDescent="0.25">
      <c r="A802" s="22"/>
      <c r="B802" s="22"/>
      <c r="C802" s="22"/>
      <c r="D802" s="22"/>
      <c r="E802" s="23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6.5" customHeight="1" x14ac:dyDescent="0.25">
      <c r="A803" s="22"/>
      <c r="B803" s="22"/>
      <c r="C803" s="22"/>
      <c r="D803" s="22"/>
      <c r="E803" s="23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6.5" customHeight="1" x14ac:dyDescent="0.25">
      <c r="A804" s="22"/>
      <c r="B804" s="22"/>
      <c r="C804" s="22"/>
      <c r="D804" s="22"/>
      <c r="E804" s="23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6.5" customHeight="1" x14ac:dyDescent="0.25">
      <c r="A805" s="22"/>
      <c r="B805" s="22"/>
      <c r="C805" s="22"/>
      <c r="D805" s="22"/>
      <c r="E805" s="23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6.5" customHeight="1" x14ac:dyDescent="0.25">
      <c r="A806" s="22"/>
      <c r="B806" s="22"/>
      <c r="C806" s="22"/>
      <c r="D806" s="22"/>
      <c r="E806" s="23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6.5" customHeight="1" x14ac:dyDescent="0.25">
      <c r="A807" s="22"/>
      <c r="B807" s="22"/>
      <c r="C807" s="22"/>
      <c r="D807" s="22"/>
      <c r="E807" s="23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6.5" customHeight="1" x14ac:dyDescent="0.25">
      <c r="A808" s="22"/>
      <c r="B808" s="22"/>
      <c r="C808" s="22"/>
      <c r="D808" s="22"/>
      <c r="E808" s="23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6.5" customHeight="1" x14ac:dyDescent="0.25">
      <c r="A809" s="22"/>
      <c r="B809" s="22"/>
      <c r="C809" s="22"/>
      <c r="D809" s="22"/>
      <c r="E809" s="23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6.5" customHeight="1" x14ac:dyDescent="0.25">
      <c r="A810" s="22"/>
      <c r="B810" s="22"/>
      <c r="C810" s="22"/>
      <c r="D810" s="22"/>
      <c r="E810" s="23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6.5" customHeight="1" x14ac:dyDescent="0.25">
      <c r="A811" s="22"/>
      <c r="B811" s="22"/>
      <c r="C811" s="22"/>
      <c r="D811" s="22"/>
      <c r="E811" s="23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6.5" customHeight="1" x14ac:dyDescent="0.25">
      <c r="A812" s="22"/>
      <c r="B812" s="22"/>
      <c r="C812" s="22"/>
      <c r="D812" s="22"/>
      <c r="E812" s="23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6.5" customHeight="1" x14ac:dyDescent="0.25">
      <c r="A813" s="22"/>
      <c r="B813" s="22"/>
      <c r="C813" s="22"/>
      <c r="D813" s="22"/>
      <c r="E813" s="23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6.5" customHeight="1" x14ac:dyDescent="0.25">
      <c r="A814" s="22"/>
      <c r="B814" s="22"/>
      <c r="C814" s="22"/>
      <c r="D814" s="22"/>
      <c r="E814" s="23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6.5" customHeight="1" x14ac:dyDescent="0.25">
      <c r="A815" s="22"/>
      <c r="B815" s="22"/>
      <c r="C815" s="22"/>
      <c r="D815" s="22"/>
      <c r="E815" s="23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6.5" customHeight="1" x14ac:dyDescent="0.25">
      <c r="A816" s="22"/>
      <c r="B816" s="22"/>
      <c r="C816" s="22"/>
      <c r="D816" s="22"/>
      <c r="E816" s="23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6.5" customHeight="1" x14ac:dyDescent="0.25">
      <c r="A817" s="22"/>
      <c r="B817" s="22"/>
      <c r="C817" s="22"/>
      <c r="D817" s="22"/>
      <c r="E817" s="23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6.5" customHeight="1" x14ac:dyDescent="0.25">
      <c r="A818" s="22"/>
      <c r="B818" s="22"/>
      <c r="C818" s="22"/>
      <c r="D818" s="22"/>
      <c r="E818" s="23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6.5" customHeight="1" x14ac:dyDescent="0.25">
      <c r="A819" s="22"/>
      <c r="B819" s="22"/>
      <c r="C819" s="22"/>
      <c r="D819" s="22"/>
      <c r="E819" s="23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6.5" customHeight="1" x14ac:dyDescent="0.25">
      <c r="A820" s="22"/>
      <c r="B820" s="22"/>
      <c r="C820" s="22"/>
      <c r="D820" s="22"/>
      <c r="E820" s="23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6.5" customHeight="1" x14ac:dyDescent="0.25">
      <c r="A821" s="22"/>
      <c r="B821" s="22"/>
      <c r="C821" s="22"/>
      <c r="D821" s="22"/>
      <c r="E821" s="23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6.5" customHeight="1" x14ac:dyDescent="0.25">
      <c r="A822" s="22"/>
      <c r="B822" s="22"/>
      <c r="C822" s="22"/>
      <c r="D822" s="22"/>
      <c r="E822" s="23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6.5" customHeight="1" x14ac:dyDescent="0.25">
      <c r="A823" s="22"/>
      <c r="B823" s="22"/>
      <c r="C823" s="22"/>
      <c r="D823" s="22"/>
      <c r="E823" s="23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6.5" customHeight="1" x14ac:dyDescent="0.25">
      <c r="A824" s="22"/>
      <c r="B824" s="22"/>
      <c r="C824" s="22"/>
      <c r="D824" s="22"/>
      <c r="E824" s="23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6.5" customHeight="1" x14ac:dyDescent="0.25">
      <c r="A825" s="22"/>
      <c r="B825" s="22"/>
      <c r="C825" s="22"/>
      <c r="D825" s="22"/>
      <c r="E825" s="23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6.5" customHeight="1" x14ac:dyDescent="0.25">
      <c r="A826" s="22"/>
      <c r="B826" s="22"/>
      <c r="C826" s="22"/>
      <c r="D826" s="22"/>
      <c r="E826" s="23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6.5" customHeight="1" x14ac:dyDescent="0.25">
      <c r="A827" s="22"/>
      <c r="B827" s="22"/>
      <c r="C827" s="22"/>
      <c r="D827" s="22"/>
      <c r="E827" s="23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6.5" customHeight="1" x14ac:dyDescent="0.25">
      <c r="A828" s="22"/>
      <c r="B828" s="22"/>
      <c r="C828" s="22"/>
      <c r="D828" s="22"/>
      <c r="E828" s="23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6.5" customHeight="1" x14ac:dyDescent="0.25">
      <c r="A829" s="22"/>
      <c r="B829" s="22"/>
      <c r="C829" s="22"/>
      <c r="D829" s="22"/>
      <c r="E829" s="23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6.5" customHeight="1" x14ac:dyDescent="0.25">
      <c r="A830" s="22"/>
      <c r="B830" s="22"/>
      <c r="C830" s="22"/>
      <c r="D830" s="22"/>
      <c r="E830" s="23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6.5" customHeight="1" x14ac:dyDescent="0.25">
      <c r="A831" s="22"/>
      <c r="B831" s="22"/>
      <c r="C831" s="22"/>
      <c r="D831" s="22"/>
      <c r="E831" s="23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6.5" customHeight="1" x14ac:dyDescent="0.25">
      <c r="A832" s="22"/>
      <c r="B832" s="22"/>
      <c r="C832" s="22"/>
      <c r="D832" s="22"/>
      <c r="E832" s="23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6.5" customHeight="1" x14ac:dyDescent="0.25">
      <c r="A833" s="22"/>
      <c r="B833" s="22"/>
      <c r="C833" s="22"/>
      <c r="D833" s="22"/>
      <c r="E833" s="23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6.5" customHeight="1" x14ac:dyDescent="0.25">
      <c r="A834" s="22"/>
      <c r="B834" s="22"/>
      <c r="C834" s="22"/>
      <c r="D834" s="22"/>
      <c r="E834" s="23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6.5" customHeight="1" x14ac:dyDescent="0.25">
      <c r="A835" s="22"/>
      <c r="B835" s="22"/>
      <c r="C835" s="22"/>
      <c r="D835" s="22"/>
      <c r="E835" s="23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6.5" customHeight="1" x14ac:dyDescent="0.25">
      <c r="A836" s="22"/>
      <c r="B836" s="22"/>
      <c r="C836" s="22"/>
      <c r="D836" s="22"/>
      <c r="E836" s="23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6.5" customHeight="1" x14ac:dyDescent="0.25">
      <c r="A837" s="22"/>
      <c r="B837" s="22"/>
      <c r="C837" s="22"/>
      <c r="D837" s="22"/>
      <c r="E837" s="23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6.5" customHeight="1" x14ac:dyDescent="0.25">
      <c r="A838" s="22"/>
      <c r="B838" s="22"/>
      <c r="C838" s="22"/>
      <c r="D838" s="22"/>
      <c r="E838" s="23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6.5" customHeight="1" x14ac:dyDescent="0.25">
      <c r="A839" s="22"/>
      <c r="B839" s="22"/>
      <c r="C839" s="22"/>
      <c r="D839" s="22"/>
      <c r="E839" s="23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6.5" customHeight="1" x14ac:dyDescent="0.25">
      <c r="A840" s="22"/>
      <c r="B840" s="22"/>
      <c r="C840" s="22"/>
      <c r="D840" s="22"/>
      <c r="E840" s="23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6.5" customHeight="1" x14ac:dyDescent="0.25">
      <c r="A841" s="22"/>
      <c r="B841" s="22"/>
      <c r="C841" s="22"/>
      <c r="D841" s="22"/>
      <c r="E841" s="23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6.5" customHeight="1" x14ac:dyDescent="0.25">
      <c r="A842" s="22"/>
      <c r="B842" s="22"/>
      <c r="C842" s="22"/>
      <c r="D842" s="22"/>
      <c r="E842" s="23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6.5" customHeight="1" x14ac:dyDescent="0.25">
      <c r="A843" s="22"/>
      <c r="B843" s="22"/>
      <c r="C843" s="22"/>
      <c r="D843" s="22"/>
      <c r="E843" s="23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6.5" customHeight="1" x14ac:dyDescent="0.25">
      <c r="A844" s="22"/>
      <c r="B844" s="22"/>
      <c r="C844" s="22"/>
      <c r="D844" s="22"/>
      <c r="E844" s="23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6.5" customHeight="1" x14ac:dyDescent="0.25">
      <c r="A845" s="22"/>
      <c r="B845" s="22"/>
      <c r="C845" s="22"/>
      <c r="D845" s="22"/>
      <c r="E845" s="23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6.5" customHeight="1" x14ac:dyDescent="0.25">
      <c r="A846" s="22"/>
      <c r="B846" s="22"/>
      <c r="C846" s="22"/>
      <c r="D846" s="22"/>
      <c r="E846" s="23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6.5" customHeight="1" x14ac:dyDescent="0.25">
      <c r="A847" s="22"/>
      <c r="B847" s="22"/>
      <c r="C847" s="22"/>
      <c r="D847" s="22"/>
      <c r="E847" s="23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6.5" customHeight="1" x14ac:dyDescent="0.25">
      <c r="A848" s="22"/>
      <c r="B848" s="22"/>
      <c r="C848" s="22"/>
      <c r="D848" s="22"/>
      <c r="E848" s="23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6.5" customHeight="1" x14ac:dyDescent="0.25">
      <c r="A849" s="22"/>
      <c r="B849" s="22"/>
      <c r="C849" s="22"/>
      <c r="D849" s="22"/>
      <c r="E849" s="23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6.5" customHeight="1" x14ac:dyDescent="0.25">
      <c r="A850" s="22"/>
      <c r="B850" s="22"/>
      <c r="C850" s="22"/>
      <c r="D850" s="22"/>
      <c r="E850" s="23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6.5" customHeight="1" x14ac:dyDescent="0.25">
      <c r="A851" s="22"/>
      <c r="B851" s="22"/>
      <c r="C851" s="22"/>
      <c r="D851" s="22"/>
      <c r="E851" s="23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6.5" customHeight="1" x14ac:dyDescent="0.25">
      <c r="A852" s="22"/>
      <c r="B852" s="22"/>
      <c r="C852" s="22"/>
      <c r="D852" s="22"/>
      <c r="E852" s="23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6.5" customHeight="1" x14ac:dyDescent="0.25">
      <c r="A853" s="22"/>
      <c r="B853" s="22"/>
      <c r="C853" s="22"/>
      <c r="D853" s="22"/>
      <c r="E853" s="23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6.5" customHeight="1" x14ac:dyDescent="0.25">
      <c r="A854" s="22"/>
      <c r="B854" s="22"/>
      <c r="C854" s="22"/>
      <c r="D854" s="22"/>
      <c r="E854" s="23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6.5" customHeight="1" x14ac:dyDescent="0.25">
      <c r="A855" s="22"/>
      <c r="B855" s="22"/>
      <c r="C855" s="22"/>
      <c r="D855" s="22"/>
      <c r="E855" s="23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6.5" customHeight="1" x14ac:dyDescent="0.25">
      <c r="A856" s="22"/>
      <c r="B856" s="22"/>
      <c r="C856" s="22"/>
      <c r="D856" s="22"/>
      <c r="E856" s="23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6.5" customHeight="1" x14ac:dyDescent="0.25">
      <c r="A857" s="22"/>
      <c r="B857" s="22"/>
      <c r="C857" s="22"/>
      <c r="D857" s="22"/>
      <c r="E857" s="23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6.5" customHeight="1" x14ac:dyDescent="0.25">
      <c r="A858" s="22"/>
      <c r="B858" s="22"/>
      <c r="C858" s="22"/>
      <c r="D858" s="22"/>
      <c r="E858" s="23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6.5" customHeight="1" x14ac:dyDescent="0.25">
      <c r="A859" s="22"/>
      <c r="B859" s="22"/>
      <c r="C859" s="22"/>
      <c r="D859" s="22"/>
      <c r="E859" s="23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6.5" customHeight="1" x14ac:dyDescent="0.25">
      <c r="A860" s="22"/>
      <c r="B860" s="22"/>
      <c r="C860" s="22"/>
      <c r="D860" s="22"/>
      <c r="E860" s="23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6.5" customHeight="1" x14ac:dyDescent="0.25">
      <c r="A861" s="22"/>
      <c r="B861" s="22"/>
      <c r="C861" s="22"/>
      <c r="D861" s="22"/>
      <c r="E861" s="23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6.5" customHeight="1" x14ac:dyDescent="0.25">
      <c r="A862" s="22"/>
      <c r="B862" s="22"/>
      <c r="C862" s="22"/>
      <c r="D862" s="22"/>
      <c r="E862" s="23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6.5" customHeight="1" x14ac:dyDescent="0.25">
      <c r="A863" s="22"/>
      <c r="B863" s="22"/>
      <c r="C863" s="22"/>
      <c r="D863" s="22"/>
      <c r="E863" s="23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6.5" customHeight="1" x14ac:dyDescent="0.25">
      <c r="A864" s="22"/>
      <c r="B864" s="22"/>
      <c r="C864" s="22"/>
      <c r="D864" s="22"/>
      <c r="E864" s="23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6.5" customHeight="1" x14ac:dyDescent="0.25">
      <c r="A865" s="22"/>
      <c r="B865" s="22"/>
      <c r="C865" s="22"/>
      <c r="D865" s="22"/>
      <c r="E865" s="23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6.5" customHeight="1" x14ac:dyDescent="0.25">
      <c r="A866" s="22"/>
      <c r="B866" s="22"/>
      <c r="C866" s="22"/>
      <c r="D866" s="22"/>
      <c r="E866" s="23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6.5" customHeight="1" x14ac:dyDescent="0.25">
      <c r="A867" s="22"/>
      <c r="B867" s="22"/>
      <c r="C867" s="22"/>
      <c r="D867" s="22"/>
      <c r="E867" s="23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6.5" customHeight="1" x14ac:dyDescent="0.25">
      <c r="A868" s="22"/>
      <c r="B868" s="22"/>
      <c r="C868" s="22"/>
      <c r="D868" s="22"/>
      <c r="E868" s="23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6.5" customHeight="1" x14ac:dyDescent="0.25">
      <c r="A869" s="22"/>
      <c r="B869" s="22"/>
      <c r="C869" s="22"/>
      <c r="D869" s="22"/>
      <c r="E869" s="23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6.5" customHeight="1" x14ac:dyDescent="0.25">
      <c r="A870" s="22"/>
      <c r="B870" s="22"/>
      <c r="C870" s="22"/>
      <c r="D870" s="22"/>
      <c r="E870" s="23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6.5" customHeight="1" x14ac:dyDescent="0.25">
      <c r="A871" s="22"/>
      <c r="B871" s="22"/>
      <c r="C871" s="22"/>
      <c r="D871" s="22"/>
      <c r="E871" s="23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6.5" customHeight="1" x14ac:dyDescent="0.25">
      <c r="A872" s="22"/>
      <c r="B872" s="22"/>
      <c r="C872" s="22"/>
      <c r="D872" s="22"/>
      <c r="E872" s="23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6.5" customHeight="1" x14ac:dyDescent="0.25">
      <c r="A873" s="22"/>
      <c r="B873" s="22"/>
      <c r="C873" s="22"/>
      <c r="D873" s="22"/>
      <c r="E873" s="23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6.5" customHeight="1" x14ac:dyDescent="0.25">
      <c r="A874" s="22"/>
      <c r="B874" s="22"/>
      <c r="C874" s="22"/>
      <c r="D874" s="22"/>
      <c r="E874" s="23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6.5" customHeight="1" x14ac:dyDescent="0.25">
      <c r="A875" s="22"/>
      <c r="B875" s="22"/>
      <c r="C875" s="22"/>
      <c r="D875" s="22"/>
      <c r="E875" s="23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6.5" customHeight="1" x14ac:dyDescent="0.25">
      <c r="A876" s="22"/>
      <c r="B876" s="22"/>
      <c r="C876" s="22"/>
      <c r="D876" s="22"/>
      <c r="E876" s="23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6.5" customHeight="1" x14ac:dyDescent="0.25">
      <c r="A877" s="22"/>
      <c r="B877" s="22"/>
      <c r="C877" s="22"/>
      <c r="D877" s="22"/>
      <c r="E877" s="23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6.5" customHeight="1" x14ac:dyDescent="0.25">
      <c r="A878" s="22"/>
      <c r="B878" s="22"/>
      <c r="C878" s="22"/>
      <c r="D878" s="22"/>
      <c r="E878" s="23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6.5" customHeight="1" x14ac:dyDescent="0.25">
      <c r="A879" s="22"/>
      <c r="B879" s="22"/>
      <c r="C879" s="22"/>
      <c r="D879" s="22"/>
      <c r="E879" s="23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6.5" customHeight="1" x14ac:dyDescent="0.25">
      <c r="A880" s="22"/>
      <c r="B880" s="22"/>
      <c r="C880" s="22"/>
      <c r="D880" s="22"/>
      <c r="E880" s="23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6.5" customHeight="1" x14ac:dyDescent="0.25">
      <c r="A881" s="22"/>
      <c r="B881" s="22"/>
      <c r="C881" s="22"/>
      <c r="D881" s="22"/>
      <c r="E881" s="23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6.5" customHeight="1" x14ac:dyDescent="0.25">
      <c r="A882" s="22"/>
      <c r="B882" s="22"/>
      <c r="C882" s="22"/>
      <c r="D882" s="22"/>
      <c r="E882" s="23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6.5" customHeight="1" x14ac:dyDescent="0.25">
      <c r="A883" s="22"/>
      <c r="B883" s="22"/>
      <c r="C883" s="22"/>
      <c r="D883" s="22"/>
      <c r="E883" s="23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6.5" customHeight="1" x14ac:dyDescent="0.25">
      <c r="A884" s="22"/>
      <c r="B884" s="22"/>
      <c r="C884" s="22"/>
      <c r="D884" s="22"/>
      <c r="E884" s="23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6.5" customHeight="1" x14ac:dyDescent="0.25">
      <c r="A885" s="22"/>
      <c r="B885" s="22"/>
      <c r="C885" s="22"/>
      <c r="D885" s="22"/>
      <c r="E885" s="23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6.5" customHeight="1" x14ac:dyDescent="0.25">
      <c r="A886" s="22"/>
      <c r="B886" s="22"/>
      <c r="C886" s="22"/>
      <c r="D886" s="22"/>
      <c r="E886" s="23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6.5" customHeight="1" x14ac:dyDescent="0.25">
      <c r="A887" s="22"/>
      <c r="B887" s="22"/>
      <c r="C887" s="22"/>
      <c r="D887" s="22"/>
      <c r="E887" s="23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6.5" customHeight="1" x14ac:dyDescent="0.25">
      <c r="A888" s="22"/>
      <c r="B888" s="22"/>
      <c r="C888" s="22"/>
      <c r="D888" s="22"/>
      <c r="E888" s="23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6.5" customHeight="1" x14ac:dyDescent="0.25">
      <c r="A889" s="22"/>
      <c r="B889" s="22"/>
      <c r="C889" s="22"/>
      <c r="D889" s="22"/>
      <c r="E889" s="23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6.5" customHeight="1" x14ac:dyDescent="0.25">
      <c r="A890" s="22"/>
      <c r="B890" s="22"/>
      <c r="C890" s="22"/>
      <c r="D890" s="22"/>
      <c r="E890" s="23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6.5" customHeight="1" x14ac:dyDescent="0.25">
      <c r="A891" s="22"/>
      <c r="B891" s="22"/>
      <c r="C891" s="22"/>
      <c r="D891" s="22"/>
      <c r="E891" s="23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6.5" customHeight="1" x14ac:dyDescent="0.25">
      <c r="A892" s="22"/>
      <c r="B892" s="22"/>
      <c r="C892" s="22"/>
      <c r="D892" s="22"/>
      <c r="E892" s="23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6.5" customHeight="1" x14ac:dyDescent="0.25">
      <c r="A893" s="22"/>
      <c r="B893" s="22"/>
      <c r="C893" s="22"/>
      <c r="D893" s="22"/>
      <c r="E893" s="23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6.5" customHeight="1" x14ac:dyDescent="0.25">
      <c r="A894" s="22"/>
      <c r="B894" s="22"/>
      <c r="C894" s="22"/>
      <c r="D894" s="22"/>
      <c r="E894" s="23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6.5" customHeight="1" x14ac:dyDescent="0.25">
      <c r="A895" s="22"/>
      <c r="B895" s="22"/>
      <c r="C895" s="22"/>
      <c r="D895" s="22"/>
      <c r="E895" s="23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6.5" customHeight="1" x14ac:dyDescent="0.25">
      <c r="A896" s="22"/>
      <c r="B896" s="22"/>
      <c r="C896" s="22"/>
      <c r="D896" s="22"/>
      <c r="E896" s="23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6.5" customHeight="1" x14ac:dyDescent="0.25">
      <c r="A897" s="22"/>
      <c r="B897" s="22"/>
      <c r="C897" s="22"/>
      <c r="D897" s="22"/>
      <c r="E897" s="23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6.5" customHeight="1" x14ac:dyDescent="0.25">
      <c r="A898" s="22"/>
      <c r="B898" s="22"/>
      <c r="C898" s="22"/>
      <c r="D898" s="22"/>
      <c r="E898" s="23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6.5" customHeight="1" x14ac:dyDescent="0.25">
      <c r="A899" s="22"/>
      <c r="B899" s="22"/>
      <c r="C899" s="22"/>
      <c r="D899" s="22"/>
      <c r="E899" s="23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6.5" customHeight="1" x14ac:dyDescent="0.25">
      <c r="A900" s="22"/>
      <c r="B900" s="22"/>
      <c r="C900" s="22"/>
      <c r="D900" s="22"/>
      <c r="E900" s="23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6.5" customHeight="1" x14ac:dyDescent="0.25">
      <c r="A901" s="22"/>
      <c r="B901" s="22"/>
      <c r="C901" s="22"/>
      <c r="D901" s="22"/>
      <c r="E901" s="23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6.5" customHeight="1" x14ac:dyDescent="0.25">
      <c r="A902" s="22"/>
      <c r="B902" s="22"/>
      <c r="C902" s="22"/>
      <c r="D902" s="22"/>
      <c r="E902" s="23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6.5" customHeight="1" x14ac:dyDescent="0.25">
      <c r="A903" s="22"/>
      <c r="B903" s="22"/>
      <c r="C903" s="22"/>
      <c r="D903" s="22"/>
      <c r="E903" s="23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6.5" customHeight="1" x14ac:dyDescent="0.25">
      <c r="A904" s="22"/>
      <c r="B904" s="22"/>
      <c r="C904" s="22"/>
      <c r="D904" s="22"/>
      <c r="E904" s="23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6.5" customHeight="1" x14ac:dyDescent="0.25">
      <c r="A905" s="22"/>
      <c r="B905" s="22"/>
      <c r="C905" s="22"/>
      <c r="D905" s="22"/>
      <c r="E905" s="23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6.5" customHeight="1" x14ac:dyDescent="0.25">
      <c r="A906" s="22"/>
      <c r="B906" s="22"/>
      <c r="C906" s="22"/>
      <c r="D906" s="22"/>
      <c r="E906" s="23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6.5" customHeight="1" x14ac:dyDescent="0.25">
      <c r="A907" s="22"/>
      <c r="B907" s="22"/>
      <c r="C907" s="22"/>
      <c r="D907" s="22"/>
      <c r="E907" s="23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6.5" customHeight="1" x14ac:dyDescent="0.25">
      <c r="A908" s="22"/>
      <c r="B908" s="22"/>
      <c r="C908" s="22"/>
      <c r="D908" s="22"/>
      <c r="E908" s="23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6.5" customHeight="1" x14ac:dyDescent="0.25">
      <c r="A909" s="22"/>
      <c r="B909" s="22"/>
      <c r="C909" s="22"/>
      <c r="D909" s="22"/>
      <c r="E909" s="23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6.5" customHeight="1" x14ac:dyDescent="0.25">
      <c r="A910" s="22"/>
      <c r="B910" s="22"/>
      <c r="C910" s="22"/>
      <c r="D910" s="22"/>
      <c r="E910" s="23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6.5" customHeight="1" x14ac:dyDescent="0.25">
      <c r="A911" s="22"/>
      <c r="B911" s="22"/>
      <c r="C911" s="22"/>
      <c r="D911" s="22"/>
      <c r="E911" s="23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6.5" customHeight="1" x14ac:dyDescent="0.25">
      <c r="A912" s="22"/>
      <c r="B912" s="22"/>
      <c r="C912" s="22"/>
      <c r="D912" s="22"/>
      <c r="E912" s="23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6.5" customHeight="1" x14ac:dyDescent="0.25">
      <c r="A913" s="22"/>
      <c r="B913" s="22"/>
      <c r="C913" s="22"/>
      <c r="D913" s="22"/>
      <c r="E913" s="23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6.5" customHeight="1" x14ac:dyDescent="0.25">
      <c r="A914" s="22"/>
      <c r="B914" s="22"/>
      <c r="C914" s="22"/>
      <c r="D914" s="22"/>
      <c r="E914" s="23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6.5" customHeight="1" x14ac:dyDescent="0.25">
      <c r="A915" s="22"/>
      <c r="B915" s="22"/>
      <c r="C915" s="22"/>
      <c r="D915" s="22"/>
      <c r="E915" s="23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6.5" customHeight="1" x14ac:dyDescent="0.25">
      <c r="A916" s="22"/>
      <c r="B916" s="22"/>
      <c r="C916" s="22"/>
      <c r="D916" s="22"/>
      <c r="E916" s="23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6.5" customHeight="1" x14ac:dyDescent="0.25">
      <c r="A917" s="22"/>
      <c r="B917" s="22"/>
      <c r="C917" s="22"/>
      <c r="D917" s="22"/>
      <c r="E917" s="23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6.5" customHeight="1" x14ac:dyDescent="0.25">
      <c r="A918" s="22"/>
      <c r="B918" s="22"/>
      <c r="C918" s="22"/>
      <c r="D918" s="22"/>
      <c r="E918" s="23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6.5" customHeight="1" x14ac:dyDescent="0.25">
      <c r="A919" s="22"/>
      <c r="B919" s="22"/>
      <c r="C919" s="22"/>
      <c r="D919" s="22"/>
      <c r="E919" s="23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6.5" customHeight="1" x14ac:dyDescent="0.25">
      <c r="A920" s="22"/>
      <c r="B920" s="22"/>
      <c r="C920" s="22"/>
      <c r="D920" s="22"/>
      <c r="E920" s="23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6.5" customHeight="1" x14ac:dyDescent="0.25">
      <c r="A921" s="22"/>
      <c r="B921" s="22"/>
      <c r="C921" s="22"/>
      <c r="D921" s="22"/>
      <c r="E921" s="23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6.5" customHeight="1" x14ac:dyDescent="0.25">
      <c r="A922" s="22"/>
      <c r="B922" s="22"/>
      <c r="C922" s="22"/>
      <c r="D922" s="22"/>
      <c r="E922" s="23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6.5" customHeight="1" x14ac:dyDescent="0.25">
      <c r="A923" s="22"/>
      <c r="B923" s="22"/>
      <c r="C923" s="22"/>
      <c r="D923" s="22"/>
      <c r="E923" s="23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6.5" customHeight="1" x14ac:dyDescent="0.25">
      <c r="A924" s="22"/>
      <c r="B924" s="22"/>
      <c r="C924" s="22"/>
      <c r="D924" s="22"/>
      <c r="E924" s="23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6.5" customHeight="1" x14ac:dyDescent="0.25">
      <c r="A925" s="22"/>
      <c r="B925" s="22"/>
      <c r="C925" s="22"/>
      <c r="D925" s="22"/>
      <c r="E925" s="23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6.5" customHeight="1" x14ac:dyDescent="0.25">
      <c r="A926" s="22"/>
      <c r="B926" s="22"/>
      <c r="C926" s="22"/>
      <c r="D926" s="22"/>
      <c r="E926" s="23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6.5" customHeight="1" x14ac:dyDescent="0.25">
      <c r="A927" s="22"/>
      <c r="B927" s="22"/>
      <c r="C927" s="22"/>
      <c r="D927" s="22"/>
      <c r="E927" s="23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6.5" customHeight="1" x14ac:dyDescent="0.25">
      <c r="A928" s="22"/>
      <c r="B928" s="22"/>
      <c r="C928" s="22"/>
      <c r="D928" s="22"/>
      <c r="E928" s="23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6.5" customHeight="1" x14ac:dyDescent="0.25">
      <c r="A929" s="22"/>
      <c r="B929" s="22"/>
      <c r="C929" s="22"/>
      <c r="D929" s="22"/>
      <c r="E929" s="23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6.5" customHeight="1" x14ac:dyDescent="0.25">
      <c r="A930" s="22"/>
      <c r="B930" s="22"/>
      <c r="C930" s="22"/>
      <c r="D930" s="22"/>
      <c r="E930" s="23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6.5" customHeight="1" x14ac:dyDescent="0.25">
      <c r="A931" s="22"/>
      <c r="B931" s="22"/>
      <c r="C931" s="22"/>
      <c r="D931" s="22"/>
      <c r="E931" s="23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6.5" customHeight="1" x14ac:dyDescent="0.25">
      <c r="A932" s="22"/>
      <c r="B932" s="22"/>
      <c r="C932" s="22"/>
      <c r="D932" s="22"/>
      <c r="E932" s="23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6.5" customHeight="1" x14ac:dyDescent="0.25">
      <c r="A933" s="22"/>
      <c r="B933" s="22"/>
      <c r="C933" s="22"/>
      <c r="D933" s="22"/>
      <c r="E933" s="23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6.5" customHeight="1" x14ac:dyDescent="0.25">
      <c r="A934" s="22"/>
      <c r="B934" s="22"/>
      <c r="C934" s="22"/>
      <c r="D934" s="22"/>
      <c r="E934" s="23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6.5" customHeight="1" x14ac:dyDescent="0.25">
      <c r="A935" s="22"/>
      <c r="B935" s="22"/>
      <c r="C935" s="22"/>
      <c r="D935" s="22"/>
      <c r="E935" s="23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6.5" customHeight="1" x14ac:dyDescent="0.25">
      <c r="A936" s="22"/>
      <c r="B936" s="22"/>
      <c r="C936" s="22"/>
      <c r="D936" s="22"/>
      <c r="E936" s="23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6.5" customHeight="1" x14ac:dyDescent="0.25">
      <c r="A937" s="22"/>
      <c r="B937" s="22"/>
      <c r="C937" s="22"/>
      <c r="D937" s="22"/>
      <c r="E937" s="23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6.5" customHeight="1" x14ac:dyDescent="0.25">
      <c r="A938" s="22"/>
      <c r="B938" s="22"/>
      <c r="C938" s="22"/>
      <c r="D938" s="22"/>
      <c r="E938" s="23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6.5" customHeight="1" x14ac:dyDescent="0.25">
      <c r="A939" s="22"/>
      <c r="B939" s="22"/>
      <c r="C939" s="22"/>
      <c r="D939" s="22"/>
      <c r="E939" s="23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6.5" customHeight="1" x14ac:dyDescent="0.25">
      <c r="A940" s="22"/>
      <c r="B940" s="22"/>
      <c r="C940" s="22"/>
      <c r="D940" s="22"/>
      <c r="E940" s="23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6.5" customHeight="1" x14ac:dyDescent="0.25">
      <c r="A941" s="22"/>
      <c r="B941" s="22"/>
      <c r="C941" s="22"/>
      <c r="D941" s="22"/>
      <c r="E941" s="23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6.5" customHeight="1" x14ac:dyDescent="0.25">
      <c r="A942" s="22"/>
      <c r="B942" s="22"/>
      <c r="C942" s="22"/>
      <c r="D942" s="22"/>
      <c r="E942" s="23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6.5" customHeight="1" x14ac:dyDescent="0.25">
      <c r="A943" s="22"/>
      <c r="B943" s="22"/>
      <c r="C943" s="22"/>
      <c r="D943" s="22"/>
      <c r="E943" s="23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6.5" customHeight="1" x14ac:dyDescent="0.25">
      <c r="A944" s="22"/>
      <c r="B944" s="22"/>
      <c r="C944" s="22"/>
      <c r="D944" s="22"/>
      <c r="E944" s="23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6.5" customHeight="1" x14ac:dyDescent="0.25">
      <c r="A945" s="22"/>
      <c r="B945" s="22"/>
      <c r="C945" s="22"/>
      <c r="D945" s="22"/>
      <c r="E945" s="23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6.5" customHeight="1" x14ac:dyDescent="0.25">
      <c r="A946" s="22"/>
      <c r="B946" s="22"/>
      <c r="C946" s="22"/>
      <c r="D946" s="22"/>
      <c r="E946" s="23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6.5" customHeight="1" x14ac:dyDescent="0.25">
      <c r="A947" s="22"/>
      <c r="B947" s="22"/>
      <c r="C947" s="22"/>
      <c r="D947" s="22"/>
      <c r="E947" s="23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6.5" customHeight="1" x14ac:dyDescent="0.25">
      <c r="A948" s="22"/>
      <c r="B948" s="22"/>
      <c r="C948" s="22"/>
      <c r="D948" s="22"/>
      <c r="E948" s="23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6.5" customHeight="1" x14ac:dyDescent="0.25">
      <c r="A949" s="22"/>
      <c r="B949" s="22"/>
      <c r="C949" s="22"/>
      <c r="D949" s="22"/>
      <c r="E949" s="23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6.5" customHeight="1" x14ac:dyDescent="0.25">
      <c r="A950" s="22"/>
      <c r="B950" s="22"/>
      <c r="C950" s="22"/>
      <c r="D950" s="22"/>
      <c r="E950" s="23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6.5" customHeight="1" x14ac:dyDescent="0.25">
      <c r="A951" s="22"/>
      <c r="B951" s="22"/>
      <c r="C951" s="22"/>
      <c r="D951" s="22"/>
      <c r="E951" s="23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6.5" customHeight="1" x14ac:dyDescent="0.25">
      <c r="A952" s="22"/>
      <c r="B952" s="22"/>
      <c r="C952" s="22"/>
      <c r="D952" s="22"/>
      <c r="E952" s="23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6.5" customHeight="1" x14ac:dyDescent="0.25">
      <c r="A953" s="22"/>
      <c r="B953" s="22"/>
      <c r="C953" s="22"/>
      <c r="D953" s="22"/>
      <c r="E953" s="23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6.5" customHeight="1" x14ac:dyDescent="0.25">
      <c r="A954" s="22"/>
      <c r="B954" s="22"/>
      <c r="C954" s="22"/>
      <c r="D954" s="22"/>
      <c r="E954" s="23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6.5" customHeight="1" x14ac:dyDescent="0.25">
      <c r="A955" s="22"/>
      <c r="B955" s="22"/>
      <c r="C955" s="22"/>
      <c r="D955" s="22"/>
      <c r="E955" s="23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6.5" customHeight="1" x14ac:dyDescent="0.25">
      <c r="A956" s="22"/>
      <c r="B956" s="22"/>
      <c r="C956" s="22"/>
      <c r="D956" s="22"/>
      <c r="E956" s="23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6.5" customHeight="1" x14ac:dyDescent="0.25">
      <c r="A957" s="22"/>
      <c r="B957" s="22"/>
      <c r="C957" s="22"/>
      <c r="D957" s="22"/>
      <c r="E957" s="23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6.5" customHeight="1" x14ac:dyDescent="0.25">
      <c r="A958" s="22"/>
      <c r="B958" s="22"/>
      <c r="C958" s="22"/>
      <c r="D958" s="22"/>
      <c r="E958" s="23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6.5" customHeight="1" x14ac:dyDescent="0.25">
      <c r="A959" s="22"/>
      <c r="B959" s="22"/>
      <c r="C959" s="22"/>
      <c r="D959" s="22"/>
      <c r="E959" s="23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6.5" customHeight="1" x14ac:dyDescent="0.25">
      <c r="A960" s="22"/>
      <c r="B960" s="22"/>
      <c r="C960" s="22"/>
      <c r="D960" s="22"/>
      <c r="E960" s="23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6.5" customHeight="1" x14ac:dyDescent="0.25">
      <c r="A961" s="22"/>
      <c r="B961" s="22"/>
      <c r="C961" s="22"/>
      <c r="D961" s="22"/>
      <c r="E961" s="23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6.5" customHeight="1" x14ac:dyDescent="0.25">
      <c r="A962" s="22"/>
      <c r="B962" s="22"/>
      <c r="C962" s="22"/>
      <c r="D962" s="22"/>
      <c r="E962" s="23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6.5" customHeight="1" x14ac:dyDescent="0.25">
      <c r="A963" s="22"/>
      <c r="B963" s="22"/>
      <c r="C963" s="22"/>
      <c r="D963" s="22"/>
      <c r="E963" s="23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6.5" customHeight="1" x14ac:dyDescent="0.25">
      <c r="A964" s="22"/>
      <c r="B964" s="22"/>
      <c r="C964" s="22"/>
      <c r="D964" s="22"/>
      <c r="E964" s="23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6.5" customHeight="1" x14ac:dyDescent="0.25">
      <c r="A965" s="22"/>
      <c r="B965" s="22"/>
      <c r="C965" s="22"/>
      <c r="D965" s="22"/>
      <c r="E965" s="23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6.5" customHeight="1" x14ac:dyDescent="0.25">
      <c r="A966" s="22"/>
      <c r="B966" s="22"/>
      <c r="C966" s="22"/>
      <c r="D966" s="22"/>
      <c r="E966" s="23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6.5" customHeight="1" x14ac:dyDescent="0.25">
      <c r="A967" s="22"/>
      <c r="B967" s="22"/>
      <c r="C967" s="22"/>
      <c r="D967" s="22"/>
      <c r="E967" s="23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6.5" customHeight="1" x14ac:dyDescent="0.25">
      <c r="A968" s="22"/>
      <c r="B968" s="22"/>
      <c r="C968" s="22"/>
      <c r="D968" s="22"/>
      <c r="E968" s="23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6.5" customHeight="1" x14ac:dyDescent="0.25">
      <c r="A969" s="22"/>
      <c r="B969" s="22"/>
      <c r="C969" s="22"/>
      <c r="D969" s="22"/>
      <c r="E969" s="23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6.5" customHeight="1" x14ac:dyDescent="0.25">
      <c r="A970" s="22"/>
      <c r="B970" s="22"/>
      <c r="C970" s="22"/>
      <c r="D970" s="22"/>
      <c r="E970" s="23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6.5" customHeight="1" x14ac:dyDescent="0.25">
      <c r="A971" s="22"/>
      <c r="B971" s="22"/>
      <c r="C971" s="22"/>
      <c r="D971" s="22"/>
      <c r="E971" s="23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6.5" customHeight="1" x14ac:dyDescent="0.25">
      <c r="A972" s="22"/>
      <c r="B972" s="22"/>
      <c r="C972" s="22"/>
      <c r="D972" s="22"/>
      <c r="E972" s="23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6.5" customHeight="1" x14ac:dyDescent="0.25">
      <c r="A973" s="22"/>
      <c r="B973" s="22"/>
      <c r="C973" s="22"/>
      <c r="D973" s="22"/>
      <c r="E973" s="23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6.5" customHeight="1" x14ac:dyDescent="0.25">
      <c r="A974" s="22"/>
      <c r="B974" s="22"/>
      <c r="C974" s="22"/>
      <c r="D974" s="22"/>
      <c r="E974" s="23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6.5" customHeight="1" x14ac:dyDescent="0.25">
      <c r="A975" s="22"/>
      <c r="B975" s="22"/>
      <c r="C975" s="22"/>
      <c r="D975" s="22"/>
      <c r="E975" s="23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6.5" customHeight="1" x14ac:dyDescent="0.25">
      <c r="A976" s="22"/>
      <c r="B976" s="22"/>
      <c r="C976" s="22"/>
      <c r="D976" s="22"/>
      <c r="E976" s="23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6.5" customHeight="1" x14ac:dyDescent="0.25">
      <c r="A977" s="22"/>
      <c r="B977" s="22"/>
      <c r="C977" s="22"/>
      <c r="D977" s="22"/>
      <c r="E977" s="23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6.5" customHeight="1" x14ac:dyDescent="0.25">
      <c r="A978" s="22"/>
      <c r="B978" s="22"/>
      <c r="C978" s="22"/>
      <c r="D978" s="22"/>
      <c r="E978" s="23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6.5" customHeight="1" x14ac:dyDescent="0.25">
      <c r="A979" s="22"/>
      <c r="B979" s="22"/>
      <c r="C979" s="22"/>
      <c r="D979" s="22"/>
      <c r="E979" s="23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6.5" customHeight="1" x14ac:dyDescent="0.25">
      <c r="A980" s="22"/>
      <c r="B980" s="22"/>
      <c r="C980" s="22"/>
      <c r="D980" s="22"/>
      <c r="E980" s="23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6.5" customHeight="1" x14ac:dyDescent="0.25">
      <c r="A981" s="22"/>
      <c r="B981" s="22"/>
      <c r="C981" s="22"/>
      <c r="D981" s="22"/>
      <c r="E981" s="23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6.5" customHeight="1" x14ac:dyDescent="0.25">
      <c r="A982" s="22"/>
      <c r="B982" s="22"/>
      <c r="C982" s="22"/>
      <c r="D982" s="22"/>
      <c r="E982" s="23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6.5" customHeight="1" x14ac:dyDescent="0.25">
      <c r="A983" s="22"/>
      <c r="B983" s="22"/>
      <c r="C983" s="22"/>
      <c r="D983" s="22"/>
      <c r="E983" s="23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6.5" customHeight="1" x14ac:dyDescent="0.25">
      <c r="A984" s="22"/>
      <c r="B984" s="22"/>
      <c r="C984" s="22"/>
      <c r="D984" s="22"/>
      <c r="E984" s="23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6.5" customHeight="1" x14ac:dyDescent="0.25">
      <c r="A985" s="22"/>
      <c r="B985" s="22"/>
      <c r="C985" s="22"/>
      <c r="D985" s="22"/>
      <c r="E985" s="23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6.5" customHeight="1" x14ac:dyDescent="0.25">
      <c r="A986" s="22"/>
      <c r="B986" s="22"/>
      <c r="C986" s="22"/>
      <c r="D986" s="22"/>
      <c r="E986" s="23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6.5" customHeight="1" x14ac:dyDescent="0.25">
      <c r="A987" s="22"/>
      <c r="B987" s="22"/>
      <c r="C987" s="22"/>
      <c r="D987" s="22"/>
      <c r="E987" s="23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6.5" customHeight="1" x14ac:dyDescent="0.25">
      <c r="A988" s="22"/>
      <c r="B988" s="22"/>
      <c r="C988" s="22"/>
      <c r="D988" s="22"/>
      <c r="E988" s="23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6.5" customHeight="1" x14ac:dyDescent="0.25">
      <c r="A989" s="22"/>
      <c r="B989" s="22"/>
      <c r="C989" s="22"/>
      <c r="D989" s="22"/>
      <c r="E989" s="23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6.5" customHeight="1" x14ac:dyDescent="0.25">
      <c r="A990" s="22"/>
      <c r="B990" s="22"/>
      <c r="C990" s="22"/>
      <c r="D990" s="22"/>
      <c r="E990" s="23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6.5" customHeight="1" x14ac:dyDescent="0.25">
      <c r="A991" s="22"/>
      <c r="B991" s="22"/>
      <c r="C991" s="22"/>
      <c r="D991" s="22"/>
      <c r="E991" s="23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6.5" customHeight="1" x14ac:dyDescent="0.25">
      <c r="A992" s="22"/>
      <c r="B992" s="22"/>
      <c r="C992" s="22"/>
      <c r="D992" s="22"/>
      <c r="E992" s="23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6.5" customHeight="1" x14ac:dyDescent="0.25">
      <c r="A993" s="22"/>
      <c r="B993" s="22"/>
      <c r="C993" s="22"/>
      <c r="D993" s="22"/>
      <c r="E993" s="23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6.5" customHeight="1" x14ac:dyDescent="0.25">
      <c r="A994" s="22"/>
      <c r="B994" s="22"/>
      <c r="C994" s="22"/>
      <c r="D994" s="22"/>
      <c r="E994" s="23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6.5" customHeight="1" x14ac:dyDescent="0.25">
      <c r="A995" s="22"/>
      <c r="B995" s="22"/>
      <c r="C995" s="22"/>
      <c r="D995" s="22"/>
      <c r="E995" s="23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6.5" customHeight="1" x14ac:dyDescent="0.25">
      <c r="A996" s="22"/>
      <c r="B996" s="22"/>
      <c r="C996" s="22"/>
      <c r="D996" s="22"/>
      <c r="E996" s="23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6.5" customHeight="1" x14ac:dyDescent="0.25">
      <c r="A997" s="22"/>
      <c r="B997" s="22"/>
      <c r="C997" s="22"/>
      <c r="D997" s="22"/>
      <c r="E997" s="23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6.5" customHeight="1" x14ac:dyDescent="0.25">
      <c r="A998" s="22"/>
      <c r="B998" s="22"/>
      <c r="C998" s="22"/>
      <c r="D998" s="22"/>
      <c r="E998" s="23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16.5" customHeight="1" x14ac:dyDescent="0.25">
      <c r="A999" s="22"/>
      <c r="B999" s="22"/>
      <c r="C999" s="22"/>
      <c r="D999" s="22"/>
      <c r="E999" s="23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</sheetData>
  <mergeCells count="33">
    <mergeCell ref="B32:F32"/>
    <mergeCell ref="B33:G34"/>
    <mergeCell ref="B35:F35"/>
    <mergeCell ref="B23:F23"/>
    <mergeCell ref="B24:G24"/>
    <mergeCell ref="B25:C25"/>
    <mergeCell ref="B26:C26"/>
    <mergeCell ref="B27:F27"/>
    <mergeCell ref="B28:G28"/>
    <mergeCell ref="B21:C21"/>
    <mergeCell ref="B22:C22"/>
    <mergeCell ref="B29:C29"/>
    <mergeCell ref="B30:C30"/>
    <mergeCell ref="B31:C31"/>
    <mergeCell ref="B16:C16"/>
    <mergeCell ref="B17:C17"/>
    <mergeCell ref="B18:F18"/>
    <mergeCell ref="B19:G19"/>
    <mergeCell ref="B20:C20"/>
    <mergeCell ref="B7:C7"/>
    <mergeCell ref="B12:C12"/>
    <mergeCell ref="B13:C13"/>
    <mergeCell ref="B14:F14"/>
    <mergeCell ref="B15:G15"/>
    <mergeCell ref="B8:C8"/>
    <mergeCell ref="B9:C9"/>
    <mergeCell ref="B10:C10"/>
    <mergeCell ref="B11:C11"/>
    <mergeCell ref="B2:G2"/>
    <mergeCell ref="C3:G3"/>
    <mergeCell ref="C4:G4"/>
    <mergeCell ref="B5:G5"/>
    <mergeCell ref="B6:C6"/>
  </mergeCells>
  <pageMargins left="0.7" right="0.7" top="0.75" bottom="0.75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8"/>
  <sheetViews>
    <sheetView workbookViewId="0">
      <selection activeCell="F7" sqref="F7:F8"/>
    </sheetView>
  </sheetViews>
  <sheetFormatPr baseColWidth="10" defaultColWidth="11.25" defaultRowHeight="15" customHeight="1" x14ac:dyDescent="0.25"/>
  <cols>
    <col min="1" max="1" width="6.125" customWidth="1"/>
    <col min="2" max="2" width="21.375" customWidth="1"/>
    <col min="3" max="3" width="55.25" customWidth="1"/>
    <col min="4" max="4" width="12.25" customWidth="1"/>
    <col min="5" max="5" width="12.125" customWidth="1"/>
    <col min="6" max="6" width="17.875" customWidth="1"/>
    <col min="7" max="7" width="37.75" customWidth="1"/>
    <col min="8" max="26" width="11" customWidth="1"/>
  </cols>
  <sheetData>
    <row r="1" spans="1:26" ht="16.5" customHeight="1" x14ac:dyDescent="0.25">
      <c r="A1" s="22"/>
      <c r="B1" s="22"/>
      <c r="C1" s="22"/>
      <c r="D1" s="22"/>
      <c r="E1" s="23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92.25" customHeight="1" x14ac:dyDescent="0.25">
      <c r="A2" s="22"/>
      <c r="B2" s="122" t="s">
        <v>0</v>
      </c>
      <c r="C2" s="116"/>
      <c r="D2" s="116"/>
      <c r="E2" s="116"/>
      <c r="F2" s="116"/>
      <c r="G2" s="117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57.75" customHeight="1" x14ac:dyDescent="0.25">
      <c r="A3" s="22"/>
      <c r="B3" s="24" t="s">
        <v>2</v>
      </c>
      <c r="C3" s="123" t="s">
        <v>87</v>
      </c>
      <c r="D3" s="124"/>
      <c r="E3" s="124"/>
      <c r="F3" s="124"/>
      <c r="G3" s="125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9.25" customHeight="1" x14ac:dyDescent="0.25">
      <c r="A4" s="22"/>
      <c r="B4" s="25" t="s">
        <v>15</v>
      </c>
      <c r="C4" s="126" t="s">
        <v>11</v>
      </c>
      <c r="D4" s="127"/>
      <c r="E4" s="127"/>
      <c r="F4" s="127"/>
      <c r="G4" s="128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15" customHeight="1" x14ac:dyDescent="0.25">
      <c r="A5" s="22"/>
      <c r="B5" s="129" t="s">
        <v>16</v>
      </c>
      <c r="C5" s="110"/>
      <c r="D5" s="110"/>
      <c r="E5" s="110"/>
      <c r="F5" s="110"/>
      <c r="G5" s="130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6.5" customHeight="1" x14ac:dyDescent="0.25">
      <c r="A6" s="26"/>
      <c r="B6" s="131" t="s">
        <v>17</v>
      </c>
      <c r="C6" s="132"/>
      <c r="D6" s="27" t="s">
        <v>18</v>
      </c>
      <c r="E6" s="27" t="s">
        <v>6</v>
      </c>
      <c r="F6" s="28" t="s">
        <v>7</v>
      </c>
      <c r="G6" s="29" t="s">
        <v>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90.75" customHeight="1" x14ac:dyDescent="0.25">
      <c r="A7" s="30"/>
      <c r="B7" s="102" t="s">
        <v>33</v>
      </c>
      <c r="C7" s="103"/>
      <c r="D7" s="46" t="s">
        <v>18</v>
      </c>
      <c r="E7" s="9">
        <v>6</v>
      </c>
      <c r="F7" s="47">
        <f>'ANALISIS DE COTIZACIONES'!F54</f>
        <v>7920167</v>
      </c>
      <c r="G7" s="45">
        <f>F7*E7</f>
        <v>47521002</v>
      </c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 ht="61.5" customHeight="1" x14ac:dyDescent="0.25">
      <c r="A8" s="30"/>
      <c r="B8" s="102" t="s">
        <v>34</v>
      </c>
      <c r="C8" s="103"/>
      <c r="D8" s="46" t="s">
        <v>18</v>
      </c>
      <c r="E8" s="9">
        <v>10</v>
      </c>
      <c r="F8" s="47">
        <f>'ANALISIS DE COTIZACIONES'!F55</f>
        <v>998500</v>
      </c>
      <c r="G8" s="45">
        <f>F8*E8</f>
        <v>9985000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5.75" customHeight="1" x14ac:dyDescent="0.25">
      <c r="A9" s="22"/>
      <c r="B9" s="136"/>
      <c r="C9" s="108"/>
      <c r="D9" s="108"/>
      <c r="E9" s="108"/>
      <c r="F9" s="103"/>
      <c r="G9" s="32">
        <f>SUM(G7:G8)</f>
        <v>57506002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5.75" customHeight="1" x14ac:dyDescent="0.25">
      <c r="A10" s="22"/>
      <c r="B10" s="137" t="s">
        <v>20</v>
      </c>
      <c r="C10" s="138"/>
      <c r="D10" s="138"/>
      <c r="E10" s="138"/>
      <c r="F10" s="138"/>
      <c r="G10" s="139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6.5" customHeight="1" x14ac:dyDescent="0.25">
      <c r="A11" s="22"/>
      <c r="B11" s="141" t="s">
        <v>17</v>
      </c>
      <c r="C11" s="132"/>
      <c r="D11" s="33" t="s">
        <v>18</v>
      </c>
      <c r="E11" s="33" t="s">
        <v>6</v>
      </c>
      <c r="F11" s="33" t="s">
        <v>7</v>
      </c>
      <c r="G11" s="34" t="s">
        <v>8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30" customHeight="1" x14ac:dyDescent="0.25">
      <c r="A12" s="22"/>
      <c r="B12" s="142"/>
      <c r="C12" s="103"/>
      <c r="D12" s="35"/>
      <c r="E12" s="36"/>
      <c r="F12" s="37"/>
      <c r="G12" s="38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7.25" customHeight="1" x14ac:dyDescent="0.25">
      <c r="A13" s="22"/>
      <c r="B13" s="143" t="s">
        <v>19</v>
      </c>
      <c r="C13" s="144"/>
      <c r="D13" s="144"/>
      <c r="E13" s="144"/>
      <c r="F13" s="145"/>
      <c r="G13" s="39">
        <f>SUM(G12)</f>
        <v>0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7.25" customHeight="1" x14ac:dyDescent="0.25">
      <c r="A14" s="22"/>
      <c r="B14" s="137" t="s">
        <v>21</v>
      </c>
      <c r="C14" s="138"/>
      <c r="D14" s="138"/>
      <c r="E14" s="138"/>
      <c r="F14" s="138"/>
      <c r="G14" s="13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30.75" customHeight="1" x14ac:dyDescent="0.25">
      <c r="A15" s="22"/>
      <c r="B15" s="141" t="s">
        <v>17</v>
      </c>
      <c r="C15" s="132"/>
      <c r="D15" s="33" t="s">
        <v>18</v>
      </c>
      <c r="E15" s="33" t="s">
        <v>6</v>
      </c>
      <c r="F15" s="33" t="s">
        <v>7</v>
      </c>
      <c r="G15" s="41" t="s">
        <v>8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6.5" x14ac:dyDescent="0.25">
      <c r="B16" s="102"/>
      <c r="C16" s="103"/>
      <c r="D16" s="46"/>
      <c r="E16" s="9"/>
      <c r="F16" s="47"/>
      <c r="G16" s="45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6.5" x14ac:dyDescent="0.25">
      <c r="B17" s="102"/>
      <c r="C17" s="103"/>
      <c r="D17" s="46"/>
      <c r="E17" s="9"/>
      <c r="F17" s="47"/>
      <c r="G17" s="45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5.75" customHeight="1" x14ac:dyDescent="0.25">
      <c r="A18" s="22"/>
      <c r="B18" s="136" t="s">
        <v>19</v>
      </c>
      <c r="C18" s="108"/>
      <c r="D18" s="108"/>
      <c r="E18" s="108"/>
      <c r="F18" s="103"/>
      <c r="G18" s="32">
        <f>G16+G17</f>
        <v>0</v>
      </c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6.5" customHeight="1" x14ac:dyDescent="0.25">
      <c r="A19" s="22"/>
      <c r="B19" s="129" t="s">
        <v>30</v>
      </c>
      <c r="C19" s="110"/>
      <c r="D19" s="110"/>
      <c r="E19" s="110"/>
      <c r="F19" s="110"/>
      <c r="G19" s="130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31.5" customHeight="1" x14ac:dyDescent="0.25">
      <c r="A20" s="22"/>
      <c r="B20" s="146" t="s">
        <v>17</v>
      </c>
      <c r="C20" s="147"/>
      <c r="D20" s="40" t="s">
        <v>18</v>
      </c>
      <c r="E20" s="40" t="s">
        <v>6</v>
      </c>
      <c r="F20" s="40" t="s">
        <v>7</v>
      </c>
      <c r="G20" s="41" t="s">
        <v>8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38.25" customHeight="1" x14ac:dyDescent="0.25">
      <c r="A21" s="22"/>
      <c r="B21" s="140"/>
      <c r="C21" s="103"/>
      <c r="D21" s="42"/>
      <c r="E21" s="43"/>
      <c r="F21" s="44"/>
      <c r="G21" s="4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6.5" customHeight="1" x14ac:dyDescent="0.25">
      <c r="A22" s="22"/>
      <c r="B22" s="136" t="s">
        <v>19</v>
      </c>
      <c r="C22" s="108"/>
      <c r="D22" s="108"/>
      <c r="E22" s="108"/>
      <c r="F22" s="103"/>
      <c r="G22" s="32">
        <f>SUM(G21)</f>
        <v>0</v>
      </c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6.5" customHeight="1" x14ac:dyDescent="0.25">
      <c r="A23" s="22"/>
      <c r="B23" s="129" t="s">
        <v>31</v>
      </c>
      <c r="C23" s="110"/>
      <c r="D23" s="110"/>
      <c r="E23" s="110"/>
      <c r="F23" s="110"/>
      <c r="G23" s="130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6.5" customHeight="1" x14ac:dyDescent="0.25">
      <c r="A24" s="22"/>
      <c r="B24" s="146" t="s">
        <v>17</v>
      </c>
      <c r="C24" s="147"/>
      <c r="D24" s="40" t="s">
        <v>18</v>
      </c>
      <c r="E24" s="40" t="s">
        <v>6</v>
      </c>
      <c r="F24" s="40" t="s">
        <v>7</v>
      </c>
      <c r="G24" s="41" t="s">
        <v>8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6.5" customHeight="1" x14ac:dyDescent="0.25">
      <c r="A25" s="22"/>
      <c r="B25" s="155"/>
      <c r="C25" s="148"/>
      <c r="D25" s="42"/>
      <c r="E25" s="43"/>
      <c r="F25" s="44"/>
      <c r="G25" s="45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6.5" customHeight="1" x14ac:dyDescent="0.25">
      <c r="A26" s="22"/>
      <c r="B26" s="149"/>
      <c r="C26" s="103"/>
      <c r="D26" s="46"/>
      <c r="E26" s="9"/>
      <c r="F26" s="47"/>
      <c r="G26" s="48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6.5" customHeight="1" x14ac:dyDescent="0.25">
      <c r="A27" s="22"/>
      <c r="B27" s="136" t="s">
        <v>19</v>
      </c>
      <c r="C27" s="108"/>
      <c r="D27" s="108"/>
      <c r="E27" s="108"/>
      <c r="F27" s="103"/>
      <c r="G27" s="3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6.5" customHeight="1" x14ac:dyDescent="0.25">
      <c r="A28" s="22"/>
      <c r="B28" s="150"/>
      <c r="C28" s="110"/>
      <c r="D28" s="110"/>
      <c r="E28" s="110"/>
      <c r="F28" s="110"/>
      <c r="G28" s="130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6.5" customHeight="1" x14ac:dyDescent="0.25">
      <c r="A29" s="22"/>
      <c r="B29" s="151"/>
      <c r="C29" s="152"/>
      <c r="D29" s="152"/>
      <c r="E29" s="152"/>
      <c r="F29" s="152"/>
      <c r="G29" s="153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6.5" customHeight="1" x14ac:dyDescent="0.25">
      <c r="A30" s="22"/>
      <c r="B30" s="154" t="s">
        <v>32</v>
      </c>
      <c r="C30" s="144"/>
      <c r="D30" s="144"/>
      <c r="E30" s="144"/>
      <c r="F30" s="145"/>
      <c r="G30" s="49">
        <f>G22+G27+G13+G9+G18</f>
        <v>57506002</v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6.5" customHeight="1" x14ac:dyDescent="0.25">
      <c r="A31" s="22"/>
      <c r="B31" s="22"/>
      <c r="C31" s="22"/>
      <c r="D31" s="22"/>
      <c r="E31" s="23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6.5" customHeight="1" x14ac:dyDescent="0.25">
      <c r="A32" s="22"/>
      <c r="B32" s="22"/>
      <c r="C32" s="22"/>
      <c r="D32" s="22"/>
      <c r="E32" s="23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6.5" customHeight="1" x14ac:dyDescent="0.25">
      <c r="A33" s="22"/>
      <c r="B33" s="22"/>
      <c r="C33" s="22"/>
      <c r="D33" s="22"/>
      <c r="E33" s="23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6.5" customHeight="1" x14ac:dyDescent="0.25">
      <c r="A34" s="22"/>
      <c r="B34" s="22"/>
      <c r="C34" s="22"/>
      <c r="D34" s="22"/>
      <c r="E34" s="23"/>
      <c r="F34" s="22"/>
      <c r="G34" s="50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customHeight="1" x14ac:dyDescent="0.25">
      <c r="A35" s="22"/>
      <c r="B35" s="22"/>
      <c r="C35" s="22"/>
      <c r="D35" s="22"/>
      <c r="E35" s="23"/>
      <c r="F35" s="22"/>
      <c r="G35" s="51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6.5" customHeight="1" x14ac:dyDescent="0.25">
      <c r="A36" s="22"/>
      <c r="B36" s="22"/>
      <c r="C36" s="22"/>
      <c r="D36" s="22"/>
      <c r="E36" s="23"/>
      <c r="F36" s="22"/>
      <c r="G36" s="51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6.5" customHeight="1" x14ac:dyDescent="0.25">
      <c r="A37" s="22"/>
      <c r="B37" s="22"/>
      <c r="C37" s="22"/>
      <c r="D37" s="22"/>
      <c r="E37" s="23"/>
      <c r="F37" s="22"/>
      <c r="G37" s="51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6.5" customHeight="1" x14ac:dyDescent="0.25">
      <c r="A38" s="22"/>
      <c r="B38" s="22"/>
      <c r="C38" s="22"/>
      <c r="D38" s="22"/>
      <c r="E38" s="23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6.5" customHeight="1" x14ac:dyDescent="0.25">
      <c r="A39" s="22"/>
      <c r="B39" s="22"/>
      <c r="C39" s="22"/>
      <c r="D39" s="22"/>
      <c r="E39" s="23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6.5" customHeight="1" x14ac:dyDescent="0.25">
      <c r="A40" s="22"/>
      <c r="B40" s="22"/>
      <c r="C40" s="22"/>
      <c r="D40" s="22"/>
      <c r="E40" s="23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6.5" customHeight="1" x14ac:dyDescent="0.25">
      <c r="A41" s="22"/>
      <c r="B41" s="22"/>
      <c r="C41" s="22"/>
      <c r="D41" s="22"/>
      <c r="E41" s="23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6.5" customHeight="1" x14ac:dyDescent="0.25">
      <c r="A42" s="22"/>
      <c r="B42" s="22"/>
      <c r="C42" s="22"/>
      <c r="D42" s="22"/>
      <c r="E42" s="23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6.5" customHeight="1" x14ac:dyDescent="0.25">
      <c r="A43" s="22"/>
      <c r="B43" s="22"/>
      <c r="C43" s="22"/>
      <c r="D43" s="22"/>
      <c r="E43" s="23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6.5" customHeight="1" x14ac:dyDescent="0.25">
      <c r="A44" s="22"/>
      <c r="B44" s="22"/>
      <c r="C44" s="22"/>
      <c r="D44" s="22"/>
      <c r="E44" s="23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6.5" customHeight="1" x14ac:dyDescent="0.25">
      <c r="A45" s="22"/>
      <c r="B45" s="22"/>
      <c r="C45" s="22"/>
      <c r="D45" s="22"/>
      <c r="E45" s="23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6.5" customHeight="1" x14ac:dyDescent="0.25">
      <c r="A46" s="22"/>
      <c r="B46" s="22"/>
      <c r="C46" s="22"/>
      <c r="D46" s="22"/>
      <c r="E46" s="23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6.5" customHeight="1" x14ac:dyDescent="0.25">
      <c r="A47" s="22"/>
      <c r="B47" s="22"/>
      <c r="C47" s="22"/>
      <c r="D47" s="22"/>
      <c r="E47" s="23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6.5" customHeight="1" x14ac:dyDescent="0.25">
      <c r="A48" s="22"/>
      <c r="B48" s="22"/>
      <c r="C48" s="22"/>
      <c r="D48" s="22"/>
      <c r="E48" s="23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6.5" customHeight="1" x14ac:dyDescent="0.25">
      <c r="A49" s="22"/>
      <c r="B49" s="22"/>
      <c r="C49" s="22"/>
      <c r="D49" s="22"/>
      <c r="E49" s="23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6.5" customHeight="1" x14ac:dyDescent="0.25">
      <c r="A50" s="22"/>
      <c r="B50" s="22"/>
      <c r="C50" s="22"/>
      <c r="D50" s="22"/>
      <c r="E50" s="23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6.5" customHeight="1" x14ac:dyDescent="0.25">
      <c r="A51" s="22"/>
      <c r="B51" s="22"/>
      <c r="C51" s="22"/>
      <c r="D51" s="22"/>
      <c r="E51" s="23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6.5" customHeight="1" x14ac:dyDescent="0.25">
      <c r="A52" s="22"/>
      <c r="B52" s="22"/>
      <c r="C52" s="22"/>
      <c r="D52" s="22"/>
      <c r="E52" s="23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6.5" customHeight="1" x14ac:dyDescent="0.25">
      <c r="A53" s="22"/>
      <c r="B53" s="22"/>
      <c r="C53" s="22"/>
      <c r="D53" s="22"/>
      <c r="E53" s="23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6.5" customHeight="1" x14ac:dyDescent="0.25">
      <c r="A54" s="22"/>
      <c r="B54" s="22"/>
      <c r="C54" s="22"/>
      <c r="D54" s="22"/>
      <c r="E54" s="23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6.5" customHeight="1" x14ac:dyDescent="0.25">
      <c r="A55" s="22"/>
      <c r="B55" s="22"/>
      <c r="C55" s="22"/>
      <c r="D55" s="22"/>
      <c r="E55" s="23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6.5" customHeight="1" x14ac:dyDescent="0.25">
      <c r="A56" s="22"/>
      <c r="B56" s="22"/>
      <c r="C56" s="22"/>
      <c r="D56" s="22"/>
      <c r="E56" s="23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6.5" customHeight="1" x14ac:dyDescent="0.25">
      <c r="A57" s="22"/>
      <c r="B57" s="22"/>
      <c r="C57" s="22"/>
      <c r="D57" s="22"/>
      <c r="E57" s="23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6.5" customHeight="1" x14ac:dyDescent="0.25">
      <c r="A58" s="22"/>
      <c r="B58" s="22"/>
      <c r="C58" s="22"/>
      <c r="D58" s="22"/>
      <c r="E58" s="23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6.5" customHeight="1" x14ac:dyDescent="0.25">
      <c r="A59" s="22"/>
      <c r="B59" s="22"/>
      <c r="C59" s="22"/>
      <c r="D59" s="22"/>
      <c r="E59" s="23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6.5" customHeight="1" x14ac:dyDescent="0.25">
      <c r="A60" s="22"/>
      <c r="B60" s="22"/>
      <c r="C60" s="22"/>
      <c r="D60" s="22"/>
      <c r="E60" s="23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6.5" customHeight="1" x14ac:dyDescent="0.25">
      <c r="A61" s="22"/>
      <c r="B61" s="22"/>
      <c r="C61" s="22"/>
      <c r="D61" s="22"/>
      <c r="E61" s="23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6.5" customHeight="1" x14ac:dyDescent="0.25">
      <c r="A62" s="22"/>
      <c r="B62" s="22"/>
      <c r="C62" s="22"/>
      <c r="D62" s="22"/>
      <c r="E62" s="23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25">
      <c r="A63" s="22"/>
      <c r="B63" s="22"/>
      <c r="C63" s="22"/>
      <c r="D63" s="22"/>
      <c r="E63" s="23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6.5" customHeight="1" x14ac:dyDescent="0.25">
      <c r="A64" s="22"/>
      <c r="B64" s="22"/>
      <c r="C64" s="22"/>
      <c r="D64" s="22"/>
      <c r="E64" s="23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6.5" customHeight="1" x14ac:dyDescent="0.25">
      <c r="A65" s="22"/>
      <c r="B65" s="22"/>
      <c r="C65" s="22"/>
      <c r="D65" s="22"/>
      <c r="E65" s="23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6.5" customHeight="1" x14ac:dyDescent="0.25">
      <c r="A66" s="22"/>
      <c r="B66" s="22"/>
      <c r="C66" s="22"/>
      <c r="D66" s="22"/>
      <c r="E66" s="23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6.5" customHeight="1" x14ac:dyDescent="0.25">
      <c r="A67" s="22"/>
      <c r="B67" s="22"/>
      <c r="C67" s="22"/>
      <c r="D67" s="22"/>
      <c r="E67" s="23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6.5" customHeight="1" x14ac:dyDescent="0.25">
      <c r="A68" s="22"/>
      <c r="B68" s="22"/>
      <c r="C68" s="22"/>
      <c r="D68" s="22"/>
      <c r="E68" s="23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6.5" customHeight="1" x14ac:dyDescent="0.25">
      <c r="A69" s="22"/>
      <c r="B69" s="22"/>
      <c r="C69" s="22"/>
      <c r="D69" s="22"/>
      <c r="E69" s="23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6.5" customHeight="1" x14ac:dyDescent="0.25">
      <c r="A70" s="22"/>
      <c r="B70" s="22"/>
      <c r="C70" s="22"/>
      <c r="D70" s="22"/>
      <c r="E70" s="23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6.5" customHeight="1" x14ac:dyDescent="0.25">
      <c r="A71" s="22"/>
      <c r="B71" s="22"/>
      <c r="C71" s="22"/>
      <c r="D71" s="22"/>
      <c r="E71" s="23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6.5" customHeight="1" x14ac:dyDescent="0.25">
      <c r="A72" s="22"/>
      <c r="B72" s="22"/>
      <c r="C72" s="22"/>
      <c r="D72" s="22"/>
      <c r="E72" s="23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6.5" customHeight="1" x14ac:dyDescent="0.25">
      <c r="A73" s="22"/>
      <c r="B73" s="22"/>
      <c r="C73" s="22"/>
      <c r="D73" s="22"/>
      <c r="E73" s="23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6.5" customHeight="1" x14ac:dyDescent="0.25">
      <c r="A74" s="22"/>
      <c r="B74" s="22"/>
      <c r="C74" s="22"/>
      <c r="D74" s="22"/>
      <c r="E74" s="23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6.5" customHeight="1" x14ac:dyDescent="0.25">
      <c r="A75" s="22"/>
      <c r="B75" s="22"/>
      <c r="C75" s="22"/>
      <c r="D75" s="22"/>
      <c r="E75" s="23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6.5" customHeight="1" x14ac:dyDescent="0.25">
      <c r="A76" s="22"/>
      <c r="B76" s="22"/>
      <c r="C76" s="22"/>
      <c r="D76" s="22"/>
      <c r="E76" s="23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6.5" customHeight="1" x14ac:dyDescent="0.25">
      <c r="A77" s="22"/>
      <c r="B77" s="22"/>
      <c r="C77" s="22"/>
      <c r="D77" s="22"/>
      <c r="E77" s="23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6.5" customHeight="1" x14ac:dyDescent="0.25">
      <c r="A78" s="22"/>
      <c r="B78" s="22"/>
      <c r="C78" s="22"/>
      <c r="D78" s="22"/>
      <c r="E78" s="23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6.5" customHeight="1" x14ac:dyDescent="0.25">
      <c r="A79" s="22"/>
      <c r="B79" s="22"/>
      <c r="C79" s="22"/>
      <c r="D79" s="22"/>
      <c r="E79" s="23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6.5" customHeight="1" x14ac:dyDescent="0.25">
      <c r="A80" s="22"/>
      <c r="B80" s="22"/>
      <c r="C80" s="22"/>
      <c r="D80" s="22"/>
      <c r="E80" s="23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6.5" customHeight="1" x14ac:dyDescent="0.25">
      <c r="A81" s="22"/>
      <c r="B81" s="22"/>
      <c r="C81" s="22"/>
      <c r="D81" s="22"/>
      <c r="E81" s="23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6.5" customHeight="1" x14ac:dyDescent="0.25">
      <c r="A82" s="22"/>
      <c r="B82" s="22"/>
      <c r="C82" s="22"/>
      <c r="D82" s="22"/>
      <c r="E82" s="23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6.5" customHeight="1" x14ac:dyDescent="0.25">
      <c r="A83" s="22"/>
      <c r="B83" s="22"/>
      <c r="C83" s="22"/>
      <c r="D83" s="22"/>
      <c r="E83" s="23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6.5" customHeight="1" x14ac:dyDescent="0.25">
      <c r="A84" s="22"/>
      <c r="B84" s="22"/>
      <c r="C84" s="22"/>
      <c r="D84" s="22"/>
      <c r="E84" s="23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6.5" customHeight="1" x14ac:dyDescent="0.25">
      <c r="A85" s="22"/>
      <c r="B85" s="22"/>
      <c r="C85" s="22"/>
      <c r="D85" s="22"/>
      <c r="E85" s="23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6.5" customHeight="1" x14ac:dyDescent="0.25">
      <c r="A86" s="22"/>
      <c r="B86" s="22"/>
      <c r="C86" s="22"/>
      <c r="D86" s="22"/>
      <c r="E86" s="23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6.5" customHeight="1" x14ac:dyDescent="0.25">
      <c r="A87" s="22"/>
      <c r="B87" s="22"/>
      <c r="C87" s="22"/>
      <c r="D87" s="22"/>
      <c r="E87" s="23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6.5" customHeight="1" x14ac:dyDescent="0.25">
      <c r="A88" s="22"/>
      <c r="B88" s="22"/>
      <c r="C88" s="22"/>
      <c r="D88" s="22"/>
      <c r="E88" s="23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6.5" customHeight="1" x14ac:dyDescent="0.25">
      <c r="A89" s="22"/>
      <c r="B89" s="22"/>
      <c r="C89" s="22"/>
      <c r="D89" s="22"/>
      <c r="E89" s="23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6.5" customHeight="1" x14ac:dyDescent="0.25">
      <c r="A90" s="22"/>
      <c r="B90" s="22"/>
      <c r="C90" s="22"/>
      <c r="D90" s="22"/>
      <c r="E90" s="23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6.5" customHeight="1" x14ac:dyDescent="0.25">
      <c r="A91" s="22"/>
      <c r="B91" s="22"/>
      <c r="C91" s="22"/>
      <c r="D91" s="22"/>
      <c r="E91" s="23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6.5" customHeight="1" x14ac:dyDescent="0.25">
      <c r="A92" s="22"/>
      <c r="B92" s="22"/>
      <c r="C92" s="22"/>
      <c r="D92" s="22"/>
      <c r="E92" s="23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6.5" customHeight="1" x14ac:dyDescent="0.25">
      <c r="A93" s="22"/>
      <c r="B93" s="22"/>
      <c r="C93" s="22"/>
      <c r="D93" s="22"/>
      <c r="E93" s="23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6.5" customHeight="1" x14ac:dyDescent="0.25">
      <c r="A94" s="22"/>
      <c r="B94" s="22"/>
      <c r="C94" s="22"/>
      <c r="D94" s="22"/>
      <c r="E94" s="23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6.5" customHeight="1" x14ac:dyDescent="0.25">
      <c r="A95" s="22"/>
      <c r="B95" s="22"/>
      <c r="C95" s="22"/>
      <c r="D95" s="22"/>
      <c r="E95" s="23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6.5" customHeight="1" x14ac:dyDescent="0.25">
      <c r="A96" s="22"/>
      <c r="B96" s="22"/>
      <c r="C96" s="22"/>
      <c r="D96" s="22"/>
      <c r="E96" s="23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6.5" customHeight="1" x14ac:dyDescent="0.25">
      <c r="A97" s="22"/>
      <c r="B97" s="22"/>
      <c r="C97" s="22"/>
      <c r="D97" s="22"/>
      <c r="E97" s="23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6.5" customHeight="1" x14ac:dyDescent="0.25">
      <c r="A98" s="22"/>
      <c r="B98" s="22"/>
      <c r="C98" s="22"/>
      <c r="D98" s="22"/>
      <c r="E98" s="23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6.5" customHeight="1" x14ac:dyDescent="0.25">
      <c r="A99" s="22"/>
      <c r="B99" s="22"/>
      <c r="C99" s="22"/>
      <c r="D99" s="22"/>
      <c r="E99" s="23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6.5" customHeight="1" x14ac:dyDescent="0.25">
      <c r="A100" s="22"/>
      <c r="B100" s="22"/>
      <c r="C100" s="22"/>
      <c r="D100" s="22"/>
      <c r="E100" s="23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6.5" customHeight="1" x14ac:dyDescent="0.25">
      <c r="A101" s="22"/>
      <c r="B101" s="22"/>
      <c r="C101" s="22"/>
      <c r="D101" s="22"/>
      <c r="E101" s="23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6.5" customHeight="1" x14ac:dyDescent="0.25">
      <c r="A102" s="22"/>
      <c r="B102" s="22"/>
      <c r="C102" s="22"/>
      <c r="D102" s="22"/>
      <c r="E102" s="23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6.5" customHeight="1" x14ac:dyDescent="0.25">
      <c r="A103" s="22"/>
      <c r="B103" s="22"/>
      <c r="C103" s="22"/>
      <c r="D103" s="22"/>
      <c r="E103" s="23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6.5" customHeight="1" x14ac:dyDescent="0.25">
      <c r="A104" s="22"/>
      <c r="B104" s="22"/>
      <c r="C104" s="22"/>
      <c r="D104" s="22"/>
      <c r="E104" s="23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6.5" customHeight="1" x14ac:dyDescent="0.25">
      <c r="A105" s="22"/>
      <c r="B105" s="22"/>
      <c r="C105" s="22"/>
      <c r="D105" s="22"/>
      <c r="E105" s="23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6.5" customHeight="1" x14ac:dyDescent="0.25">
      <c r="A106" s="22"/>
      <c r="B106" s="22"/>
      <c r="C106" s="22"/>
      <c r="D106" s="22"/>
      <c r="E106" s="23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6.5" customHeight="1" x14ac:dyDescent="0.25">
      <c r="A107" s="22"/>
      <c r="B107" s="22"/>
      <c r="C107" s="22"/>
      <c r="D107" s="22"/>
      <c r="E107" s="23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6.5" customHeight="1" x14ac:dyDescent="0.25">
      <c r="A108" s="22"/>
      <c r="B108" s="22"/>
      <c r="C108" s="22"/>
      <c r="D108" s="22"/>
      <c r="E108" s="23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6.5" customHeight="1" x14ac:dyDescent="0.25">
      <c r="A109" s="22"/>
      <c r="B109" s="22"/>
      <c r="C109" s="22"/>
      <c r="D109" s="22"/>
      <c r="E109" s="23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6.5" customHeight="1" x14ac:dyDescent="0.25">
      <c r="A110" s="22"/>
      <c r="B110" s="22"/>
      <c r="C110" s="22"/>
      <c r="D110" s="22"/>
      <c r="E110" s="23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6.5" customHeight="1" x14ac:dyDescent="0.25">
      <c r="A111" s="22"/>
      <c r="B111" s="22"/>
      <c r="C111" s="22"/>
      <c r="D111" s="22"/>
      <c r="E111" s="2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6.5" customHeight="1" x14ac:dyDescent="0.25">
      <c r="A112" s="22"/>
      <c r="B112" s="22"/>
      <c r="C112" s="22"/>
      <c r="D112" s="22"/>
      <c r="E112" s="23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6.5" customHeight="1" x14ac:dyDescent="0.25">
      <c r="A113" s="22"/>
      <c r="B113" s="22"/>
      <c r="C113" s="22"/>
      <c r="D113" s="22"/>
      <c r="E113" s="23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6.5" customHeight="1" x14ac:dyDescent="0.25">
      <c r="A114" s="22"/>
      <c r="B114" s="22"/>
      <c r="C114" s="22"/>
      <c r="D114" s="22"/>
      <c r="E114" s="23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6.5" customHeight="1" x14ac:dyDescent="0.25">
      <c r="A115" s="22"/>
      <c r="B115" s="22"/>
      <c r="C115" s="22"/>
      <c r="D115" s="22"/>
      <c r="E115" s="23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6.5" customHeight="1" x14ac:dyDescent="0.25">
      <c r="A116" s="22"/>
      <c r="B116" s="22"/>
      <c r="C116" s="22"/>
      <c r="D116" s="22"/>
      <c r="E116" s="23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6.5" customHeight="1" x14ac:dyDescent="0.25">
      <c r="A117" s="22"/>
      <c r="B117" s="22"/>
      <c r="C117" s="22"/>
      <c r="D117" s="22"/>
      <c r="E117" s="23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6.5" customHeight="1" x14ac:dyDescent="0.25">
      <c r="A118" s="22"/>
      <c r="B118" s="22"/>
      <c r="C118" s="22"/>
      <c r="D118" s="22"/>
      <c r="E118" s="23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6.5" customHeight="1" x14ac:dyDescent="0.25">
      <c r="A119" s="22"/>
      <c r="B119" s="22"/>
      <c r="C119" s="22"/>
      <c r="D119" s="22"/>
      <c r="E119" s="23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6.5" customHeight="1" x14ac:dyDescent="0.25">
      <c r="A120" s="22"/>
      <c r="B120" s="22"/>
      <c r="C120" s="22"/>
      <c r="D120" s="22"/>
      <c r="E120" s="23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6.5" customHeight="1" x14ac:dyDescent="0.25">
      <c r="A121" s="22"/>
      <c r="B121" s="22"/>
      <c r="C121" s="22"/>
      <c r="D121" s="22"/>
      <c r="E121" s="23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6.5" customHeight="1" x14ac:dyDescent="0.25">
      <c r="A122" s="22"/>
      <c r="B122" s="22"/>
      <c r="C122" s="22"/>
      <c r="D122" s="22"/>
      <c r="E122" s="23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6.5" customHeight="1" x14ac:dyDescent="0.25">
      <c r="A123" s="22"/>
      <c r="B123" s="22"/>
      <c r="C123" s="22"/>
      <c r="D123" s="22"/>
      <c r="E123" s="23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6.5" customHeight="1" x14ac:dyDescent="0.25">
      <c r="A124" s="22"/>
      <c r="B124" s="22"/>
      <c r="C124" s="22"/>
      <c r="D124" s="22"/>
      <c r="E124" s="23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6.5" customHeight="1" x14ac:dyDescent="0.25">
      <c r="A125" s="22"/>
      <c r="B125" s="22"/>
      <c r="C125" s="22"/>
      <c r="D125" s="22"/>
      <c r="E125" s="23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6.5" customHeight="1" x14ac:dyDescent="0.2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6.5" customHeight="1" x14ac:dyDescent="0.2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6.5" customHeight="1" x14ac:dyDescent="0.2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6.5" customHeight="1" x14ac:dyDescent="0.2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6.5" customHeight="1" x14ac:dyDescent="0.2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6.5" customHeight="1" x14ac:dyDescent="0.2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6.5" customHeight="1" x14ac:dyDescent="0.2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6.5" customHeight="1" x14ac:dyDescent="0.25">
      <c r="A133" s="22"/>
      <c r="B133" s="22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6.5" customHeight="1" x14ac:dyDescent="0.25">
      <c r="A134" s="22"/>
      <c r="B134" s="22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6.5" customHeight="1" x14ac:dyDescent="0.25">
      <c r="A135" s="22"/>
      <c r="B135" s="22"/>
      <c r="C135" s="22"/>
      <c r="D135" s="22"/>
      <c r="E135" s="23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6.5" customHeight="1" x14ac:dyDescent="0.25">
      <c r="A136" s="22"/>
      <c r="B136" s="22"/>
      <c r="C136" s="22"/>
      <c r="D136" s="22"/>
      <c r="E136" s="23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6.5" customHeight="1" x14ac:dyDescent="0.25">
      <c r="A137" s="22"/>
      <c r="B137" s="22"/>
      <c r="C137" s="22"/>
      <c r="D137" s="22"/>
      <c r="E137" s="23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6.5" customHeight="1" x14ac:dyDescent="0.25">
      <c r="A138" s="22"/>
      <c r="B138" s="22"/>
      <c r="C138" s="22"/>
      <c r="D138" s="22"/>
      <c r="E138" s="23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6.5" customHeight="1" x14ac:dyDescent="0.25">
      <c r="A139" s="22"/>
      <c r="B139" s="22"/>
      <c r="C139" s="22"/>
      <c r="D139" s="22"/>
      <c r="E139" s="23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6.5" customHeight="1" x14ac:dyDescent="0.25">
      <c r="A140" s="22"/>
      <c r="B140" s="22"/>
      <c r="C140" s="22"/>
      <c r="D140" s="22"/>
      <c r="E140" s="23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6.5" customHeight="1" x14ac:dyDescent="0.25">
      <c r="A141" s="22"/>
      <c r="B141" s="22"/>
      <c r="C141" s="22"/>
      <c r="D141" s="22"/>
      <c r="E141" s="23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6.5" customHeight="1" x14ac:dyDescent="0.25">
      <c r="A142" s="22"/>
      <c r="B142" s="22"/>
      <c r="C142" s="22"/>
      <c r="D142" s="22"/>
      <c r="E142" s="23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6.5" customHeight="1" x14ac:dyDescent="0.25">
      <c r="A143" s="22"/>
      <c r="B143" s="22"/>
      <c r="C143" s="22"/>
      <c r="D143" s="22"/>
      <c r="E143" s="23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6.5" customHeight="1" x14ac:dyDescent="0.25">
      <c r="A144" s="22"/>
      <c r="B144" s="22"/>
      <c r="C144" s="22"/>
      <c r="D144" s="22"/>
      <c r="E144" s="23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6.5" customHeight="1" x14ac:dyDescent="0.25">
      <c r="A145" s="22"/>
      <c r="B145" s="22"/>
      <c r="C145" s="22"/>
      <c r="D145" s="22"/>
      <c r="E145" s="23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6.5" customHeight="1" x14ac:dyDescent="0.25">
      <c r="A146" s="22"/>
      <c r="B146" s="22"/>
      <c r="C146" s="22"/>
      <c r="D146" s="22"/>
      <c r="E146" s="23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6.5" customHeight="1" x14ac:dyDescent="0.25">
      <c r="A147" s="22"/>
      <c r="B147" s="22"/>
      <c r="C147" s="22"/>
      <c r="D147" s="22"/>
      <c r="E147" s="23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6.5" customHeight="1" x14ac:dyDescent="0.25">
      <c r="A148" s="22"/>
      <c r="B148" s="22"/>
      <c r="C148" s="22"/>
      <c r="D148" s="22"/>
      <c r="E148" s="23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6.5" customHeight="1" x14ac:dyDescent="0.25">
      <c r="A149" s="22"/>
      <c r="B149" s="22"/>
      <c r="C149" s="22"/>
      <c r="D149" s="22"/>
      <c r="E149" s="2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6.5" customHeight="1" x14ac:dyDescent="0.25">
      <c r="A150" s="22"/>
      <c r="B150" s="22"/>
      <c r="C150" s="22"/>
      <c r="D150" s="22"/>
      <c r="E150" s="23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6.5" customHeight="1" x14ac:dyDescent="0.25">
      <c r="A151" s="22"/>
      <c r="B151" s="22"/>
      <c r="C151" s="22"/>
      <c r="D151" s="22"/>
      <c r="E151" s="23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6.5" customHeight="1" x14ac:dyDescent="0.25">
      <c r="A152" s="22"/>
      <c r="B152" s="22"/>
      <c r="C152" s="22"/>
      <c r="D152" s="22"/>
      <c r="E152" s="23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6.5" customHeight="1" x14ac:dyDescent="0.25">
      <c r="A153" s="22"/>
      <c r="B153" s="22"/>
      <c r="C153" s="22"/>
      <c r="D153" s="22"/>
      <c r="E153" s="23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6.5" customHeight="1" x14ac:dyDescent="0.25">
      <c r="A154" s="22"/>
      <c r="B154" s="22"/>
      <c r="C154" s="22"/>
      <c r="D154" s="22"/>
      <c r="E154" s="23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6.5" customHeight="1" x14ac:dyDescent="0.25">
      <c r="A155" s="22"/>
      <c r="B155" s="22"/>
      <c r="C155" s="22"/>
      <c r="D155" s="22"/>
      <c r="E155" s="23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6.5" customHeight="1" x14ac:dyDescent="0.25">
      <c r="A156" s="22"/>
      <c r="B156" s="22"/>
      <c r="C156" s="22"/>
      <c r="D156" s="22"/>
      <c r="E156" s="23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6.5" customHeight="1" x14ac:dyDescent="0.25">
      <c r="A157" s="22"/>
      <c r="B157" s="22"/>
      <c r="C157" s="22"/>
      <c r="D157" s="22"/>
      <c r="E157" s="23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6.5" customHeight="1" x14ac:dyDescent="0.25">
      <c r="A158" s="22"/>
      <c r="B158" s="22"/>
      <c r="C158" s="22"/>
      <c r="D158" s="22"/>
      <c r="E158" s="23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6.5" customHeight="1" x14ac:dyDescent="0.25">
      <c r="A159" s="22"/>
      <c r="B159" s="22"/>
      <c r="C159" s="22"/>
      <c r="D159" s="22"/>
      <c r="E159" s="23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6.5" customHeight="1" x14ac:dyDescent="0.25">
      <c r="A160" s="22"/>
      <c r="B160" s="22"/>
      <c r="C160" s="22"/>
      <c r="D160" s="22"/>
      <c r="E160" s="23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6.5" customHeight="1" x14ac:dyDescent="0.25">
      <c r="A161" s="22"/>
      <c r="B161" s="22"/>
      <c r="C161" s="22"/>
      <c r="D161" s="22"/>
      <c r="E161" s="23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6.5" customHeight="1" x14ac:dyDescent="0.25">
      <c r="A162" s="22"/>
      <c r="B162" s="22"/>
      <c r="C162" s="22"/>
      <c r="D162" s="22"/>
      <c r="E162" s="23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6.5" customHeight="1" x14ac:dyDescent="0.25">
      <c r="A163" s="22"/>
      <c r="B163" s="22"/>
      <c r="C163" s="22"/>
      <c r="D163" s="22"/>
      <c r="E163" s="23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6.5" customHeight="1" x14ac:dyDescent="0.25">
      <c r="A164" s="22"/>
      <c r="B164" s="22"/>
      <c r="C164" s="22"/>
      <c r="D164" s="22"/>
      <c r="E164" s="23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6.5" customHeight="1" x14ac:dyDescent="0.25">
      <c r="A165" s="22"/>
      <c r="B165" s="22"/>
      <c r="C165" s="22"/>
      <c r="D165" s="22"/>
      <c r="E165" s="23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6.5" customHeight="1" x14ac:dyDescent="0.25">
      <c r="A166" s="22"/>
      <c r="B166" s="22"/>
      <c r="C166" s="22"/>
      <c r="D166" s="22"/>
      <c r="E166" s="23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6.5" customHeight="1" x14ac:dyDescent="0.25">
      <c r="A167" s="22"/>
      <c r="B167" s="22"/>
      <c r="C167" s="22"/>
      <c r="D167" s="22"/>
      <c r="E167" s="23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6.5" customHeight="1" x14ac:dyDescent="0.25">
      <c r="A168" s="22"/>
      <c r="B168" s="22"/>
      <c r="C168" s="22"/>
      <c r="D168" s="22"/>
      <c r="E168" s="23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6.5" customHeight="1" x14ac:dyDescent="0.25">
      <c r="A169" s="22"/>
      <c r="B169" s="22"/>
      <c r="C169" s="22"/>
      <c r="D169" s="22"/>
      <c r="E169" s="23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6.5" customHeight="1" x14ac:dyDescent="0.25">
      <c r="A170" s="22"/>
      <c r="B170" s="22"/>
      <c r="C170" s="22"/>
      <c r="D170" s="22"/>
      <c r="E170" s="23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6.5" customHeight="1" x14ac:dyDescent="0.25">
      <c r="A171" s="22"/>
      <c r="B171" s="22"/>
      <c r="C171" s="22"/>
      <c r="D171" s="22"/>
      <c r="E171" s="23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6.5" customHeight="1" x14ac:dyDescent="0.25">
      <c r="A172" s="22"/>
      <c r="B172" s="22"/>
      <c r="C172" s="22"/>
      <c r="D172" s="22"/>
      <c r="E172" s="23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6.5" customHeight="1" x14ac:dyDescent="0.25">
      <c r="A173" s="22"/>
      <c r="B173" s="22"/>
      <c r="C173" s="22"/>
      <c r="D173" s="22"/>
      <c r="E173" s="23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6.5" customHeight="1" x14ac:dyDescent="0.25">
      <c r="A174" s="22"/>
      <c r="B174" s="22"/>
      <c r="C174" s="22"/>
      <c r="D174" s="22"/>
      <c r="E174" s="23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6.5" customHeight="1" x14ac:dyDescent="0.25">
      <c r="A175" s="22"/>
      <c r="B175" s="22"/>
      <c r="C175" s="22"/>
      <c r="D175" s="22"/>
      <c r="E175" s="23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6.5" customHeight="1" x14ac:dyDescent="0.25">
      <c r="A176" s="22"/>
      <c r="B176" s="22"/>
      <c r="C176" s="22"/>
      <c r="D176" s="22"/>
      <c r="E176" s="23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6.5" customHeight="1" x14ac:dyDescent="0.25">
      <c r="A177" s="22"/>
      <c r="B177" s="22"/>
      <c r="C177" s="22"/>
      <c r="D177" s="22"/>
      <c r="E177" s="23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6.5" customHeight="1" x14ac:dyDescent="0.25">
      <c r="A178" s="22"/>
      <c r="B178" s="22"/>
      <c r="C178" s="22"/>
      <c r="D178" s="22"/>
      <c r="E178" s="23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6.5" customHeight="1" x14ac:dyDescent="0.25">
      <c r="A179" s="22"/>
      <c r="B179" s="22"/>
      <c r="C179" s="22"/>
      <c r="D179" s="22"/>
      <c r="E179" s="23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6.5" customHeight="1" x14ac:dyDescent="0.25">
      <c r="A180" s="22"/>
      <c r="B180" s="22"/>
      <c r="C180" s="22"/>
      <c r="D180" s="22"/>
      <c r="E180" s="23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6.5" customHeight="1" x14ac:dyDescent="0.25">
      <c r="A181" s="22"/>
      <c r="B181" s="22"/>
      <c r="C181" s="22"/>
      <c r="D181" s="22"/>
      <c r="E181" s="23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6.5" customHeight="1" x14ac:dyDescent="0.25">
      <c r="A182" s="22"/>
      <c r="B182" s="22"/>
      <c r="C182" s="22"/>
      <c r="D182" s="22"/>
      <c r="E182" s="23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6.5" customHeight="1" x14ac:dyDescent="0.25">
      <c r="A183" s="22"/>
      <c r="B183" s="22"/>
      <c r="C183" s="22"/>
      <c r="D183" s="22"/>
      <c r="E183" s="23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6.5" customHeight="1" x14ac:dyDescent="0.25">
      <c r="A184" s="22"/>
      <c r="B184" s="22"/>
      <c r="C184" s="22"/>
      <c r="D184" s="22"/>
      <c r="E184" s="23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6.5" customHeight="1" x14ac:dyDescent="0.25">
      <c r="A185" s="22"/>
      <c r="B185" s="22"/>
      <c r="C185" s="22"/>
      <c r="D185" s="22"/>
      <c r="E185" s="23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6.5" customHeight="1" x14ac:dyDescent="0.25">
      <c r="A186" s="22"/>
      <c r="B186" s="22"/>
      <c r="C186" s="22"/>
      <c r="D186" s="22"/>
      <c r="E186" s="23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6.5" customHeight="1" x14ac:dyDescent="0.25">
      <c r="A187" s="22"/>
      <c r="B187" s="22"/>
      <c r="C187" s="22"/>
      <c r="D187" s="22"/>
      <c r="E187" s="23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6.5" customHeight="1" x14ac:dyDescent="0.25">
      <c r="A188" s="22"/>
      <c r="B188" s="22"/>
      <c r="C188" s="22"/>
      <c r="D188" s="22"/>
      <c r="E188" s="23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6.5" customHeight="1" x14ac:dyDescent="0.25">
      <c r="A189" s="22"/>
      <c r="B189" s="22"/>
      <c r="C189" s="22"/>
      <c r="D189" s="22"/>
      <c r="E189" s="23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6.5" customHeight="1" x14ac:dyDescent="0.25">
      <c r="A190" s="22"/>
      <c r="B190" s="22"/>
      <c r="C190" s="22"/>
      <c r="D190" s="22"/>
      <c r="E190" s="23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6.5" customHeight="1" x14ac:dyDescent="0.25">
      <c r="A191" s="22"/>
      <c r="B191" s="22"/>
      <c r="C191" s="22"/>
      <c r="D191" s="22"/>
      <c r="E191" s="23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6.5" customHeight="1" x14ac:dyDescent="0.25">
      <c r="A192" s="22"/>
      <c r="B192" s="22"/>
      <c r="C192" s="22"/>
      <c r="D192" s="22"/>
      <c r="E192" s="23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6.5" customHeight="1" x14ac:dyDescent="0.25">
      <c r="A193" s="22"/>
      <c r="B193" s="22"/>
      <c r="C193" s="22"/>
      <c r="D193" s="22"/>
      <c r="E193" s="23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6.5" customHeight="1" x14ac:dyDescent="0.25">
      <c r="A194" s="22"/>
      <c r="B194" s="22"/>
      <c r="C194" s="22"/>
      <c r="D194" s="22"/>
      <c r="E194" s="23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6.5" customHeight="1" x14ac:dyDescent="0.25">
      <c r="A195" s="22"/>
      <c r="B195" s="22"/>
      <c r="C195" s="22"/>
      <c r="D195" s="22"/>
      <c r="E195" s="23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6.5" customHeight="1" x14ac:dyDescent="0.25">
      <c r="A196" s="22"/>
      <c r="B196" s="22"/>
      <c r="C196" s="22"/>
      <c r="D196" s="22"/>
      <c r="E196" s="23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6.5" customHeight="1" x14ac:dyDescent="0.25">
      <c r="A197" s="22"/>
      <c r="B197" s="22"/>
      <c r="C197" s="22"/>
      <c r="D197" s="22"/>
      <c r="E197" s="23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6.5" customHeight="1" x14ac:dyDescent="0.25">
      <c r="A198" s="22"/>
      <c r="B198" s="22"/>
      <c r="C198" s="22"/>
      <c r="D198" s="22"/>
      <c r="E198" s="23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6.5" customHeight="1" x14ac:dyDescent="0.25">
      <c r="A199" s="22"/>
      <c r="B199" s="22"/>
      <c r="C199" s="22"/>
      <c r="D199" s="22"/>
      <c r="E199" s="23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6.5" customHeight="1" x14ac:dyDescent="0.25">
      <c r="A200" s="22"/>
      <c r="B200" s="22"/>
      <c r="C200" s="22"/>
      <c r="D200" s="22"/>
      <c r="E200" s="23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6.5" customHeight="1" x14ac:dyDescent="0.25">
      <c r="A201" s="22"/>
      <c r="B201" s="22"/>
      <c r="C201" s="22"/>
      <c r="D201" s="22"/>
      <c r="E201" s="23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6.5" customHeight="1" x14ac:dyDescent="0.25">
      <c r="A202" s="22"/>
      <c r="B202" s="22"/>
      <c r="C202" s="22"/>
      <c r="D202" s="22"/>
      <c r="E202" s="23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6.5" customHeight="1" x14ac:dyDescent="0.25">
      <c r="A203" s="22"/>
      <c r="B203" s="22"/>
      <c r="C203" s="22"/>
      <c r="D203" s="22"/>
      <c r="E203" s="23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6.5" customHeight="1" x14ac:dyDescent="0.25">
      <c r="A204" s="22"/>
      <c r="B204" s="22"/>
      <c r="C204" s="22"/>
      <c r="D204" s="22"/>
      <c r="E204" s="23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6.5" customHeight="1" x14ac:dyDescent="0.25">
      <c r="A205" s="22"/>
      <c r="B205" s="22"/>
      <c r="C205" s="22"/>
      <c r="D205" s="22"/>
      <c r="E205" s="23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6.5" customHeight="1" x14ac:dyDescent="0.25">
      <c r="A206" s="22"/>
      <c r="B206" s="22"/>
      <c r="C206" s="22"/>
      <c r="D206" s="22"/>
      <c r="E206" s="23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6.5" customHeight="1" x14ac:dyDescent="0.25">
      <c r="A207" s="22"/>
      <c r="B207" s="22"/>
      <c r="C207" s="22"/>
      <c r="D207" s="22"/>
      <c r="E207" s="23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6.5" customHeight="1" x14ac:dyDescent="0.25">
      <c r="A208" s="22"/>
      <c r="B208" s="22"/>
      <c r="C208" s="22"/>
      <c r="D208" s="22"/>
      <c r="E208" s="23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6.5" customHeight="1" x14ac:dyDescent="0.25">
      <c r="A209" s="22"/>
      <c r="B209" s="22"/>
      <c r="C209" s="22"/>
      <c r="D209" s="22"/>
      <c r="E209" s="23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6.5" customHeight="1" x14ac:dyDescent="0.25">
      <c r="A210" s="22"/>
      <c r="B210" s="22"/>
      <c r="C210" s="22"/>
      <c r="D210" s="22"/>
      <c r="E210" s="23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6.5" customHeight="1" x14ac:dyDescent="0.25">
      <c r="A211" s="22"/>
      <c r="B211" s="22"/>
      <c r="C211" s="22"/>
      <c r="D211" s="22"/>
      <c r="E211" s="23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6.5" customHeight="1" x14ac:dyDescent="0.25">
      <c r="A212" s="22"/>
      <c r="B212" s="22"/>
      <c r="C212" s="22"/>
      <c r="D212" s="22"/>
      <c r="E212" s="23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6.5" customHeight="1" x14ac:dyDescent="0.25">
      <c r="A213" s="22"/>
      <c r="B213" s="22"/>
      <c r="C213" s="22"/>
      <c r="D213" s="22"/>
      <c r="E213" s="23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6.5" customHeight="1" x14ac:dyDescent="0.25">
      <c r="A214" s="22"/>
      <c r="B214" s="22"/>
      <c r="C214" s="22"/>
      <c r="D214" s="22"/>
      <c r="E214" s="23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6.5" customHeight="1" x14ac:dyDescent="0.25">
      <c r="A215" s="22"/>
      <c r="B215" s="22"/>
      <c r="C215" s="22"/>
      <c r="D215" s="22"/>
      <c r="E215" s="23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6.5" customHeight="1" x14ac:dyDescent="0.25">
      <c r="A216" s="22"/>
      <c r="B216" s="22"/>
      <c r="C216" s="22"/>
      <c r="D216" s="22"/>
      <c r="E216" s="23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6.5" customHeight="1" x14ac:dyDescent="0.25">
      <c r="A217" s="22"/>
      <c r="B217" s="22"/>
      <c r="C217" s="22"/>
      <c r="D217" s="22"/>
      <c r="E217" s="23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6.5" customHeight="1" x14ac:dyDescent="0.25">
      <c r="A218" s="22"/>
      <c r="B218" s="22"/>
      <c r="C218" s="22"/>
      <c r="D218" s="22"/>
      <c r="E218" s="23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6.5" customHeight="1" x14ac:dyDescent="0.25">
      <c r="A219" s="22"/>
      <c r="B219" s="22"/>
      <c r="C219" s="22"/>
      <c r="D219" s="22"/>
      <c r="E219" s="23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6.5" customHeight="1" x14ac:dyDescent="0.25">
      <c r="A220" s="22"/>
      <c r="B220" s="22"/>
      <c r="C220" s="22"/>
      <c r="D220" s="22"/>
      <c r="E220" s="23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6.5" customHeight="1" x14ac:dyDescent="0.25">
      <c r="A221" s="22"/>
      <c r="B221" s="22"/>
      <c r="C221" s="22"/>
      <c r="D221" s="22"/>
      <c r="E221" s="23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6.5" customHeight="1" x14ac:dyDescent="0.25">
      <c r="A222" s="22"/>
      <c r="B222" s="22"/>
      <c r="C222" s="22"/>
      <c r="D222" s="22"/>
      <c r="E222" s="23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6.5" customHeight="1" x14ac:dyDescent="0.25">
      <c r="A223" s="22"/>
      <c r="B223" s="22"/>
      <c r="C223" s="22"/>
      <c r="D223" s="22"/>
      <c r="E223" s="23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6.5" customHeight="1" x14ac:dyDescent="0.25">
      <c r="A224" s="22"/>
      <c r="B224" s="22"/>
      <c r="C224" s="22"/>
      <c r="D224" s="22"/>
      <c r="E224" s="2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6.5" customHeight="1" x14ac:dyDescent="0.25">
      <c r="A225" s="22"/>
      <c r="B225" s="22"/>
      <c r="C225" s="22"/>
      <c r="D225" s="22"/>
      <c r="E225" s="23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6.5" customHeight="1" x14ac:dyDescent="0.25">
      <c r="A226" s="22"/>
      <c r="B226" s="22"/>
      <c r="C226" s="22"/>
      <c r="D226" s="22"/>
      <c r="E226" s="23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6.5" customHeight="1" x14ac:dyDescent="0.25">
      <c r="A227" s="22"/>
      <c r="B227" s="22"/>
      <c r="C227" s="22"/>
      <c r="D227" s="22"/>
      <c r="E227" s="23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6.5" customHeight="1" x14ac:dyDescent="0.25">
      <c r="A228" s="22"/>
      <c r="B228" s="22"/>
      <c r="C228" s="22"/>
      <c r="D228" s="22"/>
      <c r="E228" s="23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6.5" customHeight="1" x14ac:dyDescent="0.25">
      <c r="A229" s="22"/>
      <c r="B229" s="22"/>
      <c r="C229" s="22"/>
      <c r="D229" s="22"/>
      <c r="E229" s="23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6.5" customHeight="1" x14ac:dyDescent="0.25">
      <c r="A230" s="22"/>
      <c r="B230" s="22"/>
      <c r="C230" s="22"/>
      <c r="D230" s="22"/>
      <c r="E230" s="23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6.5" customHeight="1" x14ac:dyDescent="0.25">
      <c r="A231" s="22"/>
      <c r="B231" s="22"/>
      <c r="C231" s="22"/>
      <c r="D231" s="22"/>
      <c r="E231" s="23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6.5" customHeight="1" x14ac:dyDescent="0.25">
      <c r="A232" s="22"/>
      <c r="B232" s="22"/>
      <c r="C232" s="22"/>
      <c r="D232" s="22"/>
      <c r="E232" s="23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6.5" customHeight="1" x14ac:dyDescent="0.25">
      <c r="A233" s="22"/>
      <c r="B233" s="22"/>
      <c r="C233" s="22"/>
      <c r="D233" s="22"/>
      <c r="E233" s="23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6.5" customHeight="1" x14ac:dyDescent="0.25">
      <c r="A234" s="22"/>
      <c r="B234" s="22"/>
      <c r="C234" s="22"/>
      <c r="D234" s="22"/>
      <c r="E234" s="23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6.5" customHeight="1" x14ac:dyDescent="0.25">
      <c r="A235" s="22"/>
      <c r="B235" s="22"/>
      <c r="C235" s="22"/>
      <c r="D235" s="22"/>
      <c r="E235" s="23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6.5" customHeight="1" x14ac:dyDescent="0.25">
      <c r="A236" s="22"/>
      <c r="B236" s="22"/>
      <c r="C236" s="22"/>
      <c r="D236" s="22"/>
      <c r="E236" s="23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6.5" customHeight="1" x14ac:dyDescent="0.25">
      <c r="A237" s="22"/>
      <c r="B237" s="22"/>
      <c r="C237" s="22"/>
      <c r="D237" s="22"/>
      <c r="E237" s="23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6.5" customHeight="1" x14ac:dyDescent="0.25">
      <c r="A238" s="22"/>
      <c r="B238" s="22"/>
      <c r="C238" s="22"/>
      <c r="D238" s="22"/>
      <c r="E238" s="23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6.5" customHeight="1" x14ac:dyDescent="0.25">
      <c r="A239" s="22"/>
      <c r="B239" s="22"/>
      <c r="C239" s="22"/>
      <c r="D239" s="22"/>
      <c r="E239" s="23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6.5" customHeight="1" x14ac:dyDescent="0.25">
      <c r="A240" s="22"/>
      <c r="B240" s="22"/>
      <c r="C240" s="22"/>
      <c r="D240" s="22"/>
      <c r="E240" s="23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6.5" customHeight="1" x14ac:dyDescent="0.25">
      <c r="A241" s="22"/>
      <c r="B241" s="22"/>
      <c r="C241" s="22"/>
      <c r="D241" s="22"/>
      <c r="E241" s="23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6.5" customHeight="1" x14ac:dyDescent="0.25">
      <c r="A242" s="22"/>
      <c r="B242" s="22"/>
      <c r="C242" s="22"/>
      <c r="D242" s="22"/>
      <c r="E242" s="23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6.5" customHeight="1" x14ac:dyDescent="0.25">
      <c r="A243" s="22"/>
      <c r="B243" s="22"/>
      <c r="C243" s="22"/>
      <c r="D243" s="22"/>
      <c r="E243" s="23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6.5" customHeight="1" x14ac:dyDescent="0.25">
      <c r="A244" s="22"/>
      <c r="B244" s="22"/>
      <c r="C244" s="22"/>
      <c r="D244" s="22"/>
      <c r="E244" s="23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6.5" customHeight="1" x14ac:dyDescent="0.25">
      <c r="A245" s="22"/>
      <c r="B245" s="22"/>
      <c r="C245" s="22"/>
      <c r="D245" s="22"/>
      <c r="E245" s="23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6.5" customHeight="1" x14ac:dyDescent="0.25">
      <c r="A246" s="22"/>
      <c r="B246" s="22"/>
      <c r="C246" s="22"/>
      <c r="D246" s="22"/>
      <c r="E246" s="23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6.5" customHeight="1" x14ac:dyDescent="0.25">
      <c r="A247" s="22"/>
      <c r="B247" s="22"/>
      <c r="C247" s="22"/>
      <c r="D247" s="22"/>
      <c r="E247" s="23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6.5" customHeight="1" x14ac:dyDescent="0.25">
      <c r="A248" s="22"/>
      <c r="B248" s="22"/>
      <c r="C248" s="22"/>
      <c r="D248" s="22"/>
      <c r="E248" s="23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6.5" customHeight="1" x14ac:dyDescent="0.25">
      <c r="A249" s="22"/>
      <c r="B249" s="22"/>
      <c r="C249" s="22"/>
      <c r="D249" s="22"/>
      <c r="E249" s="23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6.5" customHeight="1" x14ac:dyDescent="0.25">
      <c r="A250" s="22"/>
      <c r="B250" s="22"/>
      <c r="C250" s="22"/>
      <c r="D250" s="22"/>
      <c r="E250" s="23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6.5" customHeight="1" x14ac:dyDescent="0.25">
      <c r="A251" s="22"/>
      <c r="B251" s="22"/>
      <c r="C251" s="22"/>
      <c r="D251" s="22"/>
      <c r="E251" s="23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6.5" customHeight="1" x14ac:dyDescent="0.25">
      <c r="A252" s="22"/>
      <c r="B252" s="22"/>
      <c r="C252" s="22"/>
      <c r="D252" s="22"/>
      <c r="E252" s="23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6.5" customHeight="1" x14ac:dyDescent="0.25">
      <c r="A253" s="22"/>
      <c r="B253" s="22"/>
      <c r="C253" s="22"/>
      <c r="D253" s="22"/>
      <c r="E253" s="23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6.5" customHeight="1" x14ac:dyDescent="0.25">
      <c r="A254" s="22"/>
      <c r="B254" s="22"/>
      <c r="C254" s="22"/>
      <c r="D254" s="22"/>
      <c r="E254" s="23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6.5" customHeight="1" x14ac:dyDescent="0.25">
      <c r="A255" s="22"/>
      <c r="B255" s="22"/>
      <c r="C255" s="22"/>
      <c r="D255" s="22"/>
      <c r="E255" s="23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6.5" customHeight="1" x14ac:dyDescent="0.25">
      <c r="A256" s="22"/>
      <c r="B256" s="22"/>
      <c r="C256" s="22"/>
      <c r="D256" s="22"/>
      <c r="E256" s="23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6.5" customHeight="1" x14ac:dyDescent="0.25">
      <c r="A257" s="22"/>
      <c r="B257" s="22"/>
      <c r="C257" s="22"/>
      <c r="D257" s="22"/>
      <c r="E257" s="23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6.5" customHeight="1" x14ac:dyDescent="0.25">
      <c r="A258" s="22"/>
      <c r="B258" s="22"/>
      <c r="C258" s="22"/>
      <c r="D258" s="22"/>
      <c r="E258" s="23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6.5" customHeight="1" x14ac:dyDescent="0.25">
      <c r="A259" s="22"/>
      <c r="B259" s="22"/>
      <c r="C259" s="22"/>
      <c r="D259" s="22"/>
      <c r="E259" s="23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6.5" customHeight="1" x14ac:dyDescent="0.25">
      <c r="A260" s="22"/>
      <c r="B260" s="22"/>
      <c r="C260" s="22"/>
      <c r="D260" s="22"/>
      <c r="E260" s="23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6.5" customHeight="1" x14ac:dyDescent="0.25">
      <c r="A261" s="22"/>
      <c r="B261" s="22"/>
      <c r="C261" s="22"/>
      <c r="D261" s="22"/>
      <c r="E261" s="23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6.5" customHeight="1" x14ac:dyDescent="0.25">
      <c r="A262" s="22"/>
      <c r="B262" s="22"/>
      <c r="C262" s="22"/>
      <c r="D262" s="22"/>
      <c r="E262" s="23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6.5" customHeight="1" x14ac:dyDescent="0.25">
      <c r="A263" s="22"/>
      <c r="B263" s="22"/>
      <c r="C263" s="22"/>
      <c r="D263" s="22"/>
      <c r="E263" s="23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6.5" customHeight="1" x14ac:dyDescent="0.25">
      <c r="A264" s="22"/>
      <c r="B264" s="22"/>
      <c r="C264" s="22"/>
      <c r="D264" s="22"/>
      <c r="E264" s="23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6.5" customHeight="1" x14ac:dyDescent="0.25">
      <c r="A265" s="22"/>
      <c r="B265" s="22"/>
      <c r="C265" s="22"/>
      <c r="D265" s="22"/>
      <c r="E265" s="23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6.5" customHeight="1" x14ac:dyDescent="0.25">
      <c r="A266" s="22"/>
      <c r="B266" s="22"/>
      <c r="C266" s="22"/>
      <c r="D266" s="22"/>
      <c r="E266" s="23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6.5" customHeight="1" x14ac:dyDescent="0.25">
      <c r="A267" s="22"/>
      <c r="B267" s="22"/>
      <c r="C267" s="22"/>
      <c r="D267" s="22"/>
      <c r="E267" s="23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6.5" customHeight="1" x14ac:dyDescent="0.25">
      <c r="A268" s="22"/>
      <c r="B268" s="22"/>
      <c r="C268" s="22"/>
      <c r="D268" s="22"/>
      <c r="E268" s="23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6.5" customHeight="1" x14ac:dyDescent="0.25">
      <c r="A269" s="22"/>
      <c r="B269" s="22"/>
      <c r="C269" s="22"/>
      <c r="D269" s="22"/>
      <c r="E269" s="23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6.5" customHeight="1" x14ac:dyDescent="0.25">
      <c r="A270" s="22"/>
      <c r="B270" s="22"/>
      <c r="C270" s="22"/>
      <c r="D270" s="22"/>
      <c r="E270" s="23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6.5" customHeight="1" x14ac:dyDescent="0.25">
      <c r="A271" s="22"/>
      <c r="B271" s="22"/>
      <c r="C271" s="22"/>
      <c r="D271" s="22"/>
      <c r="E271" s="23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6.5" customHeight="1" x14ac:dyDescent="0.25">
      <c r="A272" s="22"/>
      <c r="B272" s="22"/>
      <c r="C272" s="22"/>
      <c r="D272" s="22"/>
      <c r="E272" s="23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6.5" customHeight="1" x14ac:dyDescent="0.25">
      <c r="A273" s="22"/>
      <c r="B273" s="22"/>
      <c r="C273" s="22"/>
      <c r="D273" s="22"/>
      <c r="E273" s="23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6.5" customHeight="1" x14ac:dyDescent="0.25">
      <c r="A274" s="22"/>
      <c r="B274" s="22"/>
      <c r="C274" s="22"/>
      <c r="D274" s="22"/>
      <c r="E274" s="23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6.5" customHeight="1" x14ac:dyDescent="0.25">
      <c r="A275" s="22"/>
      <c r="B275" s="22"/>
      <c r="C275" s="22"/>
      <c r="D275" s="22"/>
      <c r="E275" s="23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6.5" customHeight="1" x14ac:dyDescent="0.25">
      <c r="A276" s="22"/>
      <c r="B276" s="22"/>
      <c r="C276" s="22"/>
      <c r="D276" s="22"/>
      <c r="E276" s="23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6.5" customHeight="1" x14ac:dyDescent="0.25">
      <c r="A277" s="22"/>
      <c r="B277" s="22"/>
      <c r="C277" s="22"/>
      <c r="D277" s="22"/>
      <c r="E277" s="23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6.5" customHeight="1" x14ac:dyDescent="0.25">
      <c r="A278" s="22"/>
      <c r="B278" s="22"/>
      <c r="C278" s="22"/>
      <c r="D278" s="22"/>
      <c r="E278" s="23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6.5" customHeight="1" x14ac:dyDescent="0.25">
      <c r="A279" s="22"/>
      <c r="B279" s="22"/>
      <c r="C279" s="22"/>
      <c r="D279" s="22"/>
      <c r="E279" s="23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6.5" customHeight="1" x14ac:dyDescent="0.25">
      <c r="A280" s="22"/>
      <c r="B280" s="22"/>
      <c r="C280" s="22"/>
      <c r="D280" s="22"/>
      <c r="E280" s="23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6.5" customHeight="1" x14ac:dyDescent="0.25">
      <c r="A281" s="22"/>
      <c r="B281" s="22"/>
      <c r="C281" s="22"/>
      <c r="D281" s="22"/>
      <c r="E281" s="23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6.5" customHeight="1" x14ac:dyDescent="0.25">
      <c r="A282" s="22"/>
      <c r="B282" s="22"/>
      <c r="C282" s="22"/>
      <c r="D282" s="22"/>
      <c r="E282" s="23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6.5" customHeight="1" x14ac:dyDescent="0.25">
      <c r="A283" s="22"/>
      <c r="B283" s="22"/>
      <c r="C283" s="22"/>
      <c r="D283" s="22"/>
      <c r="E283" s="23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6.5" customHeight="1" x14ac:dyDescent="0.25">
      <c r="A284" s="22"/>
      <c r="B284" s="22"/>
      <c r="C284" s="22"/>
      <c r="D284" s="22"/>
      <c r="E284" s="23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6.5" customHeight="1" x14ac:dyDescent="0.25">
      <c r="A285" s="22"/>
      <c r="B285" s="22"/>
      <c r="C285" s="22"/>
      <c r="D285" s="22"/>
      <c r="E285" s="23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6.5" customHeight="1" x14ac:dyDescent="0.25">
      <c r="A286" s="22"/>
      <c r="B286" s="22"/>
      <c r="C286" s="22"/>
      <c r="D286" s="22"/>
      <c r="E286" s="23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6.5" customHeight="1" x14ac:dyDescent="0.25">
      <c r="A287" s="22"/>
      <c r="B287" s="22"/>
      <c r="C287" s="22"/>
      <c r="D287" s="22"/>
      <c r="E287" s="23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6.5" customHeight="1" x14ac:dyDescent="0.25">
      <c r="A288" s="22"/>
      <c r="B288" s="22"/>
      <c r="C288" s="22"/>
      <c r="D288" s="22"/>
      <c r="E288" s="23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6.5" customHeight="1" x14ac:dyDescent="0.25">
      <c r="A289" s="22"/>
      <c r="B289" s="22"/>
      <c r="C289" s="22"/>
      <c r="D289" s="22"/>
      <c r="E289" s="23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6.5" customHeight="1" x14ac:dyDescent="0.25">
      <c r="A290" s="22"/>
      <c r="B290" s="22"/>
      <c r="C290" s="22"/>
      <c r="D290" s="22"/>
      <c r="E290" s="23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6.5" customHeight="1" x14ac:dyDescent="0.25">
      <c r="A291" s="22"/>
      <c r="B291" s="22"/>
      <c r="C291" s="22"/>
      <c r="D291" s="22"/>
      <c r="E291" s="23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6.5" customHeight="1" x14ac:dyDescent="0.25">
      <c r="A292" s="22"/>
      <c r="B292" s="22"/>
      <c r="C292" s="22"/>
      <c r="D292" s="22"/>
      <c r="E292" s="23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6.5" customHeight="1" x14ac:dyDescent="0.25">
      <c r="A293" s="22"/>
      <c r="B293" s="22"/>
      <c r="C293" s="22"/>
      <c r="D293" s="22"/>
      <c r="E293" s="23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6.5" customHeight="1" x14ac:dyDescent="0.25">
      <c r="A294" s="22"/>
      <c r="B294" s="22"/>
      <c r="C294" s="22"/>
      <c r="D294" s="22"/>
      <c r="E294" s="23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6.5" customHeight="1" x14ac:dyDescent="0.25">
      <c r="A295" s="22"/>
      <c r="B295" s="22"/>
      <c r="C295" s="22"/>
      <c r="D295" s="22"/>
      <c r="E295" s="23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6.5" customHeight="1" x14ac:dyDescent="0.25">
      <c r="A296" s="22"/>
      <c r="B296" s="22"/>
      <c r="C296" s="22"/>
      <c r="D296" s="22"/>
      <c r="E296" s="23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6.5" customHeight="1" x14ac:dyDescent="0.25">
      <c r="A297" s="22"/>
      <c r="B297" s="22"/>
      <c r="C297" s="22"/>
      <c r="D297" s="22"/>
      <c r="E297" s="23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6.5" customHeight="1" x14ac:dyDescent="0.25">
      <c r="A298" s="22"/>
      <c r="B298" s="22"/>
      <c r="C298" s="22"/>
      <c r="D298" s="22"/>
      <c r="E298" s="23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6.5" customHeight="1" x14ac:dyDescent="0.25">
      <c r="A299" s="22"/>
      <c r="B299" s="22"/>
      <c r="C299" s="22"/>
      <c r="D299" s="22"/>
      <c r="E299" s="23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6.5" customHeight="1" x14ac:dyDescent="0.25">
      <c r="A300" s="22"/>
      <c r="B300" s="22"/>
      <c r="C300" s="22"/>
      <c r="D300" s="22"/>
      <c r="E300" s="23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6.5" customHeight="1" x14ac:dyDescent="0.25">
      <c r="A301" s="22"/>
      <c r="B301" s="22"/>
      <c r="C301" s="22"/>
      <c r="D301" s="22"/>
      <c r="E301" s="23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6.5" customHeight="1" x14ac:dyDescent="0.25">
      <c r="A302" s="22"/>
      <c r="B302" s="22"/>
      <c r="C302" s="22"/>
      <c r="D302" s="22"/>
      <c r="E302" s="23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6.5" customHeight="1" x14ac:dyDescent="0.25">
      <c r="A303" s="22"/>
      <c r="B303" s="22"/>
      <c r="C303" s="22"/>
      <c r="D303" s="22"/>
      <c r="E303" s="23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6.5" customHeight="1" x14ac:dyDescent="0.25">
      <c r="A304" s="22"/>
      <c r="B304" s="22"/>
      <c r="C304" s="22"/>
      <c r="D304" s="22"/>
      <c r="E304" s="23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6.5" customHeight="1" x14ac:dyDescent="0.25">
      <c r="A305" s="22"/>
      <c r="B305" s="22"/>
      <c r="C305" s="22"/>
      <c r="D305" s="22"/>
      <c r="E305" s="23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6.5" customHeight="1" x14ac:dyDescent="0.25">
      <c r="A306" s="22"/>
      <c r="B306" s="22"/>
      <c r="C306" s="22"/>
      <c r="D306" s="22"/>
      <c r="E306" s="23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6.5" customHeight="1" x14ac:dyDescent="0.25">
      <c r="A307" s="22"/>
      <c r="B307" s="22"/>
      <c r="C307" s="22"/>
      <c r="D307" s="22"/>
      <c r="E307" s="23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6.5" customHeight="1" x14ac:dyDescent="0.25">
      <c r="A308" s="22"/>
      <c r="B308" s="22"/>
      <c r="C308" s="22"/>
      <c r="D308" s="22"/>
      <c r="E308" s="23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6.5" customHeight="1" x14ac:dyDescent="0.25">
      <c r="A309" s="22"/>
      <c r="B309" s="22"/>
      <c r="C309" s="22"/>
      <c r="D309" s="22"/>
      <c r="E309" s="23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6.5" customHeight="1" x14ac:dyDescent="0.25">
      <c r="A310" s="22"/>
      <c r="B310" s="22"/>
      <c r="C310" s="22"/>
      <c r="D310" s="22"/>
      <c r="E310" s="23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6.5" customHeight="1" x14ac:dyDescent="0.25">
      <c r="A311" s="22"/>
      <c r="B311" s="22"/>
      <c r="C311" s="22"/>
      <c r="D311" s="22"/>
      <c r="E311" s="23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6.5" customHeight="1" x14ac:dyDescent="0.25">
      <c r="A312" s="22"/>
      <c r="B312" s="22"/>
      <c r="C312" s="22"/>
      <c r="D312" s="22"/>
      <c r="E312" s="23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6.5" customHeight="1" x14ac:dyDescent="0.25">
      <c r="A313" s="22"/>
      <c r="B313" s="22"/>
      <c r="C313" s="22"/>
      <c r="D313" s="22"/>
      <c r="E313" s="23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6.5" customHeight="1" x14ac:dyDescent="0.25">
      <c r="A314" s="22"/>
      <c r="B314" s="22"/>
      <c r="C314" s="22"/>
      <c r="D314" s="22"/>
      <c r="E314" s="23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6.5" customHeight="1" x14ac:dyDescent="0.25">
      <c r="A315" s="22"/>
      <c r="B315" s="22"/>
      <c r="C315" s="22"/>
      <c r="D315" s="22"/>
      <c r="E315" s="23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6.5" customHeight="1" x14ac:dyDescent="0.25">
      <c r="A316" s="22"/>
      <c r="B316" s="22"/>
      <c r="C316" s="22"/>
      <c r="D316" s="22"/>
      <c r="E316" s="23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6.5" customHeight="1" x14ac:dyDescent="0.25">
      <c r="A317" s="22"/>
      <c r="B317" s="22"/>
      <c r="C317" s="22"/>
      <c r="D317" s="22"/>
      <c r="E317" s="23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6.5" customHeight="1" x14ac:dyDescent="0.25">
      <c r="A318" s="22"/>
      <c r="B318" s="22"/>
      <c r="C318" s="22"/>
      <c r="D318" s="22"/>
      <c r="E318" s="23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6.5" customHeight="1" x14ac:dyDescent="0.25">
      <c r="A319" s="22"/>
      <c r="B319" s="22"/>
      <c r="C319" s="22"/>
      <c r="D319" s="22"/>
      <c r="E319" s="23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6.5" customHeight="1" x14ac:dyDescent="0.25">
      <c r="A320" s="22"/>
      <c r="B320" s="22"/>
      <c r="C320" s="22"/>
      <c r="D320" s="22"/>
      <c r="E320" s="23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6.5" customHeight="1" x14ac:dyDescent="0.25">
      <c r="A321" s="22"/>
      <c r="B321" s="22"/>
      <c r="C321" s="22"/>
      <c r="D321" s="22"/>
      <c r="E321" s="23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6.5" customHeight="1" x14ac:dyDescent="0.25">
      <c r="A322" s="22"/>
      <c r="B322" s="22"/>
      <c r="C322" s="22"/>
      <c r="D322" s="22"/>
      <c r="E322" s="23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6.5" customHeight="1" x14ac:dyDescent="0.25">
      <c r="A323" s="22"/>
      <c r="B323" s="22"/>
      <c r="C323" s="22"/>
      <c r="D323" s="22"/>
      <c r="E323" s="23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6.5" customHeight="1" x14ac:dyDescent="0.25">
      <c r="A324" s="22"/>
      <c r="B324" s="22"/>
      <c r="C324" s="22"/>
      <c r="D324" s="22"/>
      <c r="E324" s="23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6.5" customHeight="1" x14ac:dyDescent="0.25">
      <c r="A325" s="22"/>
      <c r="B325" s="22"/>
      <c r="C325" s="22"/>
      <c r="D325" s="22"/>
      <c r="E325" s="23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6.5" customHeight="1" x14ac:dyDescent="0.25">
      <c r="A326" s="22"/>
      <c r="B326" s="22"/>
      <c r="C326" s="22"/>
      <c r="D326" s="22"/>
      <c r="E326" s="23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6.5" customHeight="1" x14ac:dyDescent="0.25">
      <c r="A327" s="22"/>
      <c r="B327" s="22"/>
      <c r="C327" s="22"/>
      <c r="D327" s="22"/>
      <c r="E327" s="23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6.5" customHeight="1" x14ac:dyDescent="0.25">
      <c r="A328" s="22"/>
      <c r="B328" s="22"/>
      <c r="C328" s="22"/>
      <c r="D328" s="22"/>
      <c r="E328" s="23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6.5" customHeight="1" x14ac:dyDescent="0.25">
      <c r="A329" s="22"/>
      <c r="B329" s="22"/>
      <c r="C329" s="22"/>
      <c r="D329" s="22"/>
      <c r="E329" s="23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6.5" customHeight="1" x14ac:dyDescent="0.25">
      <c r="A330" s="22"/>
      <c r="B330" s="22"/>
      <c r="C330" s="22"/>
      <c r="D330" s="22"/>
      <c r="E330" s="23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6.5" customHeight="1" x14ac:dyDescent="0.25">
      <c r="A331" s="22"/>
      <c r="B331" s="22"/>
      <c r="C331" s="22"/>
      <c r="D331" s="22"/>
      <c r="E331" s="23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6.5" customHeight="1" x14ac:dyDescent="0.25">
      <c r="A332" s="22"/>
      <c r="B332" s="22"/>
      <c r="C332" s="22"/>
      <c r="D332" s="22"/>
      <c r="E332" s="23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6.5" customHeight="1" x14ac:dyDescent="0.25">
      <c r="A333" s="22"/>
      <c r="B333" s="22"/>
      <c r="C333" s="22"/>
      <c r="D333" s="22"/>
      <c r="E333" s="23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6.5" customHeight="1" x14ac:dyDescent="0.25">
      <c r="A334" s="22"/>
      <c r="B334" s="22"/>
      <c r="C334" s="22"/>
      <c r="D334" s="22"/>
      <c r="E334" s="23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6.5" customHeight="1" x14ac:dyDescent="0.25">
      <c r="A335" s="22"/>
      <c r="B335" s="22"/>
      <c r="C335" s="22"/>
      <c r="D335" s="22"/>
      <c r="E335" s="23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6.5" customHeight="1" x14ac:dyDescent="0.25">
      <c r="A336" s="22"/>
      <c r="B336" s="22"/>
      <c r="C336" s="22"/>
      <c r="D336" s="22"/>
      <c r="E336" s="23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6.5" customHeight="1" x14ac:dyDescent="0.25">
      <c r="A337" s="22"/>
      <c r="B337" s="22"/>
      <c r="C337" s="22"/>
      <c r="D337" s="22"/>
      <c r="E337" s="23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6.5" customHeight="1" x14ac:dyDescent="0.25">
      <c r="A338" s="22"/>
      <c r="B338" s="22"/>
      <c r="C338" s="22"/>
      <c r="D338" s="22"/>
      <c r="E338" s="23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6.5" customHeight="1" x14ac:dyDescent="0.25">
      <c r="A339" s="22"/>
      <c r="B339" s="22"/>
      <c r="C339" s="22"/>
      <c r="D339" s="22"/>
      <c r="E339" s="23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6.5" customHeight="1" x14ac:dyDescent="0.25">
      <c r="A340" s="22"/>
      <c r="B340" s="22"/>
      <c r="C340" s="22"/>
      <c r="D340" s="22"/>
      <c r="E340" s="23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6.5" customHeight="1" x14ac:dyDescent="0.25">
      <c r="A341" s="22"/>
      <c r="B341" s="22"/>
      <c r="C341" s="22"/>
      <c r="D341" s="22"/>
      <c r="E341" s="23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6.5" customHeight="1" x14ac:dyDescent="0.25">
      <c r="A342" s="22"/>
      <c r="B342" s="22"/>
      <c r="C342" s="22"/>
      <c r="D342" s="22"/>
      <c r="E342" s="23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6.5" customHeight="1" x14ac:dyDescent="0.25">
      <c r="A343" s="22"/>
      <c r="B343" s="22"/>
      <c r="C343" s="22"/>
      <c r="D343" s="22"/>
      <c r="E343" s="23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6.5" customHeight="1" x14ac:dyDescent="0.25">
      <c r="A344" s="22"/>
      <c r="B344" s="22"/>
      <c r="C344" s="22"/>
      <c r="D344" s="22"/>
      <c r="E344" s="23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6.5" customHeight="1" x14ac:dyDescent="0.25">
      <c r="A345" s="22"/>
      <c r="B345" s="22"/>
      <c r="C345" s="22"/>
      <c r="D345" s="22"/>
      <c r="E345" s="23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6.5" customHeight="1" x14ac:dyDescent="0.25">
      <c r="A346" s="22"/>
      <c r="B346" s="22"/>
      <c r="C346" s="22"/>
      <c r="D346" s="22"/>
      <c r="E346" s="23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6.5" customHeight="1" x14ac:dyDescent="0.25">
      <c r="A347" s="22"/>
      <c r="B347" s="22"/>
      <c r="C347" s="22"/>
      <c r="D347" s="22"/>
      <c r="E347" s="23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6.5" customHeight="1" x14ac:dyDescent="0.25">
      <c r="A348" s="22"/>
      <c r="B348" s="22"/>
      <c r="C348" s="22"/>
      <c r="D348" s="22"/>
      <c r="E348" s="23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6.5" customHeight="1" x14ac:dyDescent="0.25">
      <c r="A349" s="22"/>
      <c r="B349" s="22"/>
      <c r="C349" s="22"/>
      <c r="D349" s="22"/>
      <c r="E349" s="23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6.5" customHeight="1" x14ac:dyDescent="0.25">
      <c r="A350" s="22"/>
      <c r="B350" s="22"/>
      <c r="C350" s="22"/>
      <c r="D350" s="22"/>
      <c r="E350" s="23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6.5" customHeight="1" x14ac:dyDescent="0.25">
      <c r="A351" s="22"/>
      <c r="B351" s="22"/>
      <c r="C351" s="22"/>
      <c r="D351" s="22"/>
      <c r="E351" s="23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6.5" customHeight="1" x14ac:dyDescent="0.25">
      <c r="A352" s="22"/>
      <c r="B352" s="22"/>
      <c r="C352" s="22"/>
      <c r="D352" s="22"/>
      <c r="E352" s="23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6.5" customHeight="1" x14ac:dyDescent="0.25">
      <c r="A353" s="22"/>
      <c r="B353" s="22"/>
      <c r="C353" s="22"/>
      <c r="D353" s="22"/>
      <c r="E353" s="23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6.5" customHeight="1" x14ac:dyDescent="0.25">
      <c r="A354" s="22"/>
      <c r="B354" s="22"/>
      <c r="C354" s="22"/>
      <c r="D354" s="22"/>
      <c r="E354" s="23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6.5" customHeight="1" x14ac:dyDescent="0.25">
      <c r="A355" s="22"/>
      <c r="B355" s="22"/>
      <c r="C355" s="22"/>
      <c r="D355" s="22"/>
      <c r="E355" s="23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6.5" customHeight="1" x14ac:dyDescent="0.25">
      <c r="A356" s="22"/>
      <c r="B356" s="22"/>
      <c r="C356" s="22"/>
      <c r="D356" s="22"/>
      <c r="E356" s="23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6.5" customHeight="1" x14ac:dyDescent="0.25">
      <c r="A357" s="22"/>
      <c r="B357" s="22"/>
      <c r="C357" s="22"/>
      <c r="D357" s="22"/>
      <c r="E357" s="23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6.5" customHeight="1" x14ac:dyDescent="0.25">
      <c r="A358" s="22"/>
      <c r="B358" s="22"/>
      <c r="C358" s="22"/>
      <c r="D358" s="22"/>
      <c r="E358" s="23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6.5" customHeight="1" x14ac:dyDescent="0.25">
      <c r="A359" s="22"/>
      <c r="B359" s="22"/>
      <c r="C359" s="22"/>
      <c r="D359" s="22"/>
      <c r="E359" s="23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6.5" customHeight="1" x14ac:dyDescent="0.25">
      <c r="A360" s="22"/>
      <c r="B360" s="22"/>
      <c r="C360" s="22"/>
      <c r="D360" s="22"/>
      <c r="E360" s="23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6.5" customHeight="1" x14ac:dyDescent="0.25">
      <c r="A361" s="22"/>
      <c r="B361" s="22"/>
      <c r="C361" s="22"/>
      <c r="D361" s="22"/>
      <c r="E361" s="23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6.5" customHeight="1" x14ac:dyDescent="0.25">
      <c r="A362" s="22"/>
      <c r="B362" s="22"/>
      <c r="C362" s="22"/>
      <c r="D362" s="22"/>
      <c r="E362" s="23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6.5" customHeight="1" x14ac:dyDescent="0.25">
      <c r="A363" s="22"/>
      <c r="B363" s="22"/>
      <c r="C363" s="22"/>
      <c r="D363" s="22"/>
      <c r="E363" s="23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6.5" customHeight="1" x14ac:dyDescent="0.25">
      <c r="A364" s="22"/>
      <c r="B364" s="22"/>
      <c r="C364" s="22"/>
      <c r="D364" s="22"/>
      <c r="E364" s="23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6.5" customHeight="1" x14ac:dyDescent="0.25">
      <c r="A365" s="22"/>
      <c r="B365" s="22"/>
      <c r="C365" s="22"/>
      <c r="D365" s="22"/>
      <c r="E365" s="23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6.5" customHeight="1" x14ac:dyDescent="0.25">
      <c r="A366" s="22"/>
      <c r="B366" s="22"/>
      <c r="C366" s="22"/>
      <c r="D366" s="22"/>
      <c r="E366" s="23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6.5" customHeight="1" x14ac:dyDescent="0.25">
      <c r="A367" s="22"/>
      <c r="B367" s="22"/>
      <c r="C367" s="22"/>
      <c r="D367" s="22"/>
      <c r="E367" s="23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6.5" customHeight="1" x14ac:dyDescent="0.25">
      <c r="A368" s="22"/>
      <c r="B368" s="22"/>
      <c r="C368" s="22"/>
      <c r="D368" s="22"/>
      <c r="E368" s="23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6.5" customHeight="1" x14ac:dyDescent="0.25">
      <c r="A369" s="22"/>
      <c r="B369" s="22"/>
      <c r="C369" s="22"/>
      <c r="D369" s="22"/>
      <c r="E369" s="23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6.5" customHeight="1" x14ac:dyDescent="0.25">
      <c r="A370" s="22"/>
      <c r="B370" s="22"/>
      <c r="C370" s="22"/>
      <c r="D370" s="22"/>
      <c r="E370" s="23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6.5" customHeight="1" x14ac:dyDescent="0.25">
      <c r="A371" s="22"/>
      <c r="B371" s="22"/>
      <c r="C371" s="22"/>
      <c r="D371" s="22"/>
      <c r="E371" s="23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6.5" customHeight="1" x14ac:dyDescent="0.25">
      <c r="A372" s="22"/>
      <c r="B372" s="22"/>
      <c r="C372" s="22"/>
      <c r="D372" s="22"/>
      <c r="E372" s="23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6.5" customHeight="1" x14ac:dyDescent="0.25">
      <c r="A373" s="22"/>
      <c r="B373" s="22"/>
      <c r="C373" s="22"/>
      <c r="D373" s="22"/>
      <c r="E373" s="23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6.5" customHeight="1" x14ac:dyDescent="0.25">
      <c r="A374" s="22"/>
      <c r="B374" s="22"/>
      <c r="C374" s="22"/>
      <c r="D374" s="22"/>
      <c r="E374" s="23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6.5" customHeight="1" x14ac:dyDescent="0.25">
      <c r="A375" s="22"/>
      <c r="B375" s="22"/>
      <c r="C375" s="22"/>
      <c r="D375" s="22"/>
      <c r="E375" s="23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6.5" customHeight="1" x14ac:dyDescent="0.25">
      <c r="A376" s="22"/>
      <c r="B376" s="22"/>
      <c r="C376" s="22"/>
      <c r="D376" s="22"/>
      <c r="E376" s="23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6.5" customHeight="1" x14ac:dyDescent="0.25">
      <c r="A377" s="22"/>
      <c r="B377" s="22"/>
      <c r="C377" s="22"/>
      <c r="D377" s="22"/>
      <c r="E377" s="23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6.5" customHeight="1" x14ac:dyDescent="0.25">
      <c r="A378" s="22"/>
      <c r="B378" s="22"/>
      <c r="C378" s="22"/>
      <c r="D378" s="22"/>
      <c r="E378" s="23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6.5" customHeight="1" x14ac:dyDescent="0.25">
      <c r="A379" s="22"/>
      <c r="B379" s="22"/>
      <c r="C379" s="22"/>
      <c r="D379" s="22"/>
      <c r="E379" s="23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6.5" customHeight="1" x14ac:dyDescent="0.25">
      <c r="A380" s="22"/>
      <c r="B380" s="22"/>
      <c r="C380" s="22"/>
      <c r="D380" s="22"/>
      <c r="E380" s="23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6.5" customHeight="1" x14ac:dyDescent="0.25">
      <c r="A381" s="22"/>
      <c r="B381" s="22"/>
      <c r="C381" s="22"/>
      <c r="D381" s="22"/>
      <c r="E381" s="23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6.5" customHeight="1" x14ac:dyDescent="0.25">
      <c r="A382" s="22"/>
      <c r="B382" s="22"/>
      <c r="C382" s="22"/>
      <c r="D382" s="22"/>
      <c r="E382" s="23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6.5" customHeight="1" x14ac:dyDescent="0.25">
      <c r="A383" s="22"/>
      <c r="B383" s="22"/>
      <c r="C383" s="22"/>
      <c r="D383" s="22"/>
      <c r="E383" s="23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6.5" customHeight="1" x14ac:dyDescent="0.25">
      <c r="A384" s="22"/>
      <c r="B384" s="22"/>
      <c r="C384" s="22"/>
      <c r="D384" s="22"/>
      <c r="E384" s="23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6.5" customHeight="1" x14ac:dyDescent="0.25">
      <c r="A385" s="22"/>
      <c r="B385" s="22"/>
      <c r="C385" s="22"/>
      <c r="D385" s="22"/>
      <c r="E385" s="23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6.5" customHeight="1" x14ac:dyDescent="0.25">
      <c r="A386" s="22"/>
      <c r="B386" s="22"/>
      <c r="C386" s="22"/>
      <c r="D386" s="22"/>
      <c r="E386" s="23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6.5" customHeight="1" x14ac:dyDescent="0.25">
      <c r="A387" s="22"/>
      <c r="B387" s="22"/>
      <c r="C387" s="22"/>
      <c r="D387" s="22"/>
      <c r="E387" s="23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6.5" customHeight="1" x14ac:dyDescent="0.25">
      <c r="A388" s="22"/>
      <c r="B388" s="22"/>
      <c r="C388" s="22"/>
      <c r="D388" s="22"/>
      <c r="E388" s="23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6.5" customHeight="1" x14ac:dyDescent="0.25">
      <c r="A389" s="22"/>
      <c r="B389" s="22"/>
      <c r="C389" s="22"/>
      <c r="D389" s="22"/>
      <c r="E389" s="23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6.5" customHeight="1" x14ac:dyDescent="0.25">
      <c r="A390" s="22"/>
      <c r="B390" s="22"/>
      <c r="C390" s="22"/>
      <c r="D390" s="22"/>
      <c r="E390" s="23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6.5" customHeight="1" x14ac:dyDescent="0.25">
      <c r="A391" s="22"/>
      <c r="B391" s="22"/>
      <c r="C391" s="22"/>
      <c r="D391" s="22"/>
      <c r="E391" s="23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6.5" customHeight="1" x14ac:dyDescent="0.25">
      <c r="A392" s="22"/>
      <c r="B392" s="22"/>
      <c r="C392" s="22"/>
      <c r="D392" s="22"/>
      <c r="E392" s="23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6.5" customHeight="1" x14ac:dyDescent="0.25">
      <c r="A393" s="22"/>
      <c r="B393" s="22"/>
      <c r="C393" s="22"/>
      <c r="D393" s="22"/>
      <c r="E393" s="23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6.5" customHeight="1" x14ac:dyDescent="0.25">
      <c r="A394" s="22"/>
      <c r="B394" s="22"/>
      <c r="C394" s="22"/>
      <c r="D394" s="22"/>
      <c r="E394" s="23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6.5" customHeight="1" x14ac:dyDescent="0.25">
      <c r="A395" s="22"/>
      <c r="B395" s="22"/>
      <c r="C395" s="22"/>
      <c r="D395" s="22"/>
      <c r="E395" s="23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6.5" customHeight="1" x14ac:dyDescent="0.25">
      <c r="A396" s="22"/>
      <c r="B396" s="22"/>
      <c r="C396" s="22"/>
      <c r="D396" s="22"/>
      <c r="E396" s="23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6.5" customHeight="1" x14ac:dyDescent="0.25">
      <c r="A397" s="22"/>
      <c r="B397" s="22"/>
      <c r="C397" s="22"/>
      <c r="D397" s="22"/>
      <c r="E397" s="23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6.5" customHeight="1" x14ac:dyDescent="0.25">
      <c r="A398" s="22"/>
      <c r="B398" s="22"/>
      <c r="C398" s="22"/>
      <c r="D398" s="22"/>
      <c r="E398" s="23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6.5" customHeight="1" x14ac:dyDescent="0.25">
      <c r="A399" s="22"/>
      <c r="B399" s="22"/>
      <c r="C399" s="22"/>
      <c r="D399" s="22"/>
      <c r="E399" s="23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6.5" customHeight="1" x14ac:dyDescent="0.25">
      <c r="A400" s="22"/>
      <c r="B400" s="22"/>
      <c r="C400" s="22"/>
      <c r="D400" s="22"/>
      <c r="E400" s="23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6.5" customHeight="1" x14ac:dyDescent="0.25">
      <c r="A401" s="22"/>
      <c r="B401" s="22"/>
      <c r="C401" s="22"/>
      <c r="D401" s="22"/>
      <c r="E401" s="23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6.5" customHeight="1" x14ac:dyDescent="0.25">
      <c r="A402" s="22"/>
      <c r="B402" s="22"/>
      <c r="C402" s="22"/>
      <c r="D402" s="22"/>
      <c r="E402" s="23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6.5" customHeight="1" x14ac:dyDescent="0.25">
      <c r="A403" s="22"/>
      <c r="B403" s="22"/>
      <c r="C403" s="22"/>
      <c r="D403" s="22"/>
      <c r="E403" s="23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6.5" customHeight="1" x14ac:dyDescent="0.25">
      <c r="A404" s="22"/>
      <c r="B404" s="22"/>
      <c r="C404" s="22"/>
      <c r="D404" s="22"/>
      <c r="E404" s="23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6.5" customHeight="1" x14ac:dyDescent="0.25">
      <c r="A405" s="22"/>
      <c r="B405" s="22"/>
      <c r="C405" s="22"/>
      <c r="D405" s="22"/>
      <c r="E405" s="23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6.5" customHeight="1" x14ac:dyDescent="0.25">
      <c r="A406" s="22"/>
      <c r="B406" s="22"/>
      <c r="C406" s="22"/>
      <c r="D406" s="22"/>
      <c r="E406" s="23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6.5" customHeight="1" x14ac:dyDescent="0.25">
      <c r="A407" s="22"/>
      <c r="B407" s="22"/>
      <c r="C407" s="22"/>
      <c r="D407" s="22"/>
      <c r="E407" s="23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6.5" customHeight="1" x14ac:dyDescent="0.25">
      <c r="A408" s="22"/>
      <c r="B408" s="22"/>
      <c r="C408" s="22"/>
      <c r="D408" s="22"/>
      <c r="E408" s="23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6.5" customHeight="1" x14ac:dyDescent="0.25">
      <c r="A409" s="22"/>
      <c r="B409" s="22"/>
      <c r="C409" s="22"/>
      <c r="D409" s="22"/>
      <c r="E409" s="23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6.5" customHeight="1" x14ac:dyDescent="0.25">
      <c r="A410" s="22"/>
      <c r="B410" s="22"/>
      <c r="C410" s="22"/>
      <c r="D410" s="22"/>
      <c r="E410" s="23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6.5" customHeight="1" x14ac:dyDescent="0.25">
      <c r="A411" s="22"/>
      <c r="B411" s="22"/>
      <c r="C411" s="22"/>
      <c r="D411" s="22"/>
      <c r="E411" s="23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6.5" customHeight="1" x14ac:dyDescent="0.25">
      <c r="A412" s="22"/>
      <c r="B412" s="22"/>
      <c r="C412" s="22"/>
      <c r="D412" s="22"/>
      <c r="E412" s="23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6.5" customHeight="1" x14ac:dyDescent="0.25">
      <c r="A413" s="22"/>
      <c r="B413" s="22"/>
      <c r="C413" s="22"/>
      <c r="D413" s="22"/>
      <c r="E413" s="23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6.5" customHeight="1" x14ac:dyDescent="0.25">
      <c r="A414" s="22"/>
      <c r="B414" s="22"/>
      <c r="C414" s="22"/>
      <c r="D414" s="22"/>
      <c r="E414" s="23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6.5" customHeight="1" x14ac:dyDescent="0.25">
      <c r="A415" s="22"/>
      <c r="B415" s="22"/>
      <c r="C415" s="22"/>
      <c r="D415" s="22"/>
      <c r="E415" s="23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6.5" customHeight="1" x14ac:dyDescent="0.25">
      <c r="A416" s="22"/>
      <c r="B416" s="22"/>
      <c r="C416" s="22"/>
      <c r="D416" s="22"/>
      <c r="E416" s="23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6.5" customHeight="1" x14ac:dyDescent="0.25">
      <c r="A417" s="22"/>
      <c r="B417" s="22"/>
      <c r="C417" s="22"/>
      <c r="D417" s="22"/>
      <c r="E417" s="23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6.5" customHeight="1" x14ac:dyDescent="0.25">
      <c r="A418" s="22"/>
      <c r="B418" s="22"/>
      <c r="C418" s="22"/>
      <c r="D418" s="22"/>
      <c r="E418" s="23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6.5" customHeight="1" x14ac:dyDescent="0.25">
      <c r="A419" s="22"/>
      <c r="B419" s="22"/>
      <c r="C419" s="22"/>
      <c r="D419" s="22"/>
      <c r="E419" s="23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6.5" customHeight="1" x14ac:dyDescent="0.25">
      <c r="A420" s="22"/>
      <c r="B420" s="22"/>
      <c r="C420" s="22"/>
      <c r="D420" s="22"/>
      <c r="E420" s="23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6.5" customHeight="1" x14ac:dyDescent="0.25">
      <c r="A421" s="22"/>
      <c r="B421" s="22"/>
      <c r="C421" s="22"/>
      <c r="D421" s="22"/>
      <c r="E421" s="23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6.5" customHeight="1" x14ac:dyDescent="0.25">
      <c r="A422" s="22"/>
      <c r="B422" s="22"/>
      <c r="C422" s="22"/>
      <c r="D422" s="22"/>
      <c r="E422" s="23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6.5" customHeight="1" x14ac:dyDescent="0.25">
      <c r="A423" s="22"/>
      <c r="B423" s="22"/>
      <c r="C423" s="22"/>
      <c r="D423" s="22"/>
      <c r="E423" s="23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6.5" customHeight="1" x14ac:dyDescent="0.25">
      <c r="A424" s="22"/>
      <c r="B424" s="22"/>
      <c r="C424" s="22"/>
      <c r="D424" s="22"/>
      <c r="E424" s="23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6.5" customHeight="1" x14ac:dyDescent="0.25">
      <c r="A425" s="22"/>
      <c r="B425" s="22"/>
      <c r="C425" s="22"/>
      <c r="D425" s="22"/>
      <c r="E425" s="23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6.5" customHeight="1" x14ac:dyDescent="0.25">
      <c r="A426" s="22"/>
      <c r="B426" s="22"/>
      <c r="C426" s="22"/>
      <c r="D426" s="22"/>
      <c r="E426" s="23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6.5" customHeight="1" x14ac:dyDescent="0.25">
      <c r="A427" s="22"/>
      <c r="B427" s="22"/>
      <c r="C427" s="22"/>
      <c r="D427" s="22"/>
      <c r="E427" s="23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6.5" customHeight="1" x14ac:dyDescent="0.25">
      <c r="A428" s="22"/>
      <c r="B428" s="22"/>
      <c r="C428" s="22"/>
      <c r="D428" s="22"/>
      <c r="E428" s="23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6.5" customHeight="1" x14ac:dyDescent="0.25">
      <c r="A429" s="22"/>
      <c r="B429" s="22"/>
      <c r="C429" s="22"/>
      <c r="D429" s="22"/>
      <c r="E429" s="23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6.5" customHeight="1" x14ac:dyDescent="0.25">
      <c r="A430" s="22"/>
      <c r="B430" s="22"/>
      <c r="C430" s="22"/>
      <c r="D430" s="22"/>
      <c r="E430" s="23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6.5" customHeight="1" x14ac:dyDescent="0.25">
      <c r="A431" s="22"/>
      <c r="B431" s="22"/>
      <c r="C431" s="22"/>
      <c r="D431" s="22"/>
      <c r="E431" s="23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6.5" customHeight="1" x14ac:dyDescent="0.25">
      <c r="A432" s="22"/>
      <c r="B432" s="22"/>
      <c r="C432" s="22"/>
      <c r="D432" s="22"/>
      <c r="E432" s="23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6.5" customHeight="1" x14ac:dyDescent="0.25">
      <c r="A433" s="22"/>
      <c r="B433" s="22"/>
      <c r="C433" s="22"/>
      <c r="D433" s="22"/>
      <c r="E433" s="23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6.5" customHeight="1" x14ac:dyDescent="0.25">
      <c r="A434" s="22"/>
      <c r="B434" s="22"/>
      <c r="C434" s="22"/>
      <c r="D434" s="22"/>
      <c r="E434" s="23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6.5" customHeight="1" x14ac:dyDescent="0.25">
      <c r="A435" s="22"/>
      <c r="B435" s="22"/>
      <c r="C435" s="22"/>
      <c r="D435" s="22"/>
      <c r="E435" s="23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6.5" customHeight="1" x14ac:dyDescent="0.25">
      <c r="A436" s="22"/>
      <c r="B436" s="22"/>
      <c r="C436" s="22"/>
      <c r="D436" s="22"/>
      <c r="E436" s="23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6.5" customHeight="1" x14ac:dyDescent="0.25">
      <c r="A437" s="22"/>
      <c r="B437" s="22"/>
      <c r="C437" s="22"/>
      <c r="D437" s="22"/>
      <c r="E437" s="23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6.5" customHeight="1" x14ac:dyDescent="0.25">
      <c r="A438" s="22"/>
      <c r="B438" s="22"/>
      <c r="C438" s="22"/>
      <c r="D438" s="22"/>
      <c r="E438" s="23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6.5" customHeight="1" x14ac:dyDescent="0.25">
      <c r="A439" s="22"/>
      <c r="B439" s="22"/>
      <c r="C439" s="22"/>
      <c r="D439" s="22"/>
      <c r="E439" s="23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6.5" customHeight="1" x14ac:dyDescent="0.25">
      <c r="A440" s="22"/>
      <c r="B440" s="22"/>
      <c r="C440" s="22"/>
      <c r="D440" s="22"/>
      <c r="E440" s="23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6.5" customHeight="1" x14ac:dyDescent="0.25">
      <c r="A441" s="22"/>
      <c r="B441" s="22"/>
      <c r="C441" s="22"/>
      <c r="D441" s="22"/>
      <c r="E441" s="23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6.5" customHeight="1" x14ac:dyDescent="0.25">
      <c r="A442" s="22"/>
      <c r="B442" s="22"/>
      <c r="C442" s="22"/>
      <c r="D442" s="22"/>
      <c r="E442" s="23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6.5" customHeight="1" x14ac:dyDescent="0.25">
      <c r="A443" s="22"/>
      <c r="B443" s="22"/>
      <c r="C443" s="22"/>
      <c r="D443" s="22"/>
      <c r="E443" s="23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6.5" customHeight="1" x14ac:dyDescent="0.25">
      <c r="A444" s="22"/>
      <c r="B444" s="22"/>
      <c r="C444" s="22"/>
      <c r="D444" s="22"/>
      <c r="E444" s="23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6.5" customHeight="1" x14ac:dyDescent="0.25">
      <c r="A445" s="22"/>
      <c r="B445" s="22"/>
      <c r="C445" s="22"/>
      <c r="D445" s="22"/>
      <c r="E445" s="23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6.5" customHeight="1" x14ac:dyDescent="0.25">
      <c r="A446" s="22"/>
      <c r="B446" s="22"/>
      <c r="C446" s="22"/>
      <c r="D446" s="22"/>
      <c r="E446" s="23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6.5" customHeight="1" x14ac:dyDescent="0.25">
      <c r="A447" s="22"/>
      <c r="B447" s="22"/>
      <c r="C447" s="22"/>
      <c r="D447" s="22"/>
      <c r="E447" s="23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6.5" customHeight="1" x14ac:dyDescent="0.25">
      <c r="A448" s="22"/>
      <c r="B448" s="22"/>
      <c r="C448" s="22"/>
      <c r="D448" s="22"/>
      <c r="E448" s="23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6.5" customHeight="1" x14ac:dyDescent="0.25">
      <c r="A449" s="22"/>
      <c r="B449" s="22"/>
      <c r="C449" s="22"/>
      <c r="D449" s="22"/>
      <c r="E449" s="23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6.5" customHeight="1" x14ac:dyDescent="0.25">
      <c r="A450" s="22"/>
      <c r="B450" s="22"/>
      <c r="C450" s="22"/>
      <c r="D450" s="22"/>
      <c r="E450" s="23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6.5" customHeight="1" x14ac:dyDescent="0.25">
      <c r="A451" s="22"/>
      <c r="B451" s="22"/>
      <c r="C451" s="22"/>
      <c r="D451" s="22"/>
      <c r="E451" s="23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6.5" customHeight="1" x14ac:dyDescent="0.25">
      <c r="A452" s="22"/>
      <c r="B452" s="22"/>
      <c r="C452" s="22"/>
      <c r="D452" s="22"/>
      <c r="E452" s="23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6.5" customHeight="1" x14ac:dyDescent="0.25">
      <c r="A453" s="22"/>
      <c r="B453" s="22"/>
      <c r="C453" s="22"/>
      <c r="D453" s="22"/>
      <c r="E453" s="23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6.5" customHeight="1" x14ac:dyDescent="0.25">
      <c r="A454" s="22"/>
      <c r="B454" s="22"/>
      <c r="C454" s="22"/>
      <c r="D454" s="22"/>
      <c r="E454" s="23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6.5" customHeight="1" x14ac:dyDescent="0.25">
      <c r="A455" s="22"/>
      <c r="B455" s="22"/>
      <c r="C455" s="22"/>
      <c r="D455" s="22"/>
      <c r="E455" s="23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6.5" customHeight="1" x14ac:dyDescent="0.25">
      <c r="A456" s="22"/>
      <c r="B456" s="22"/>
      <c r="C456" s="22"/>
      <c r="D456" s="22"/>
      <c r="E456" s="23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6.5" customHeight="1" x14ac:dyDescent="0.25">
      <c r="A457" s="22"/>
      <c r="B457" s="22"/>
      <c r="C457" s="22"/>
      <c r="D457" s="22"/>
      <c r="E457" s="23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6.5" customHeight="1" x14ac:dyDescent="0.25">
      <c r="A458" s="22"/>
      <c r="B458" s="22"/>
      <c r="C458" s="22"/>
      <c r="D458" s="22"/>
      <c r="E458" s="23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6.5" customHeight="1" x14ac:dyDescent="0.25">
      <c r="A459" s="22"/>
      <c r="B459" s="22"/>
      <c r="C459" s="22"/>
      <c r="D459" s="22"/>
      <c r="E459" s="23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6.5" customHeight="1" x14ac:dyDescent="0.25">
      <c r="A460" s="22"/>
      <c r="B460" s="22"/>
      <c r="C460" s="22"/>
      <c r="D460" s="22"/>
      <c r="E460" s="23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6.5" customHeight="1" x14ac:dyDescent="0.25">
      <c r="A461" s="22"/>
      <c r="B461" s="22"/>
      <c r="C461" s="22"/>
      <c r="D461" s="22"/>
      <c r="E461" s="23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6.5" customHeight="1" x14ac:dyDescent="0.25">
      <c r="A462" s="22"/>
      <c r="B462" s="22"/>
      <c r="C462" s="22"/>
      <c r="D462" s="22"/>
      <c r="E462" s="23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6.5" customHeight="1" x14ac:dyDescent="0.25">
      <c r="A463" s="22"/>
      <c r="B463" s="22"/>
      <c r="C463" s="22"/>
      <c r="D463" s="22"/>
      <c r="E463" s="23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6.5" customHeight="1" x14ac:dyDescent="0.25">
      <c r="A464" s="22"/>
      <c r="B464" s="22"/>
      <c r="C464" s="22"/>
      <c r="D464" s="22"/>
      <c r="E464" s="23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6.5" customHeight="1" x14ac:dyDescent="0.25">
      <c r="A465" s="22"/>
      <c r="B465" s="22"/>
      <c r="C465" s="22"/>
      <c r="D465" s="22"/>
      <c r="E465" s="23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6.5" customHeight="1" x14ac:dyDescent="0.25">
      <c r="A466" s="22"/>
      <c r="B466" s="22"/>
      <c r="C466" s="22"/>
      <c r="D466" s="22"/>
      <c r="E466" s="23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6.5" customHeight="1" x14ac:dyDescent="0.25">
      <c r="A467" s="22"/>
      <c r="B467" s="22"/>
      <c r="C467" s="22"/>
      <c r="D467" s="22"/>
      <c r="E467" s="23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6.5" customHeight="1" x14ac:dyDescent="0.25">
      <c r="A468" s="22"/>
      <c r="B468" s="22"/>
      <c r="C468" s="22"/>
      <c r="D468" s="22"/>
      <c r="E468" s="23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6.5" customHeight="1" x14ac:dyDescent="0.25">
      <c r="A469" s="22"/>
      <c r="B469" s="22"/>
      <c r="C469" s="22"/>
      <c r="D469" s="22"/>
      <c r="E469" s="23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6.5" customHeight="1" x14ac:dyDescent="0.25">
      <c r="A470" s="22"/>
      <c r="B470" s="22"/>
      <c r="C470" s="22"/>
      <c r="D470" s="22"/>
      <c r="E470" s="23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6.5" customHeight="1" x14ac:dyDescent="0.25">
      <c r="A471" s="22"/>
      <c r="B471" s="22"/>
      <c r="C471" s="22"/>
      <c r="D471" s="22"/>
      <c r="E471" s="23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6.5" customHeight="1" x14ac:dyDescent="0.25">
      <c r="A472" s="22"/>
      <c r="B472" s="22"/>
      <c r="C472" s="22"/>
      <c r="D472" s="22"/>
      <c r="E472" s="23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6.5" customHeight="1" x14ac:dyDescent="0.25">
      <c r="A473" s="22"/>
      <c r="B473" s="22"/>
      <c r="C473" s="22"/>
      <c r="D473" s="22"/>
      <c r="E473" s="23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6.5" customHeight="1" x14ac:dyDescent="0.25">
      <c r="A474" s="22"/>
      <c r="B474" s="22"/>
      <c r="C474" s="22"/>
      <c r="D474" s="22"/>
      <c r="E474" s="23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6.5" customHeight="1" x14ac:dyDescent="0.25">
      <c r="A475" s="22"/>
      <c r="B475" s="22"/>
      <c r="C475" s="22"/>
      <c r="D475" s="22"/>
      <c r="E475" s="23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6.5" customHeight="1" x14ac:dyDescent="0.25">
      <c r="A476" s="22"/>
      <c r="B476" s="22"/>
      <c r="C476" s="22"/>
      <c r="D476" s="22"/>
      <c r="E476" s="23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6.5" customHeight="1" x14ac:dyDescent="0.25">
      <c r="A477" s="22"/>
      <c r="B477" s="22"/>
      <c r="C477" s="22"/>
      <c r="D477" s="22"/>
      <c r="E477" s="23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6.5" customHeight="1" x14ac:dyDescent="0.25">
      <c r="A478" s="22"/>
      <c r="B478" s="22"/>
      <c r="C478" s="22"/>
      <c r="D478" s="22"/>
      <c r="E478" s="23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6.5" customHeight="1" x14ac:dyDescent="0.25">
      <c r="A479" s="22"/>
      <c r="B479" s="22"/>
      <c r="C479" s="22"/>
      <c r="D479" s="22"/>
      <c r="E479" s="23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6.5" customHeight="1" x14ac:dyDescent="0.25">
      <c r="A480" s="22"/>
      <c r="B480" s="22"/>
      <c r="C480" s="22"/>
      <c r="D480" s="22"/>
      <c r="E480" s="23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6.5" customHeight="1" x14ac:dyDescent="0.25">
      <c r="A481" s="22"/>
      <c r="B481" s="22"/>
      <c r="C481" s="22"/>
      <c r="D481" s="22"/>
      <c r="E481" s="23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6.5" customHeight="1" x14ac:dyDescent="0.25">
      <c r="A482" s="22"/>
      <c r="B482" s="22"/>
      <c r="C482" s="22"/>
      <c r="D482" s="22"/>
      <c r="E482" s="23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6.5" customHeight="1" x14ac:dyDescent="0.25">
      <c r="A483" s="22"/>
      <c r="B483" s="22"/>
      <c r="C483" s="22"/>
      <c r="D483" s="22"/>
      <c r="E483" s="23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6.5" customHeight="1" x14ac:dyDescent="0.25">
      <c r="A484" s="22"/>
      <c r="B484" s="22"/>
      <c r="C484" s="22"/>
      <c r="D484" s="22"/>
      <c r="E484" s="23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6.5" customHeight="1" x14ac:dyDescent="0.25">
      <c r="A485" s="22"/>
      <c r="B485" s="22"/>
      <c r="C485" s="22"/>
      <c r="D485" s="22"/>
      <c r="E485" s="23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6.5" customHeight="1" x14ac:dyDescent="0.25">
      <c r="A486" s="22"/>
      <c r="B486" s="22"/>
      <c r="C486" s="22"/>
      <c r="D486" s="22"/>
      <c r="E486" s="23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6.5" customHeight="1" x14ac:dyDescent="0.25">
      <c r="A487" s="22"/>
      <c r="B487" s="22"/>
      <c r="C487" s="22"/>
      <c r="D487" s="22"/>
      <c r="E487" s="23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6.5" customHeight="1" x14ac:dyDescent="0.25">
      <c r="A488" s="22"/>
      <c r="B488" s="22"/>
      <c r="C488" s="22"/>
      <c r="D488" s="22"/>
      <c r="E488" s="23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6.5" customHeight="1" x14ac:dyDescent="0.25">
      <c r="A489" s="22"/>
      <c r="B489" s="22"/>
      <c r="C489" s="22"/>
      <c r="D489" s="22"/>
      <c r="E489" s="23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6.5" customHeight="1" x14ac:dyDescent="0.25">
      <c r="A490" s="22"/>
      <c r="B490" s="22"/>
      <c r="C490" s="22"/>
      <c r="D490" s="22"/>
      <c r="E490" s="23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6.5" customHeight="1" x14ac:dyDescent="0.25">
      <c r="A491" s="22"/>
      <c r="B491" s="22"/>
      <c r="C491" s="22"/>
      <c r="D491" s="22"/>
      <c r="E491" s="23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6.5" customHeight="1" x14ac:dyDescent="0.25">
      <c r="A492" s="22"/>
      <c r="B492" s="22"/>
      <c r="C492" s="22"/>
      <c r="D492" s="22"/>
      <c r="E492" s="23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6.5" customHeight="1" x14ac:dyDescent="0.25">
      <c r="A493" s="22"/>
      <c r="B493" s="22"/>
      <c r="C493" s="22"/>
      <c r="D493" s="22"/>
      <c r="E493" s="23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6.5" customHeight="1" x14ac:dyDescent="0.25">
      <c r="A494" s="22"/>
      <c r="B494" s="22"/>
      <c r="C494" s="22"/>
      <c r="D494" s="22"/>
      <c r="E494" s="23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6.5" customHeight="1" x14ac:dyDescent="0.25">
      <c r="A495" s="22"/>
      <c r="B495" s="22"/>
      <c r="C495" s="22"/>
      <c r="D495" s="22"/>
      <c r="E495" s="23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6.5" customHeight="1" x14ac:dyDescent="0.25">
      <c r="A496" s="22"/>
      <c r="B496" s="22"/>
      <c r="C496" s="22"/>
      <c r="D496" s="22"/>
      <c r="E496" s="23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6.5" customHeight="1" x14ac:dyDescent="0.25">
      <c r="A497" s="22"/>
      <c r="B497" s="22"/>
      <c r="C497" s="22"/>
      <c r="D497" s="22"/>
      <c r="E497" s="23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6.5" customHeight="1" x14ac:dyDescent="0.25">
      <c r="A498" s="22"/>
      <c r="B498" s="22"/>
      <c r="C498" s="22"/>
      <c r="D498" s="22"/>
      <c r="E498" s="23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6.5" customHeight="1" x14ac:dyDescent="0.25">
      <c r="A499" s="22"/>
      <c r="B499" s="22"/>
      <c r="C499" s="22"/>
      <c r="D499" s="22"/>
      <c r="E499" s="23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6.5" customHeight="1" x14ac:dyDescent="0.25">
      <c r="A500" s="22"/>
      <c r="B500" s="22"/>
      <c r="C500" s="22"/>
      <c r="D500" s="22"/>
      <c r="E500" s="23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6.5" customHeight="1" x14ac:dyDescent="0.25">
      <c r="A501" s="22"/>
      <c r="B501" s="22"/>
      <c r="C501" s="22"/>
      <c r="D501" s="22"/>
      <c r="E501" s="23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6.5" customHeight="1" x14ac:dyDescent="0.25">
      <c r="A502" s="22"/>
      <c r="B502" s="22"/>
      <c r="C502" s="22"/>
      <c r="D502" s="22"/>
      <c r="E502" s="23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6.5" customHeight="1" x14ac:dyDescent="0.25">
      <c r="A503" s="22"/>
      <c r="B503" s="22"/>
      <c r="C503" s="22"/>
      <c r="D503" s="22"/>
      <c r="E503" s="23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6.5" customHeight="1" x14ac:dyDescent="0.25">
      <c r="A504" s="22"/>
      <c r="B504" s="22"/>
      <c r="C504" s="22"/>
      <c r="D504" s="22"/>
      <c r="E504" s="23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6.5" customHeight="1" x14ac:dyDescent="0.25">
      <c r="A505" s="22"/>
      <c r="B505" s="22"/>
      <c r="C505" s="22"/>
      <c r="D505" s="22"/>
      <c r="E505" s="23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6.5" customHeight="1" x14ac:dyDescent="0.25">
      <c r="A506" s="22"/>
      <c r="B506" s="22"/>
      <c r="C506" s="22"/>
      <c r="D506" s="22"/>
      <c r="E506" s="23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6.5" customHeight="1" x14ac:dyDescent="0.25">
      <c r="A507" s="22"/>
      <c r="B507" s="22"/>
      <c r="C507" s="22"/>
      <c r="D507" s="22"/>
      <c r="E507" s="23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6.5" customHeight="1" x14ac:dyDescent="0.25">
      <c r="A508" s="22"/>
      <c r="B508" s="22"/>
      <c r="C508" s="22"/>
      <c r="D508" s="22"/>
      <c r="E508" s="23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6.5" customHeight="1" x14ac:dyDescent="0.25">
      <c r="A509" s="22"/>
      <c r="B509" s="22"/>
      <c r="C509" s="22"/>
      <c r="D509" s="22"/>
      <c r="E509" s="23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6.5" customHeight="1" x14ac:dyDescent="0.25">
      <c r="A510" s="22"/>
      <c r="B510" s="22"/>
      <c r="C510" s="22"/>
      <c r="D510" s="22"/>
      <c r="E510" s="23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6.5" customHeight="1" x14ac:dyDescent="0.25">
      <c r="A511" s="22"/>
      <c r="B511" s="22"/>
      <c r="C511" s="22"/>
      <c r="D511" s="22"/>
      <c r="E511" s="23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6.5" customHeight="1" x14ac:dyDescent="0.25">
      <c r="A512" s="22"/>
      <c r="B512" s="22"/>
      <c r="C512" s="22"/>
      <c r="D512" s="22"/>
      <c r="E512" s="23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6.5" customHeight="1" x14ac:dyDescent="0.25">
      <c r="A513" s="22"/>
      <c r="B513" s="22"/>
      <c r="C513" s="22"/>
      <c r="D513" s="22"/>
      <c r="E513" s="23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6.5" customHeight="1" x14ac:dyDescent="0.25">
      <c r="A514" s="22"/>
      <c r="B514" s="22"/>
      <c r="C514" s="22"/>
      <c r="D514" s="22"/>
      <c r="E514" s="23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6.5" customHeight="1" x14ac:dyDescent="0.25">
      <c r="A515" s="22"/>
      <c r="B515" s="22"/>
      <c r="C515" s="22"/>
      <c r="D515" s="22"/>
      <c r="E515" s="23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6.5" customHeight="1" x14ac:dyDescent="0.25">
      <c r="A516" s="22"/>
      <c r="B516" s="22"/>
      <c r="C516" s="22"/>
      <c r="D516" s="22"/>
      <c r="E516" s="23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6.5" customHeight="1" x14ac:dyDescent="0.25">
      <c r="A517" s="22"/>
      <c r="B517" s="22"/>
      <c r="C517" s="22"/>
      <c r="D517" s="22"/>
      <c r="E517" s="23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6.5" customHeight="1" x14ac:dyDescent="0.25">
      <c r="A518" s="22"/>
      <c r="B518" s="22"/>
      <c r="C518" s="22"/>
      <c r="D518" s="22"/>
      <c r="E518" s="23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6.5" customHeight="1" x14ac:dyDescent="0.25">
      <c r="A519" s="22"/>
      <c r="B519" s="22"/>
      <c r="C519" s="22"/>
      <c r="D519" s="22"/>
      <c r="E519" s="23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6.5" customHeight="1" x14ac:dyDescent="0.25">
      <c r="A520" s="22"/>
      <c r="B520" s="22"/>
      <c r="C520" s="22"/>
      <c r="D520" s="22"/>
      <c r="E520" s="23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6.5" customHeight="1" x14ac:dyDescent="0.25">
      <c r="A521" s="22"/>
      <c r="B521" s="22"/>
      <c r="C521" s="22"/>
      <c r="D521" s="22"/>
      <c r="E521" s="23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6.5" customHeight="1" x14ac:dyDescent="0.25">
      <c r="A522" s="22"/>
      <c r="B522" s="22"/>
      <c r="C522" s="22"/>
      <c r="D522" s="22"/>
      <c r="E522" s="23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6.5" customHeight="1" x14ac:dyDescent="0.25">
      <c r="A523" s="22"/>
      <c r="B523" s="22"/>
      <c r="C523" s="22"/>
      <c r="D523" s="22"/>
      <c r="E523" s="23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6.5" customHeight="1" x14ac:dyDescent="0.25">
      <c r="A524" s="22"/>
      <c r="B524" s="22"/>
      <c r="C524" s="22"/>
      <c r="D524" s="22"/>
      <c r="E524" s="23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6.5" customHeight="1" x14ac:dyDescent="0.25">
      <c r="A525" s="22"/>
      <c r="B525" s="22"/>
      <c r="C525" s="22"/>
      <c r="D525" s="22"/>
      <c r="E525" s="23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6.5" customHeight="1" x14ac:dyDescent="0.25">
      <c r="A526" s="22"/>
      <c r="B526" s="22"/>
      <c r="C526" s="22"/>
      <c r="D526" s="22"/>
      <c r="E526" s="23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6.5" customHeight="1" x14ac:dyDescent="0.25">
      <c r="A527" s="22"/>
      <c r="B527" s="22"/>
      <c r="C527" s="22"/>
      <c r="D527" s="22"/>
      <c r="E527" s="23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6.5" customHeight="1" x14ac:dyDescent="0.25">
      <c r="A528" s="22"/>
      <c r="B528" s="22"/>
      <c r="C528" s="22"/>
      <c r="D528" s="22"/>
      <c r="E528" s="23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6.5" customHeight="1" x14ac:dyDescent="0.25">
      <c r="A529" s="22"/>
      <c r="B529" s="22"/>
      <c r="C529" s="22"/>
      <c r="D529" s="22"/>
      <c r="E529" s="23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6.5" customHeight="1" x14ac:dyDescent="0.25">
      <c r="A530" s="22"/>
      <c r="B530" s="22"/>
      <c r="C530" s="22"/>
      <c r="D530" s="22"/>
      <c r="E530" s="23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6.5" customHeight="1" x14ac:dyDescent="0.25">
      <c r="A531" s="22"/>
      <c r="B531" s="22"/>
      <c r="C531" s="22"/>
      <c r="D531" s="22"/>
      <c r="E531" s="23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6.5" customHeight="1" x14ac:dyDescent="0.25">
      <c r="A532" s="22"/>
      <c r="B532" s="22"/>
      <c r="C532" s="22"/>
      <c r="D532" s="22"/>
      <c r="E532" s="23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6.5" customHeight="1" x14ac:dyDescent="0.25">
      <c r="A533" s="22"/>
      <c r="B533" s="22"/>
      <c r="C533" s="22"/>
      <c r="D533" s="22"/>
      <c r="E533" s="23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6.5" customHeight="1" x14ac:dyDescent="0.25">
      <c r="A534" s="22"/>
      <c r="B534" s="22"/>
      <c r="C534" s="22"/>
      <c r="D534" s="22"/>
      <c r="E534" s="23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6.5" customHeight="1" x14ac:dyDescent="0.25">
      <c r="A535" s="22"/>
      <c r="B535" s="22"/>
      <c r="C535" s="22"/>
      <c r="D535" s="22"/>
      <c r="E535" s="23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6.5" customHeight="1" x14ac:dyDescent="0.25">
      <c r="A536" s="22"/>
      <c r="B536" s="22"/>
      <c r="C536" s="22"/>
      <c r="D536" s="22"/>
      <c r="E536" s="23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6.5" customHeight="1" x14ac:dyDescent="0.25">
      <c r="A537" s="22"/>
      <c r="B537" s="22"/>
      <c r="C537" s="22"/>
      <c r="D537" s="22"/>
      <c r="E537" s="23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6.5" customHeight="1" x14ac:dyDescent="0.25">
      <c r="A538" s="22"/>
      <c r="B538" s="22"/>
      <c r="C538" s="22"/>
      <c r="D538" s="22"/>
      <c r="E538" s="23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6.5" customHeight="1" x14ac:dyDescent="0.25">
      <c r="A539" s="22"/>
      <c r="B539" s="22"/>
      <c r="C539" s="22"/>
      <c r="D539" s="22"/>
      <c r="E539" s="23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6.5" customHeight="1" x14ac:dyDescent="0.25">
      <c r="A540" s="22"/>
      <c r="B540" s="22"/>
      <c r="C540" s="22"/>
      <c r="D540" s="22"/>
      <c r="E540" s="23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6.5" customHeight="1" x14ac:dyDescent="0.25">
      <c r="A541" s="22"/>
      <c r="B541" s="22"/>
      <c r="C541" s="22"/>
      <c r="D541" s="22"/>
      <c r="E541" s="23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6.5" customHeight="1" x14ac:dyDescent="0.25">
      <c r="A542" s="22"/>
      <c r="B542" s="22"/>
      <c r="C542" s="22"/>
      <c r="D542" s="22"/>
      <c r="E542" s="23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6.5" customHeight="1" x14ac:dyDescent="0.25">
      <c r="A543" s="22"/>
      <c r="B543" s="22"/>
      <c r="C543" s="22"/>
      <c r="D543" s="22"/>
      <c r="E543" s="23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6.5" customHeight="1" x14ac:dyDescent="0.25">
      <c r="A544" s="22"/>
      <c r="B544" s="22"/>
      <c r="C544" s="22"/>
      <c r="D544" s="22"/>
      <c r="E544" s="23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6.5" customHeight="1" x14ac:dyDescent="0.25">
      <c r="A545" s="22"/>
      <c r="B545" s="22"/>
      <c r="C545" s="22"/>
      <c r="D545" s="22"/>
      <c r="E545" s="23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6.5" customHeight="1" x14ac:dyDescent="0.25">
      <c r="A546" s="22"/>
      <c r="B546" s="22"/>
      <c r="C546" s="22"/>
      <c r="D546" s="22"/>
      <c r="E546" s="23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6.5" customHeight="1" x14ac:dyDescent="0.25">
      <c r="A547" s="22"/>
      <c r="B547" s="22"/>
      <c r="C547" s="22"/>
      <c r="D547" s="22"/>
      <c r="E547" s="23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6.5" customHeight="1" x14ac:dyDescent="0.25">
      <c r="A548" s="22"/>
      <c r="B548" s="22"/>
      <c r="C548" s="22"/>
      <c r="D548" s="22"/>
      <c r="E548" s="23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6.5" customHeight="1" x14ac:dyDescent="0.25">
      <c r="A549" s="22"/>
      <c r="B549" s="22"/>
      <c r="C549" s="22"/>
      <c r="D549" s="22"/>
      <c r="E549" s="23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6.5" customHeight="1" x14ac:dyDescent="0.25">
      <c r="A550" s="22"/>
      <c r="B550" s="22"/>
      <c r="C550" s="22"/>
      <c r="D550" s="22"/>
      <c r="E550" s="23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6.5" customHeight="1" x14ac:dyDescent="0.25">
      <c r="A551" s="22"/>
      <c r="B551" s="22"/>
      <c r="C551" s="22"/>
      <c r="D551" s="22"/>
      <c r="E551" s="23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6.5" customHeight="1" x14ac:dyDescent="0.25">
      <c r="A552" s="22"/>
      <c r="B552" s="22"/>
      <c r="C552" s="22"/>
      <c r="D552" s="22"/>
      <c r="E552" s="23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6.5" customHeight="1" x14ac:dyDescent="0.25">
      <c r="A553" s="22"/>
      <c r="B553" s="22"/>
      <c r="C553" s="22"/>
      <c r="D553" s="22"/>
      <c r="E553" s="23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6.5" customHeight="1" x14ac:dyDescent="0.25">
      <c r="A554" s="22"/>
      <c r="B554" s="22"/>
      <c r="C554" s="22"/>
      <c r="D554" s="22"/>
      <c r="E554" s="23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6.5" customHeight="1" x14ac:dyDescent="0.25">
      <c r="A555" s="22"/>
      <c r="B555" s="22"/>
      <c r="C555" s="22"/>
      <c r="D555" s="22"/>
      <c r="E555" s="23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6.5" customHeight="1" x14ac:dyDescent="0.25">
      <c r="A556" s="22"/>
      <c r="B556" s="22"/>
      <c r="C556" s="22"/>
      <c r="D556" s="22"/>
      <c r="E556" s="23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6.5" customHeight="1" x14ac:dyDescent="0.25">
      <c r="A557" s="22"/>
      <c r="B557" s="22"/>
      <c r="C557" s="22"/>
      <c r="D557" s="22"/>
      <c r="E557" s="23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6.5" customHeight="1" x14ac:dyDescent="0.25">
      <c r="A558" s="22"/>
      <c r="B558" s="22"/>
      <c r="C558" s="22"/>
      <c r="D558" s="22"/>
      <c r="E558" s="23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6.5" customHeight="1" x14ac:dyDescent="0.25">
      <c r="A559" s="22"/>
      <c r="B559" s="22"/>
      <c r="C559" s="22"/>
      <c r="D559" s="22"/>
      <c r="E559" s="23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6.5" customHeight="1" x14ac:dyDescent="0.25">
      <c r="A560" s="22"/>
      <c r="B560" s="22"/>
      <c r="C560" s="22"/>
      <c r="D560" s="22"/>
      <c r="E560" s="23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6.5" customHeight="1" x14ac:dyDescent="0.25">
      <c r="A561" s="22"/>
      <c r="B561" s="22"/>
      <c r="C561" s="22"/>
      <c r="D561" s="22"/>
      <c r="E561" s="23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6.5" customHeight="1" x14ac:dyDescent="0.25">
      <c r="A562" s="22"/>
      <c r="B562" s="22"/>
      <c r="C562" s="22"/>
      <c r="D562" s="22"/>
      <c r="E562" s="23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6.5" customHeight="1" x14ac:dyDescent="0.25">
      <c r="A563" s="22"/>
      <c r="B563" s="22"/>
      <c r="C563" s="22"/>
      <c r="D563" s="22"/>
      <c r="E563" s="23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6.5" customHeight="1" x14ac:dyDescent="0.25">
      <c r="A564" s="22"/>
      <c r="B564" s="22"/>
      <c r="C564" s="22"/>
      <c r="D564" s="22"/>
      <c r="E564" s="23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6.5" customHeight="1" x14ac:dyDescent="0.25">
      <c r="A565" s="22"/>
      <c r="B565" s="22"/>
      <c r="C565" s="22"/>
      <c r="D565" s="22"/>
      <c r="E565" s="23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6.5" customHeight="1" x14ac:dyDescent="0.25">
      <c r="A566" s="22"/>
      <c r="B566" s="22"/>
      <c r="C566" s="22"/>
      <c r="D566" s="22"/>
      <c r="E566" s="23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6.5" customHeight="1" x14ac:dyDescent="0.25">
      <c r="A567" s="22"/>
      <c r="B567" s="22"/>
      <c r="C567" s="22"/>
      <c r="D567" s="22"/>
      <c r="E567" s="23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6.5" customHeight="1" x14ac:dyDescent="0.25">
      <c r="A568" s="22"/>
      <c r="B568" s="22"/>
      <c r="C568" s="22"/>
      <c r="D568" s="22"/>
      <c r="E568" s="23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6.5" customHeight="1" x14ac:dyDescent="0.25">
      <c r="A569" s="22"/>
      <c r="B569" s="22"/>
      <c r="C569" s="22"/>
      <c r="D569" s="22"/>
      <c r="E569" s="23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6.5" customHeight="1" x14ac:dyDescent="0.25">
      <c r="A570" s="22"/>
      <c r="B570" s="22"/>
      <c r="C570" s="22"/>
      <c r="D570" s="22"/>
      <c r="E570" s="23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6.5" customHeight="1" x14ac:dyDescent="0.25">
      <c r="A571" s="22"/>
      <c r="B571" s="22"/>
      <c r="C571" s="22"/>
      <c r="D571" s="22"/>
      <c r="E571" s="23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6.5" customHeight="1" x14ac:dyDescent="0.25">
      <c r="A572" s="22"/>
      <c r="B572" s="22"/>
      <c r="C572" s="22"/>
      <c r="D572" s="22"/>
      <c r="E572" s="23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6.5" customHeight="1" x14ac:dyDescent="0.25">
      <c r="A573" s="22"/>
      <c r="B573" s="22"/>
      <c r="C573" s="22"/>
      <c r="D573" s="22"/>
      <c r="E573" s="23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6.5" customHeight="1" x14ac:dyDescent="0.25">
      <c r="A574" s="22"/>
      <c r="B574" s="22"/>
      <c r="C574" s="22"/>
      <c r="D574" s="22"/>
      <c r="E574" s="23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6.5" customHeight="1" x14ac:dyDescent="0.25">
      <c r="A575" s="22"/>
      <c r="B575" s="22"/>
      <c r="C575" s="22"/>
      <c r="D575" s="22"/>
      <c r="E575" s="23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6.5" customHeight="1" x14ac:dyDescent="0.25">
      <c r="A576" s="22"/>
      <c r="B576" s="22"/>
      <c r="C576" s="22"/>
      <c r="D576" s="22"/>
      <c r="E576" s="23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6.5" customHeight="1" x14ac:dyDescent="0.25">
      <c r="A577" s="22"/>
      <c r="B577" s="22"/>
      <c r="C577" s="22"/>
      <c r="D577" s="22"/>
      <c r="E577" s="23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6.5" customHeight="1" x14ac:dyDescent="0.25">
      <c r="A578" s="22"/>
      <c r="B578" s="22"/>
      <c r="C578" s="22"/>
      <c r="D578" s="22"/>
      <c r="E578" s="23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6.5" customHeight="1" x14ac:dyDescent="0.25">
      <c r="A579" s="22"/>
      <c r="B579" s="22"/>
      <c r="C579" s="22"/>
      <c r="D579" s="22"/>
      <c r="E579" s="23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6.5" customHeight="1" x14ac:dyDescent="0.25">
      <c r="A580" s="22"/>
      <c r="B580" s="22"/>
      <c r="C580" s="22"/>
      <c r="D580" s="22"/>
      <c r="E580" s="23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6.5" customHeight="1" x14ac:dyDescent="0.25">
      <c r="A581" s="22"/>
      <c r="B581" s="22"/>
      <c r="C581" s="22"/>
      <c r="D581" s="22"/>
      <c r="E581" s="23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6.5" customHeight="1" x14ac:dyDescent="0.25">
      <c r="A582" s="22"/>
      <c r="B582" s="22"/>
      <c r="C582" s="22"/>
      <c r="D582" s="22"/>
      <c r="E582" s="23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6.5" customHeight="1" x14ac:dyDescent="0.25">
      <c r="A583" s="22"/>
      <c r="B583" s="22"/>
      <c r="C583" s="22"/>
      <c r="D583" s="22"/>
      <c r="E583" s="23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6.5" customHeight="1" x14ac:dyDescent="0.25">
      <c r="A584" s="22"/>
      <c r="B584" s="22"/>
      <c r="C584" s="22"/>
      <c r="D584" s="22"/>
      <c r="E584" s="23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6.5" customHeight="1" x14ac:dyDescent="0.25">
      <c r="A585" s="22"/>
      <c r="B585" s="22"/>
      <c r="C585" s="22"/>
      <c r="D585" s="22"/>
      <c r="E585" s="23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6.5" customHeight="1" x14ac:dyDescent="0.25">
      <c r="A586" s="22"/>
      <c r="B586" s="22"/>
      <c r="C586" s="22"/>
      <c r="D586" s="22"/>
      <c r="E586" s="23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6.5" customHeight="1" x14ac:dyDescent="0.25">
      <c r="A587" s="22"/>
      <c r="B587" s="22"/>
      <c r="C587" s="22"/>
      <c r="D587" s="22"/>
      <c r="E587" s="23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6.5" customHeight="1" x14ac:dyDescent="0.25">
      <c r="A588" s="22"/>
      <c r="B588" s="22"/>
      <c r="C588" s="22"/>
      <c r="D588" s="22"/>
      <c r="E588" s="23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6.5" customHeight="1" x14ac:dyDescent="0.25">
      <c r="A589" s="22"/>
      <c r="B589" s="22"/>
      <c r="C589" s="22"/>
      <c r="D589" s="22"/>
      <c r="E589" s="23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6.5" customHeight="1" x14ac:dyDescent="0.25">
      <c r="A590" s="22"/>
      <c r="B590" s="22"/>
      <c r="C590" s="22"/>
      <c r="D590" s="22"/>
      <c r="E590" s="23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6.5" customHeight="1" x14ac:dyDescent="0.25">
      <c r="A591" s="22"/>
      <c r="B591" s="22"/>
      <c r="C591" s="22"/>
      <c r="D591" s="22"/>
      <c r="E591" s="23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6.5" customHeight="1" x14ac:dyDescent="0.25">
      <c r="A592" s="22"/>
      <c r="B592" s="22"/>
      <c r="C592" s="22"/>
      <c r="D592" s="22"/>
      <c r="E592" s="23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6.5" customHeight="1" x14ac:dyDescent="0.25">
      <c r="A593" s="22"/>
      <c r="B593" s="22"/>
      <c r="C593" s="22"/>
      <c r="D593" s="22"/>
      <c r="E593" s="23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6.5" customHeight="1" x14ac:dyDescent="0.25">
      <c r="A594" s="22"/>
      <c r="B594" s="22"/>
      <c r="C594" s="22"/>
      <c r="D594" s="22"/>
      <c r="E594" s="23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6.5" customHeight="1" x14ac:dyDescent="0.25">
      <c r="A595" s="22"/>
      <c r="B595" s="22"/>
      <c r="C595" s="22"/>
      <c r="D595" s="22"/>
      <c r="E595" s="23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6.5" customHeight="1" x14ac:dyDescent="0.25">
      <c r="A596" s="22"/>
      <c r="B596" s="22"/>
      <c r="C596" s="22"/>
      <c r="D596" s="22"/>
      <c r="E596" s="23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6.5" customHeight="1" x14ac:dyDescent="0.25">
      <c r="A597" s="22"/>
      <c r="B597" s="22"/>
      <c r="C597" s="22"/>
      <c r="D597" s="22"/>
      <c r="E597" s="23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6.5" customHeight="1" x14ac:dyDescent="0.25">
      <c r="A598" s="22"/>
      <c r="B598" s="22"/>
      <c r="C598" s="22"/>
      <c r="D598" s="22"/>
      <c r="E598" s="23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6.5" customHeight="1" x14ac:dyDescent="0.25">
      <c r="A599" s="22"/>
      <c r="B599" s="22"/>
      <c r="C599" s="22"/>
      <c r="D599" s="22"/>
      <c r="E599" s="23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6.5" customHeight="1" x14ac:dyDescent="0.25">
      <c r="A600" s="22"/>
      <c r="B600" s="22"/>
      <c r="C600" s="22"/>
      <c r="D600" s="22"/>
      <c r="E600" s="23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6.5" customHeight="1" x14ac:dyDescent="0.25">
      <c r="A601" s="22"/>
      <c r="B601" s="22"/>
      <c r="C601" s="22"/>
      <c r="D601" s="22"/>
      <c r="E601" s="23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6.5" customHeight="1" x14ac:dyDescent="0.25">
      <c r="A602" s="22"/>
      <c r="B602" s="22"/>
      <c r="C602" s="22"/>
      <c r="D602" s="22"/>
      <c r="E602" s="23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6.5" customHeight="1" x14ac:dyDescent="0.25">
      <c r="A603" s="22"/>
      <c r="B603" s="22"/>
      <c r="C603" s="22"/>
      <c r="D603" s="22"/>
      <c r="E603" s="23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6.5" customHeight="1" x14ac:dyDescent="0.25">
      <c r="A604" s="22"/>
      <c r="B604" s="22"/>
      <c r="C604" s="22"/>
      <c r="D604" s="22"/>
      <c r="E604" s="23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6.5" customHeight="1" x14ac:dyDescent="0.25">
      <c r="A605" s="22"/>
      <c r="B605" s="22"/>
      <c r="C605" s="22"/>
      <c r="D605" s="22"/>
      <c r="E605" s="23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6.5" customHeight="1" x14ac:dyDescent="0.25">
      <c r="A606" s="22"/>
      <c r="B606" s="22"/>
      <c r="C606" s="22"/>
      <c r="D606" s="22"/>
      <c r="E606" s="23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6.5" customHeight="1" x14ac:dyDescent="0.25">
      <c r="A607" s="22"/>
      <c r="B607" s="22"/>
      <c r="C607" s="22"/>
      <c r="D607" s="22"/>
      <c r="E607" s="23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6.5" customHeight="1" x14ac:dyDescent="0.25">
      <c r="A608" s="22"/>
      <c r="B608" s="22"/>
      <c r="C608" s="22"/>
      <c r="D608" s="22"/>
      <c r="E608" s="23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6.5" customHeight="1" x14ac:dyDescent="0.25">
      <c r="A609" s="22"/>
      <c r="B609" s="22"/>
      <c r="C609" s="22"/>
      <c r="D609" s="22"/>
      <c r="E609" s="23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6.5" customHeight="1" x14ac:dyDescent="0.25">
      <c r="A610" s="22"/>
      <c r="B610" s="22"/>
      <c r="C610" s="22"/>
      <c r="D610" s="22"/>
      <c r="E610" s="23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6.5" customHeight="1" x14ac:dyDescent="0.25">
      <c r="A611" s="22"/>
      <c r="B611" s="22"/>
      <c r="C611" s="22"/>
      <c r="D611" s="22"/>
      <c r="E611" s="23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6.5" customHeight="1" x14ac:dyDescent="0.25">
      <c r="A612" s="22"/>
      <c r="B612" s="22"/>
      <c r="C612" s="22"/>
      <c r="D612" s="22"/>
      <c r="E612" s="23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6.5" customHeight="1" x14ac:dyDescent="0.25">
      <c r="A613" s="22"/>
      <c r="B613" s="22"/>
      <c r="C613" s="22"/>
      <c r="D613" s="22"/>
      <c r="E613" s="23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6.5" customHeight="1" x14ac:dyDescent="0.25">
      <c r="A614" s="22"/>
      <c r="B614" s="22"/>
      <c r="C614" s="22"/>
      <c r="D614" s="22"/>
      <c r="E614" s="23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6.5" customHeight="1" x14ac:dyDescent="0.25">
      <c r="A615" s="22"/>
      <c r="B615" s="22"/>
      <c r="C615" s="22"/>
      <c r="D615" s="22"/>
      <c r="E615" s="23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6.5" customHeight="1" x14ac:dyDescent="0.25">
      <c r="A616" s="22"/>
      <c r="B616" s="22"/>
      <c r="C616" s="22"/>
      <c r="D616" s="22"/>
      <c r="E616" s="23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6.5" customHeight="1" x14ac:dyDescent="0.25">
      <c r="A617" s="22"/>
      <c r="B617" s="22"/>
      <c r="C617" s="22"/>
      <c r="D617" s="22"/>
      <c r="E617" s="23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6.5" customHeight="1" x14ac:dyDescent="0.25">
      <c r="A618" s="22"/>
      <c r="B618" s="22"/>
      <c r="C618" s="22"/>
      <c r="D618" s="22"/>
      <c r="E618" s="23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6.5" customHeight="1" x14ac:dyDescent="0.25">
      <c r="A619" s="22"/>
      <c r="B619" s="22"/>
      <c r="C619" s="22"/>
      <c r="D619" s="22"/>
      <c r="E619" s="23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6.5" customHeight="1" x14ac:dyDescent="0.25">
      <c r="A620" s="22"/>
      <c r="B620" s="22"/>
      <c r="C620" s="22"/>
      <c r="D620" s="22"/>
      <c r="E620" s="23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6.5" customHeight="1" x14ac:dyDescent="0.25">
      <c r="A621" s="22"/>
      <c r="B621" s="22"/>
      <c r="C621" s="22"/>
      <c r="D621" s="22"/>
      <c r="E621" s="23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6.5" customHeight="1" x14ac:dyDescent="0.25">
      <c r="A622" s="22"/>
      <c r="B622" s="22"/>
      <c r="C622" s="22"/>
      <c r="D622" s="22"/>
      <c r="E622" s="23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6.5" customHeight="1" x14ac:dyDescent="0.25">
      <c r="A623" s="22"/>
      <c r="B623" s="22"/>
      <c r="C623" s="22"/>
      <c r="D623" s="22"/>
      <c r="E623" s="23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6.5" customHeight="1" x14ac:dyDescent="0.25">
      <c r="A624" s="22"/>
      <c r="B624" s="22"/>
      <c r="C624" s="22"/>
      <c r="D624" s="22"/>
      <c r="E624" s="23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6.5" customHeight="1" x14ac:dyDescent="0.25">
      <c r="A625" s="22"/>
      <c r="B625" s="22"/>
      <c r="C625" s="22"/>
      <c r="D625" s="22"/>
      <c r="E625" s="23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6.5" customHeight="1" x14ac:dyDescent="0.25">
      <c r="A626" s="22"/>
      <c r="B626" s="22"/>
      <c r="C626" s="22"/>
      <c r="D626" s="22"/>
      <c r="E626" s="23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6.5" customHeight="1" x14ac:dyDescent="0.25">
      <c r="A627" s="22"/>
      <c r="B627" s="22"/>
      <c r="C627" s="22"/>
      <c r="D627" s="22"/>
      <c r="E627" s="23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6.5" customHeight="1" x14ac:dyDescent="0.25">
      <c r="A628" s="22"/>
      <c r="B628" s="22"/>
      <c r="C628" s="22"/>
      <c r="D628" s="22"/>
      <c r="E628" s="23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6.5" customHeight="1" x14ac:dyDescent="0.25">
      <c r="A629" s="22"/>
      <c r="B629" s="22"/>
      <c r="C629" s="22"/>
      <c r="D629" s="22"/>
      <c r="E629" s="23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6.5" customHeight="1" x14ac:dyDescent="0.25">
      <c r="A630" s="22"/>
      <c r="B630" s="22"/>
      <c r="C630" s="22"/>
      <c r="D630" s="22"/>
      <c r="E630" s="23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6.5" customHeight="1" x14ac:dyDescent="0.25">
      <c r="A631" s="22"/>
      <c r="B631" s="22"/>
      <c r="C631" s="22"/>
      <c r="D631" s="22"/>
      <c r="E631" s="23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6.5" customHeight="1" x14ac:dyDescent="0.25">
      <c r="A632" s="22"/>
      <c r="B632" s="22"/>
      <c r="C632" s="22"/>
      <c r="D632" s="22"/>
      <c r="E632" s="23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6.5" customHeight="1" x14ac:dyDescent="0.25">
      <c r="A633" s="22"/>
      <c r="B633" s="22"/>
      <c r="C633" s="22"/>
      <c r="D633" s="22"/>
      <c r="E633" s="23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6.5" customHeight="1" x14ac:dyDescent="0.25">
      <c r="A634" s="22"/>
      <c r="B634" s="22"/>
      <c r="C634" s="22"/>
      <c r="D634" s="22"/>
      <c r="E634" s="23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6.5" customHeight="1" x14ac:dyDescent="0.25">
      <c r="A635" s="22"/>
      <c r="B635" s="22"/>
      <c r="C635" s="22"/>
      <c r="D635" s="22"/>
      <c r="E635" s="23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6.5" customHeight="1" x14ac:dyDescent="0.25">
      <c r="A636" s="22"/>
      <c r="B636" s="22"/>
      <c r="C636" s="22"/>
      <c r="D636" s="22"/>
      <c r="E636" s="23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6.5" customHeight="1" x14ac:dyDescent="0.25">
      <c r="A637" s="22"/>
      <c r="B637" s="22"/>
      <c r="C637" s="22"/>
      <c r="D637" s="22"/>
      <c r="E637" s="23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6.5" customHeight="1" x14ac:dyDescent="0.25">
      <c r="A638" s="22"/>
      <c r="B638" s="22"/>
      <c r="C638" s="22"/>
      <c r="D638" s="22"/>
      <c r="E638" s="23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6.5" customHeight="1" x14ac:dyDescent="0.25">
      <c r="A639" s="22"/>
      <c r="B639" s="22"/>
      <c r="C639" s="22"/>
      <c r="D639" s="22"/>
      <c r="E639" s="23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6.5" customHeight="1" x14ac:dyDescent="0.25">
      <c r="A640" s="22"/>
      <c r="B640" s="22"/>
      <c r="C640" s="22"/>
      <c r="D640" s="22"/>
      <c r="E640" s="23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6.5" customHeight="1" x14ac:dyDescent="0.25">
      <c r="A641" s="22"/>
      <c r="B641" s="22"/>
      <c r="C641" s="22"/>
      <c r="D641" s="22"/>
      <c r="E641" s="23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6.5" customHeight="1" x14ac:dyDescent="0.25">
      <c r="A642" s="22"/>
      <c r="B642" s="22"/>
      <c r="C642" s="22"/>
      <c r="D642" s="22"/>
      <c r="E642" s="23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6.5" customHeight="1" x14ac:dyDescent="0.25">
      <c r="A643" s="22"/>
      <c r="B643" s="22"/>
      <c r="C643" s="22"/>
      <c r="D643" s="22"/>
      <c r="E643" s="23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6.5" customHeight="1" x14ac:dyDescent="0.25">
      <c r="A644" s="22"/>
      <c r="B644" s="22"/>
      <c r="C644" s="22"/>
      <c r="D644" s="22"/>
      <c r="E644" s="23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6.5" customHeight="1" x14ac:dyDescent="0.25">
      <c r="A645" s="22"/>
      <c r="B645" s="22"/>
      <c r="C645" s="22"/>
      <c r="D645" s="22"/>
      <c r="E645" s="23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6.5" customHeight="1" x14ac:dyDescent="0.25">
      <c r="A646" s="22"/>
      <c r="B646" s="22"/>
      <c r="C646" s="22"/>
      <c r="D646" s="22"/>
      <c r="E646" s="23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6.5" customHeight="1" x14ac:dyDescent="0.25">
      <c r="A647" s="22"/>
      <c r="B647" s="22"/>
      <c r="C647" s="22"/>
      <c r="D647" s="22"/>
      <c r="E647" s="23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6.5" customHeight="1" x14ac:dyDescent="0.25">
      <c r="A648" s="22"/>
      <c r="B648" s="22"/>
      <c r="C648" s="22"/>
      <c r="D648" s="22"/>
      <c r="E648" s="23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6.5" customHeight="1" x14ac:dyDescent="0.25">
      <c r="A649" s="22"/>
      <c r="B649" s="22"/>
      <c r="C649" s="22"/>
      <c r="D649" s="22"/>
      <c r="E649" s="23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6.5" customHeight="1" x14ac:dyDescent="0.25">
      <c r="A650" s="22"/>
      <c r="B650" s="22"/>
      <c r="C650" s="22"/>
      <c r="D650" s="22"/>
      <c r="E650" s="23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6.5" customHeight="1" x14ac:dyDescent="0.25">
      <c r="A651" s="22"/>
      <c r="B651" s="22"/>
      <c r="C651" s="22"/>
      <c r="D651" s="22"/>
      <c r="E651" s="23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6.5" customHeight="1" x14ac:dyDescent="0.25">
      <c r="A652" s="22"/>
      <c r="B652" s="22"/>
      <c r="C652" s="22"/>
      <c r="D652" s="22"/>
      <c r="E652" s="23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6.5" customHeight="1" x14ac:dyDescent="0.25">
      <c r="A653" s="22"/>
      <c r="B653" s="22"/>
      <c r="C653" s="22"/>
      <c r="D653" s="22"/>
      <c r="E653" s="23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6.5" customHeight="1" x14ac:dyDescent="0.25">
      <c r="A654" s="22"/>
      <c r="B654" s="22"/>
      <c r="C654" s="22"/>
      <c r="D654" s="22"/>
      <c r="E654" s="23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6.5" customHeight="1" x14ac:dyDescent="0.25">
      <c r="A655" s="22"/>
      <c r="B655" s="22"/>
      <c r="C655" s="22"/>
      <c r="D655" s="22"/>
      <c r="E655" s="23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6.5" customHeight="1" x14ac:dyDescent="0.25">
      <c r="A656" s="22"/>
      <c r="B656" s="22"/>
      <c r="C656" s="22"/>
      <c r="D656" s="22"/>
      <c r="E656" s="23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6.5" customHeight="1" x14ac:dyDescent="0.25">
      <c r="A657" s="22"/>
      <c r="B657" s="22"/>
      <c r="C657" s="22"/>
      <c r="D657" s="22"/>
      <c r="E657" s="23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6.5" customHeight="1" x14ac:dyDescent="0.25">
      <c r="A658" s="22"/>
      <c r="B658" s="22"/>
      <c r="C658" s="22"/>
      <c r="D658" s="22"/>
      <c r="E658" s="23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6.5" customHeight="1" x14ac:dyDescent="0.25">
      <c r="A659" s="22"/>
      <c r="B659" s="22"/>
      <c r="C659" s="22"/>
      <c r="D659" s="22"/>
      <c r="E659" s="23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6.5" customHeight="1" x14ac:dyDescent="0.25">
      <c r="A660" s="22"/>
      <c r="B660" s="22"/>
      <c r="C660" s="22"/>
      <c r="D660" s="22"/>
      <c r="E660" s="23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6.5" customHeight="1" x14ac:dyDescent="0.25">
      <c r="A661" s="22"/>
      <c r="B661" s="22"/>
      <c r="C661" s="22"/>
      <c r="D661" s="22"/>
      <c r="E661" s="23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6.5" customHeight="1" x14ac:dyDescent="0.25">
      <c r="A662" s="22"/>
      <c r="B662" s="22"/>
      <c r="C662" s="22"/>
      <c r="D662" s="22"/>
      <c r="E662" s="23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6.5" customHeight="1" x14ac:dyDescent="0.25">
      <c r="A663" s="22"/>
      <c r="B663" s="22"/>
      <c r="C663" s="22"/>
      <c r="D663" s="22"/>
      <c r="E663" s="23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6.5" customHeight="1" x14ac:dyDescent="0.25">
      <c r="A664" s="22"/>
      <c r="B664" s="22"/>
      <c r="C664" s="22"/>
      <c r="D664" s="22"/>
      <c r="E664" s="23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6.5" customHeight="1" x14ac:dyDescent="0.25">
      <c r="A665" s="22"/>
      <c r="B665" s="22"/>
      <c r="C665" s="22"/>
      <c r="D665" s="22"/>
      <c r="E665" s="23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6.5" customHeight="1" x14ac:dyDescent="0.25">
      <c r="A666" s="22"/>
      <c r="B666" s="22"/>
      <c r="C666" s="22"/>
      <c r="D666" s="22"/>
      <c r="E666" s="23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6.5" customHeight="1" x14ac:dyDescent="0.25">
      <c r="A667" s="22"/>
      <c r="B667" s="22"/>
      <c r="C667" s="22"/>
      <c r="D667" s="22"/>
      <c r="E667" s="23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6.5" customHeight="1" x14ac:dyDescent="0.25">
      <c r="A668" s="22"/>
      <c r="B668" s="22"/>
      <c r="C668" s="22"/>
      <c r="D668" s="22"/>
      <c r="E668" s="23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6.5" customHeight="1" x14ac:dyDescent="0.25">
      <c r="A669" s="22"/>
      <c r="B669" s="22"/>
      <c r="C669" s="22"/>
      <c r="D669" s="22"/>
      <c r="E669" s="23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6.5" customHeight="1" x14ac:dyDescent="0.25">
      <c r="A670" s="22"/>
      <c r="B670" s="22"/>
      <c r="C670" s="22"/>
      <c r="D670" s="22"/>
      <c r="E670" s="23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6.5" customHeight="1" x14ac:dyDescent="0.25">
      <c r="A671" s="22"/>
      <c r="B671" s="22"/>
      <c r="C671" s="22"/>
      <c r="D671" s="22"/>
      <c r="E671" s="23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6.5" customHeight="1" x14ac:dyDescent="0.25">
      <c r="A672" s="22"/>
      <c r="B672" s="22"/>
      <c r="C672" s="22"/>
      <c r="D672" s="22"/>
      <c r="E672" s="23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6.5" customHeight="1" x14ac:dyDescent="0.25">
      <c r="A673" s="22"/>
      <c r="B673" s="22"/>
      <c r="C673" s="22"/>
      <c r="D673" s="22"/>
      <c r="E673" s="23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6.5" customHeight="1" x14ac:dyDescent="0.25">
      <c r="A674" s="22"/>
      <c r="B674" s="22"/>
      <c r="C674" s="22"/>
      <c r="D674" s="22"/>
      <c r="E674" s="23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6.5" customHeight="1" x14ac:dyDescent="0.25">
      <c r="A675" s="22"/>
      <c r="B675" s="22"/>
      <c r="C675" s="22"/>
      <c r="D675" s="22"/>
      <c r="E675" s="23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6.5" customHeight="1" x14ac:dyDescent="0.25">
      <c r="A676" s="22"/>
      <c r="B676" s="22"/>
      <c r="C676" s="22"/>
      <c r="D676" s="22"/>
      <c r="E676" s="23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6.5" customHeight="1" x14ac:dyDescent="0.25">
      <c r="A677" s="22"/>
      <c r="B677" s="22"/>
      <c r="C677" s="22"/>
      <c r="D677" s="22"/>
      <c r="E677" s="23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6.5" customHeight="1" x14ac:dyDescent="0.25">
      <c r="A678" s="22"/>
      <c r="B678" s="22"/>
      <c r="C678" s="22"/>
      <c r="D678" s="22"/>
      <c r="E678" s="23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6.5" customHeight="1" x14ac:dyDescent="0.25">
      <c r="A679" s="22"/>
      <c r="B679" s="22"/>
      <c r="C679" s="22"/>
      <c r="D679" s="22"/>
      <c r="E679" s="23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6.5" customHeight="1" x14ac:dyDescent="0.25">
      <c r="A680" s="22"/>
      <c r="B680" s="22"/>
      <c r="C680" s="22"/>
      <c r="D680" s="22"/>
      <c r="E680" s="23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6.5" customHeight="1" x14ac:dyDescent="0.25">
      <c r="A681" s="22"/>
      <c r="B681" s="22"/>
      <c r="C681" s="22"/>
      <c r="D681" s="22"/>
      <c r="E681" s="23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6.5" customHeight="1" x14ac:dyDescent="0.25">
      <c r="A682" s="22"/>
      <c r="B682" s="22"/>
      <c r="C682" s="22"/>
      <c r="D682" s="22"/>
      <c r="E682" s="23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6.5" customHeight="1" x14ac:dyDescent="0.25">
      <c r="A683" s="22"/>
      <c r="B683" s="22"/>
      <c r="C683" s="22"/>
      <c r="D683" s="22"/>
      <c r="E683" s="23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6.5" customHeight="1" x14ac:dyDescent="0.25">
      <c r="A684" s="22"/>
      <c r="B684" s="22"/>
      <c r="C684" s="22"/>
      <c r="D684" s="22"/>
      <c r="E684" s="23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6.5" customHeight="1" x14ac:dyDescent="0.25">
      <c r="A685" s="22"/>
      <c r="B685" s="22"/>
      <c r="C685" s="22"/>
      <c r="D685" s="22"/>
      <c r="E685" s="23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6.5" customHeight="1" x14ac:dyDescent="0.25">
      <c r="A686" s="22"/>
      <c r="B686" s="22"/>
      <c r="C686" s="22"/>
      <c r="D686" s="22"/>
      <c r="E686" s="23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6.5" customHeight="1" x14ac:dyDescent="0.25">
      <c r="A687" s="22"/>
      <c r="B687" s="22"/>
      <c r="C687" s="22"/>
      <c r="D687" s="22"/>
      <c r="E687" s="23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6.5" customHeight="1" x14ac:dyDescent="0.25">
      <c r="A688" s="22"/>
      <c r="B688" s="22"/>
      <c r="C688" s="22"/>
      <c r="D688" s="22"/>
      <c r="E688" s="23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6.5" customHeight="1" x14ac:dyDescent="0.25">
      <c r="A689" s="22"/>
      <c r="B689" s="22"/>
      <c r="C689" s="22"/>
      <c r="D689" s="22"/>
      <c r="E689" s="23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6.5" customHeight="1" x14ac:dyDescent="0.25">
      <c r="A690" s="22"/>
      <c r="B690" s="22"/>
      <c r="C690" s="22"/>
      <c r="D690" s="22"/>
      <c r="E690" s="23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6.5" customHeight="1" x14ac:dyDescent="0.25">
      <c r="A691" s="22"/>
      <c r="B691" s="22"/>
      <c r="C691" s="22"/>
      <c r="D691" s="22"/>
      <c r="E691" s="23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6.5" customHeight="1" x14ac:dyDescent="0.25">
      <c r="A692" s="22"/>
      <c r="B692" s="22"/>
      <c r="C692" s="22"/>
      <c r="D692" s="22"/>
      <c r="E692" s="23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6.5" customHeight="1" x14ac:dyDescent="0.25">
      <c r="A693" s="22"/>
      <c r="B693" s="22"/>
      <c r="C693" s="22"/>
      <c r="D693" s="22"/>
      <c r="E693" s="23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6.5" customHeight="1" x14ac:dyDescent="0.25">
      <c r="A694" s="22"/>
      <c r="B694" s="22"/>
      <c r="C694" s="22"/>
      <c r="D694" s="22"/>
      <c r="E694" s="23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6.5" customHeight="1" x14ac:dyDescent="0.25">
      <c r="A695" s="22"/>
      <c r="B695" s="22"/>
      <c r="C695" s="22"/>
      <c r="D695" s="22"/>
      <c r="E695" s="23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6.5" customHeight="1" x14ac:dyDescent="0.25">
      <c r="A696" s="22"/>
      <c r="B696" s="22"/>
      <c r="C696" s="22"/>
      <c r="D696" s="22"/>
      <c r="E696" s="23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6.5" customHeight="1" x14ac:dyDescent="0.25">
      <c r="A697" s="22"/>
      <c r="B697" s="22"/>
      <c r="C697" s="22"/>
      <c r="D697" s="22"/>
      <c r="E697" s="23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6.5" customHeight="1" x14ac:dyDescent="0.25">
      <c r="A698" s="22"/>
      <c r="B698" s="22"/>
      <c r="C698" s="22"/>
      <c r="D698" s="22"/>
      <c r="E698" s="23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6.5" customHeight="1" x14ac:dyDescent="0.25">
      <c r="A699" s="22"/>
      <c r="B699" s="22"/>
      <c r="C699" s="22"/>
      <c r="D699" s="22"/>
      <c r="E699" s="23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6.5" customHeight="1" x14ac:dyDescent="0.25">
      <c r="A700" s="22"/>
      <c r="B700" s="22"/>
      <c r="C700" s="22"/>
      <c r="D700" s="22"/>
      <c r="E700" s="23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6.5" customHeight="1" x14ac:dyDescent="0.25">
      <c r="A701" s="22"/>
      <c r="B701" s="22"/>
      <c r="C701" s="22"/>
      <c r="D701" s="22"/>
      <c r="E701" s="23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6.5" customHeight="1" x14ac:dyDescent="0.25">
      <c r="A702" s="22"/>
      <c r="B702" s="22"/>
      <c r="C702" s="22"/>
      <c r="D702" s="22"/>
      <c r="E702" s="23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6.5" customHeight="1" x14ac:dyDescent="0.25">
      <c r="A703" s="22"/>
      <c r="B703" s="22"/>
      <c r="C703" s="22"/>
      <c r="D703" s="22"/>
      <c r="E703" s="23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6.5" customHeight="1" x14ac:dyDescent="0.25">
      <c r="A704" s="22"/>
      <c r="B704" s="22"/>
      <c r="C704" s="22"/>
      <c r="D704" s="22"/>
      <c r="E704" s="23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6.5" customHeight="1" x14ac:dyDescent="0.25">
      <c r="A705" s="22"/>
      <c r="B705" s="22"/>
      <c r="C705" s="22"/>
      <c r="D705" s="22"/>
      <c r="E705" s="23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6.5" customHeight="1" x14ac:dyDescent="0.25">
      <c r="A706" s="22"/>
      <c r="B706" s="22"/>
      <c r="C706" s="22"/>
      <c r="D706" s="22"/>
      <c r="E706" s="23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6.5" customHeight="1" x14ac:dyDescent="0.25">
      <c r="A707" s="22"/>
      <c r="B707" s="22"/>
      <c r="C707" s="22"/>
      <c r="D707" s="22"/>
      <c r="E707" s="23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6.5" customHeight="1" x14ac:dyDescent="0.25">
      <c r="A708" s="22"/>
      <c r="B708" s="22"/>
      <c r="C708" s="22"/>
      <c r="D708" s="22"/>
      <c r="E708" s="23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6.5" customHeight="1" x14ac:dyDescent="0.25">
      <c r="A709" s="22"/>
      <c r="B709" s="22"/>
      <c r="C709" s="22"/>
      <c r="D709" s="22"/>
      <c r="E709" s="23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6.5" customHeight="1" x14ac:dyDescent="0.25">
      <c r="A710" s="22"/>
      <c r="B710" s="22"/>
      <c r="C710" s="22"/>
      <c r="D710" s="22"/>
      <c r="E710" s="23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6.5" customHeight="1" x14ac:dyDescent="0.25">
      <c r="A711" s="22"/>
      <c r="B711" s="22"/>
      <c r="C711" s="22"/>
      <c r="D711" s="22"/>
      <c r="E711" s="23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6.5" customHeight="1" x14ac:dyDescent="0.25">
      <c r="A712" s="22"/>
      <c r="B712" s="22"/>
      <c r="C712" s="22"/>
      <c r="D712" s="22"/>
      <c r="E712" s="23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6.5" customHeight="1" x14ac:dyDescent="0.25">
      <c r="A713" s="22"/>
      <c r="B713" s="22"/>
      <c r="C713" s="22"/>
      <c r="D713" s="22"/>
      <c r="E713" s="23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6.5" customHeight="1" x14ac:dyDescent="0.25">
      <c r="A714" s="22"/>
      <c r="B714" s="22"/>
      <c r="C714" s="22"/>
      <c r="D714" s="22"/>
      <c r="E714" s="23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6.5" customHeight="1" x14ac:dyDescent="0.25">
      <c r="A715" s="22"/>
      <c r="B715" s="22"/>
      <c r="C715" s="22"/>
      <c r="D715" s="22"/>
      <c r="E715" s="23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6.5" customHeight="1" x14ac:dyDescent="0.25">
      <c r="A716" s="22"/>
      <c r="B716" s="22"/>
      <c r="C716" s="22"/>
      <c r="D716" s="22"/>
      <c r="E716" s="23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6.5" customHeight="1" x14ac:dyDescent="0.25">
      <c r="A717" s="22"/>
      <c r="B717" s="22"/>
      <c r="C717" s="22"/>
      <c r="D717" s="22"/>
      <c r="E717" s="23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6.5" customHeight="1" x14ac:dyDescent="0.25">
      <c r="A718" s="22"/>
      <c r="B718" s="22"/>
      <c r="C718" s="22"/>
      <c r="D718" s="22"/>
      <c r="E718" s="23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6.5" customHeight="1" x14ac:dyDescent="0.25">
      <c r="A719" s="22"/>
      <c r="B719" s="22"/>
      <c r="C719" s="22"/>
      <c r="D719" s="22"/>
      <c r="E719" s="23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6.5" customHeight="1" x14ac:dyDescent="0.25">
      <c r="A720" s="22"/>
      <c r="B720" s="22"/>
      <c r="C720" s="22"/>
      <c r="D720" s="22"/>
      <c r="E720" s="23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6.5" customHeight="1" x14ac:dyDescent="0.25">
      <c r="A721" s="22"/>
      <c r="B721" s="22"/>
      <c r="C721" s="22"/>
      <c r="D721" s="22"/>
      <c r="E721" s="23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6.5" customHeight="1" x14ac:dyDescent="0.25">
      <c r="A722" s="22"/>
      <c r="B722" s="22"/>
      <c r="C722" s="22"/>
      <c r="D722" s="22"/>
      <c r="E722" s="23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6.5" customHeight="1" x14ac:dyDescent="0.25">
      <c r="A723" s="22"/>
      <c r="B723" s="22"/>
      <c r="C723" s="22"/>
      <c r="D723" s="22"/>
      <c r="E723" s="23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6.5" customHeight="1" x14ac:dyDescent="0.25">
      <c r="A724" s="22"/>
      <c r="B724" s="22"/>
      <c r="C724" s="22"/>
      <c r="D724" s="22"/>
      <c r="E724" s="23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6.5" customHeight="1" x14ac:dyDescent="0.25">
      <c r="A725" s="22"/>
      <c r="B725" s="22"/>
      <c r="C725" s="22"/>
      <c r="D725" s="22"/>
      <c r="E725" s="23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6.5" customHeight="1" x14ac:dyDescent="0.25">
      <c r="A726" s="22"/>
      <c r="B726" s="22"/>
      <c r="C726" s="22"/>
      <c r="D726" s="22"/>
      <c r="E726" s="23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6.5" customHeight="1" x14ac:dyDescent="0.25">
      <c r="A727" s="22"/>
      <c r="B727" s="22"/>
      <c r="C727" s="22"/>
      <c r="D727" s="22"/>
      <c r="E727" s="23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6.5" customHeight="1" x14ac:dyDescent="0.25">
      <c r="A728" s="22"/>
      <c r="B728" s="22"/>
      <c r="C728" s="22"/>
      <c r="D728" s="22"/>
      <c r="E728" s="23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6.5" customHeight="1" x14ac:dyDescent="0.25">
      <c r="A729" s="22"/>
      <c r="B729" s="22"/>
      <c r="C729" s="22"/>
      <c r="D729" s="22"/>
      <c r="E729" s="23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6.5" customHeight="1" x14ac:dyDescent="0.25">
      <c r="A730" s="22"/>
      <c r="B730" s="22"/>
      <c r="C730" s="22"/>
      <c r="D730" s="22"/>
      <c r="E730" s="23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6.5" customHeight="1" x14ac:dyDescent="0.25">
      <c r="A731" s="22"/>
      <c r="B731" s="22"/>
      <c r="C731" s="22"/>
      <c r="D731" s="22"/>
      <c r="E731" s="23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6.5" customHeight="1" x14ac:dyDescent="0.25">
      <c r="A732" s="22"/>
      <c r="B732" s="22"/>
      <c r="C732" s="22"/>
      <c r="D732" s="22"/>
      <c r="E732" s="23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6.5" customHeight="1" x14ac:dyDescent="0.25">
      <c r="A733" s="22"/>
      <c r="B733" s="22"/>
      <c r="C733" s="22"/>
      <c r="D733" s="22"/>
      <c r="E733" s="23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6.5" customHeight="1" x14ac:dyDescent="0.25">
      <c r="A734" s="22"/>
      <c r="B734" s="22"/>
      <c r="C734" s="22"/>
      <c r="D734" s="22"/>
      <c r="E734" s="23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6.5" customHeight="1" x14ac:dyDescent="0.25">
      <c r="A735" s="22"/>
      <c r="B735" s="22"/>
      <c r="C735" s="22"/>
      <c r="D735" s="22"/>
      <c r="E735" s="23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6.5" customHeight="1" x14ac:dyDescent="0.25">
      <c r="A736" s="22"/>
      <c r="B736" s="22"/>
      <c r="C736" s="22"/>
      <c r="D736" s="22"/>
      <c r="E736" s="23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6.5" customHeight="1" x14ac:dyDescent="0.25">
      <c r="A737" s="22"/>
      <c r="B737" s="22"/>
      <c r="C737" s="22"/>
      <c r="D737" s="22"/>
      <c r="E737" s="23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6.5" customHeight="1" x14ac:dyDescent="0.25">
      <c r="A738" s="22"/>
      <c r="B738" s="22"/>
      <c r="C738" s="22"/>
      <c r="D738" s="22"/>
      <c r="E738" s="23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6.5" customHeight="1" x14ac:dyDescent="0.25">
      <c r="A739" s="22"/>
      <c r="B739" s="22"/>
      <c r="C739" s="22"/>
      <c r="D739" s="22"/>
      <c r="E739" s="23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6.5" customHeight="1" x14ac:dyDescent="0.25">
      <c r="A740" s="22"/>
      <c r="B740" s="22"/>
      <c r="C740" s="22"/>
      <c r="D740" s="22"/>
      <c r="E740" s="23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6.5" customHeight="1" x14ac:dyDescent="0.25">
      <c r="A741" s="22"/>
      <c r="B741" s="22"/>
      <c r="C741" s="22"/>
      <c r="D741" s="22"/>
      <c r="E741" s="23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6.5" customHeight="1" x14ac:dyDescent="0.25">
      <c r="A742" s="22"/>
      <c r="B742" s="22"/>
      <c r="C742" s="22"/>
      <c r="D742" s="22"/>
      <c r="E742" s="23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6.5" customHeight="1" x14ac:dyDescent="0.25">
      <c r="A743" s="22"/>
      <c r="B743" s="22"/>
      <c r="C743" s="22"/>
      <c r="D743" s="22"/>
      <c r="E743" s="23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6.5" customHeight="1" x14ac:dyDescent="0.25">
      <c r="A744" s="22"/>
      <c r="B744" s="22"/>
      <c r="C744" s="22"/>
      <c r="D744" s="22"/>
      <c r="E744" s="23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6.5" customHeight="1" x14ac:dyDescent="0.25">
      <c r="A745" s="22"/>
      <c r="B745" s="22"/>
      <c r="C745" s="22"/>
      <c r="D745" s="22"/>
      <c r="E745" s="23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6.5" customHeight="1" x14ac:dyDescent="0.25">
      <c r="A746" s="22"/>
      <c r="B746" s="22"/>
      <c r="C746" s="22"/>
      <c r="D746" s="22"/>
      <c r="E746" s="23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6.5" customHeight="1" x14ac:dyDescent="0.25">
      <c r="A747" s="22"/>
      <c r="B747" s="22"/>
      <c r="C747" s="22"/>
      <c r="D747" s="22"/>
      <c r="E747" s="23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6.5" customHeight="1" x14ac:dyDescent="0.25">
      <c r="A748" s="22"/>
      <c r="B748" s="22"/>
      <c r="C748" s="22"/>
      <c r="D748" s="22"/>
      <c r="E748" s="23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6.5" customHeight="1" x14ac:dyDescent="0.25">
      <c r="A749" s="22"/>
      <c r="B749" s="22"/>
      <c r="C749" s="22"/>
      <c r="D749" s="22"/>
      <c r="E749" s="23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6.5" customHeight="1" x14ac:dyDescent="0.25">
      <c r="A750" s="22"/>
      <c r="B750" s="22"/>
      <c r="C750" s="22"/>
      <c r="D750" s="22"/>
      <c r="E750" s="23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6.5" customHeight="1" x14ac:dyDescent="0.25">
      <c r="A751" s="22"/>
      <c r="B751" s="22"/>
      <c r="C751" s="22"/>
      <c r="D751" s="22"/>
      <c r="E751" s="23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6.5" customHeight="1" x14ac:dyDescent="0.25">
      <c r="A752" s="22"/>
      <c r="B752" s="22"/>
      <c r="C752" s="22"/>
      <c r="D752" s="22"/>
      <c r="E752" s="23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6.5" customHeight="1" x14ac:dyDescent="0.25">
      <c r="A753" s="22"/>
      <c r="B753" s="22"/>
      <c r="C753" s="22"/>
      <c r="D753" s="22"/>
      <c r="E753" s="23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6.5" customHeight="1" x14ac:dyDescent="0.25">
      <c r="A754" s="22"/>
      <c r="B754" s="22"/>
      <c r="C754" s="22"/>
      <c r="D754" s="22"/>
      <c r="E754" s="23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6.5" customHeight="1" x14ac:dyDescent="0.25">
      <c r="A755" s="22"/>
      <c r="B755" s="22"/>
      <c r="C755" s="22"/>
      <c r="D755" s="22"/>
      <c r="E755" s="23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6.5" customHeight="1" x14ac:dyDescent="0.25">
      <c r="A756" s="22"/>
      <c r="B756" s="22"/>
      <c r="C756" s="22"/>
      <c r="D756" s="22"/>
      <c r="E756" s="23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6.5" customHeight="1" x14ac:dyDescent="0.25">
      <c r="A757" s="22"/>
      <c r="B757" s="22"/>
      <c r="C757" s="22"/>
      <c r="D757" s="22"/>
      <c r="E757" s="23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6.5" customHeight="1" x14ac:dyDescent="0.25">
      <c r="A758" s="22"/>
      <c r="B758" s="22"/>
      <c r="C758" s="22"/>
      <c r="D758" s="22"/>
      <c r="E758" s="23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6.5" customHeight="1" x14ac:dyDescent="0.25">
      <c r="A759" s="22"/>
      <c r="B759" s="22"/>
      <c r="C759" s="22"/>
      <c r="D759" s="22"/>
      <c r="E759" s="23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6.5" customHeight="1" x14ac:dyDescent="0.25">
      <c r="A760" s="22"/>
      <c r="B760" s="22"/>
      <c r="C760" s="22"/>
      <c r="D760" s="22"/>
      <c r="E760" s="23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6.5" customHeight="1" x14ac:dyDescent="0.25">
      <c r="A761" s="22"/>
      <c r="B761" s="22"/>
      <c r="C761" s="22"/>
      <c r="D761" s="22"/>
      <c r="E761" s="23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6.5" customHeight="1" x14ac:dyDescent="0.25">
      <c r="A762" s="22"/>
      <c r="B762" s="22"/>
      <c r="C762" s="22"/>
      <c r="D762" s="22"/>
      <c r="E762" s="23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6.5" customHeight="1" x14ac:dyDescent="0.25">
      <c r="A763" s="22"/>
      <c r="B763" s="22"/>
      <c r="C763" s="22"/>
      <c r="D763" s="22"/>
      <c r="E763" s="23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6.5" customHeight="1" x14ac:dyDescent="0.25">
      <c r="A764" s="22"/>
      <c r="B764" s="22"/>
      <c r="C764" s="22"/>
      <c r="D764" s="22"/>
      <c r="E764" s="23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6.5" customHeight="1" x14ac:dyDescent="0.25">
      <c r="A765" s="22"/>
      <c r="B765" s="22"/>
      <c r="C765" s="22"/>
      <c r="D765" s="22"/>
      <c r="E765" s="23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6.5" customHeight="1" x14ac:dyDescent="0.25">
      <c r="A766" s="22"/>
      <c r="B766" s="22"/>
      <c r="C766" s="22"/>
      <c r="D766" s="22"/>
      <c r="E766" s="23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6.5" customHeight="1" x14ac:dyDescent="0.25">
      <c r="A767" s="22"/>
      <c r="B767" s="22"/>
      <c r="C767" s="22"/>
      <c r="D767" s="22"/>
      <c r="E767" s="23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6.5" customHeight="1" x14ac:dyDescent="0.25">
      <c r="A768" s="22"/>
      <c r="B768" s="22"/>
      <c r="C768" s="22"/>
      <c r="D768" s="22"/>
      <c r="E768" s="23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6.5" customHeight="1" x14ac:dyDescent="0.25">
      <c r="A769" s="22"/>
      <c r="B769" s="22"/>
      <c r="C769" s="22"/>
      <c r="D769" s="22"/>
      <c r="E769" s="23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6.5" customHeight="1" x14ac:dyDescent="0.25">
      <c r="A770" s="22"/>
      <c r="B770" s="22"/>
      <c r="C770" s="22"/>
      <c r="D770" s="22"/>
      <c r="E770" s="23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6.5" customHeight="1" x14ac:dyDescent="0.25">
      <c r="A771" s="22"/>
      <c r="B771" s="22"/>
      <c r="C771" s="22"/>
      <c r="D771" s="22"/>
      <c r="E771" s="23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6.5" customHeight="1" x14ac:dyDescent="0.25">
      <c r="A772" s="22"/>
      <c r="B772" s="22"/>
      <c r="C772" s="22"/>
      <c r="D772" s="22"/>
      <c r="E772" s="23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6.5" customHeight="1" x14ac:dyDescent="0.25">
      <c r="A773" s="22"/>
      <c r="B773" s="22"/>
      <c r="C773" s="22"/>
      <c r="D773" s="22"/>
      <c r="E773" s="23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6.5" customHeight="1" x14ac:dyDescent="0.25">
      <c r="A774" s="22"/>
      <c r="B774" s="22"/>
      <c r="C774" s="22"/>
      <c r="D774" s="22"/>
      <c r="E774" s="23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6.5" customHeight="1" x14ac:dyDescent="0.25">
      <c r="A775" s="22"/>
      <c r="B775" s="22"/>
      <c r="C775" s="22"/>
      <c r="D775" s="22"/>
      <c r="E775" s="23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6.5" customHeight="1" x14ac:dyDescent="0.25">
      <c r="A776" s="22"/>
      <c r="B776" s="22"/>
      <c r="C776" s="22"/>
      <c r="D776" s="22"/>
      <c r="E776" s="23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6.5" customHeight="1" x14ac:dyDescent="0.25">
      <c r="A777" s="22"/>
      <c r="B777" s="22"/>
      <c r="C777" s="22"/>
      <c r="D777" s="22"/>
      <c r="E777" s="23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6.5" customHeight="1" x14ac:dyDescent="0.25">
      <c r="A778" s="22"/>
      <c r="B778" s="22"/>
      <c r="C778" s="22"/>
      <c r="D778" s="22"/>
      <c r="E778" s="23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6.5" customHeight="1" x14ac:dyDescent="0.25">
      <c r="A779" s="22"/>
      <c r="B779" s="22"/>
      <c r="C779" s="22"/>
      <c r="D779" s="22"/>
      <c r="E779" s="23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6.5" customHeight="1" x14ac:dyDescent="0.25">
      <c r="A780" s="22"/>
      <c r="B780" s="22"/>
      <c r="C780" s="22"/>
      <c r="D780" s="22"/>
      <c r="E780" s="23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6.5" customHeight="1" x14ac:dyDescent="0.25">
      <c r="A781" s="22"/>
      <c r="B781" s="22"/>
      <c r="C781" s="22"/>
      <c r="D781" s="22"/>
      <c r="E781" s="23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6.5" customHeight="1" x14ac:dyDescent="0.25">
      <c r="A782" s="22"/>
      <c r="B782" s="22"/>
      <c r="C782" s="22"/>
      <c r="D782" s="22"/>
      <c r="E782" s="23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6.5" customHeight="1" x14ac:dyDescent="0.25">
      <c r="A783" s="22"/>
      <c r="B783" s="22"/>
      <c r="C783" s="22"/>
      <c r="D783" s="22"/>
      <c r="E783" s="23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6.5" customHeight="1" x14ac:dyDescent="0.25">
      <c r="A784" s="22"/>
      <c r="B784" s="22"/>
      <c r="C784" s="22"/>
      <c r="D784" s="22"/>
      <c r="E784" s="23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6.5" customHeight="1" x14ac:dyDescent="0.25">
      <c r="A785" s="22"/>
      <c r="B785" s="22"/>
      <c r="C785" s="22"/>
      <c r="D785" s="22"/>
      <c r="E785" s="23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6.5" customHeight="1" x14ac:dyDescent="0.25">
      <c r="A786" s="22"/>
      <c r="B786" s="22"/>
      <c r="C786" s="22"/>
      <c r="D786" s="22"/>
      <c r="E786" s="23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6.5" customHeight="1" x14ac:dyDescent="0.25">
      <c r="A787" s="22"/>
      <c r="B787" s="22"/>
      <c r="C787" s="22"/>
      <c r="D787" s="22"/>
      <c r="E787" s="23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6.5" customHeight="1" x14ac:dyDescent="0.25">
      <c r="A788" s="22"/>
      <c r="B788" s="22"/>
      <c r="C788" s="22"/>
      <c r="D788" s="22"/>
      <c r="E788" s="23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6.5" customHeight="1" x14ac:dyDescent="0.25">
      <c r="A789" s="22"/>
      <c r="B789" s="22"/>
      <c r="C789" s="22"/>
      <c r="D789" s="22"/>
      <c r="E789" s="23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6.5" customHeight="1" x14ac:dyDescent="0.25">
      <c r="A790" s="22"/>
      <c r="B790" s="22"/>
      <c r="C790" s="22"/>
      <c r="D790" s="22"/>
      <c r="E790" s="23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6.5" customHeight="1" x14ac:dyDescent="0.25">
      <c r="A791" s="22"/>
      <c r="B791" s="22"/>
      <c r="C791" s="22"/>
      <c r="D791" s="22"/>
      <c r="E791" s="23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6.5" customHeight="1" x14ac:dyDescent="0.25">
      <c r="A792" s="22"/>
      <c r="B792" s="22"/>
      <c r="C792" s="22"/>
      <c r="D792" s="22"/>
      <c r="E792" s="23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6.5" customHeight="1" x14ac:dyDescent="0.25">
      <c r="A793" s="22"/>
      <c r="B793" s="22"/>
      <c r="C793" s="22"/>
      <c r="D793" s="22"/>
      <c r="E793" s="23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6.5" customHeight="1" x14ac:dyDescent="0.25">
      <c r="A794" s="22"/>
      <c r="B794" s="22"/>
      <c r="C794" s="22"/>
      <c r="D794" s="22"/>
      <c r="E794" s="23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6.5" customHeight="1" x14ac:dyDescent="0.25">
      <c r="A795" s="22"/>
      <c r="B795" s="22"/>
      <c r="C795" s="22"/>
      <c r="D795" s="22"/>
      <c r="E795" s="23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6.5" customHeight="1" x14ac:dyDescent="0.25">
      <c r="A796" s="22"/>
      <c r="B796" s="22"/>
      <c r="C796" s="22"/>
      <c r="D796" s="22"/>
      <c r="E796" s="23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6.5" customHeight="1" x14ac:dyDescent="0.25">
      <c r="A797" s="22"/>
      <c r="B797" s="22"/>
      <c r="C797" s="22"/>
      <c r="D797" s="22"/>
      <c r="E797" s="23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6.5" customHeight="1" x14ac:dyDescent="0.25">
      <c r="A798" s="22"/>
      <c r="B798" s="22"/>
      <c r="C798" s="22"/>
      <c r="D798" s="22"/>
      <c r="E798" s="23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6.5" customHeight="1" x14ac:dyDescent="0.25">
      <c r="A799" s="22"/>
      <c r="B799" s="22"/>
      <c r="C799" s="22"/>
      <c r="D799" s="22"/>
      <c r="E799" s="23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6.5" customHeight="1" x14ac:dyDescent="0.25">
      <c r="A800" s="22"/>
      <c r="B800" s="22"/>
      <c r="C800" s="22"/>
      <c r="D800" s="22"/>
      <c r="E800" s="23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6.5" customHeight="1" x14ac:dyDescent="0.25">
      <c r="A801" s="22"/>
      <c r="B801" s="22"/>
      <c r="C801" s="22"/>
      <c r="D801" s="22"/>
      <c r="E801" s="23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6.5" customHeight="1" x14ac:dyDescent="0.25">
      <c r="A802" s="22"/>
      <c r="B802" s="22"/>
      <c r="C802" s="22"/>
      <c r="D802" s="22"/>
      <c r="E802" s="23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6.5" customHeight="1" x14ac:dyDescent="0.25">
      <c r="A803" s="22"/>
      <c r="B803" s="22"/>
      <c r="C803" s="22"/>
      <c r="D803" s="22"/>
      <c r="E803" s="23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6.5" customHeight="1" x14ac:dyDescent="0.25">
      <c r="A804" s="22"/>
      <c r="B804" s="22"/>
      <c r="C804" s="22"/>
      <c r="D804" s="22"/>
      <c r="E804" s="23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6.5" customHeight="1" x14ac:dyDescent="0.25">
      <c r="A805" s="22"/>
      <c r="B805" s="22"/>
      <c r="C805" s="22"/>
      <c r="D805" s="22"/>
      <c r="E805" s="23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6.5" customHeight="1" x14ac:dyDescent="0.25">
      <c r="A806" s="22"/>
      <c r="B806" s="22"/>
      <c r="C806" s="22"/>
      <c r="D806" s="22"/>
      <c r="E806" s="23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6.5" customHeight="1" x14ac:dyDescent="0.25">
      <c r="A807" s="22"/>
      <c r="B807" s="22"/>
      <c r="C807" s="22"/>
      <c r="D807" s="22"/>
      <c r="E807" s="23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6.5" customHeight="1" x14ac:dyDescent="0.25">
      <c r="A808" s="22"/>
      <c r="B808" s="22"/>
      <c r="C808" s="22"/>
      <c r="D808" s="22"/>
      <c r="E808" s="23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6.5" customHeight="1" x14ac:dyDescent="0.25">
      <c r="A809" s="22"/>
      <c r="B809" s="22"/>
      <c r="C809" s="22"/>
      <c r="D809" s="22"/>
      <c r="E809" s="23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6.5" customHeight="1" x14ac:dyDescent="0.25">
      <c r="A810" s="22"/>
      <c r="B810" s="22"/>
      <c r="C810" s="22"/>
      <c r="D810" s="22"/>
      <c r="E810" s="23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6.5" customHeight="1" x14ac:dyDescent="0.25">
      <c r="A811" s="22"/>
      <c r="B811" s="22"/>
      <c r="C811" s="22"/>
      <c r="D811" s="22"/>
      <c r="E811" s="23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6.5" customHeight="1" x14ac:dyDescent="0.25">
      <c r="A812" s="22"/>
      <c r="B812" s="22"/>
      <c r="C812" s="22"/>
      <c r="D812" s="22"/>
      <c r="E812" s="23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6.5" customHeight="1" x14ac:dyDescent="0.25">
      <c r="A813" s="22"/>
      <c r="B813" s="22"/>
      <c r="C813" s="22"/>
      <c r="D813" s="22"/>
      <c r="E813" s="23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6.5" customHeight="1" x14ac:dyDescent="0.25">
      <c r="A814" s="22"/>
      <c r="B814" s="22"/>
      <c r="C814" s="22"/>
      <c r="D814" s="22"/>
      <c r="E814" s="23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6.5" customHeight="1" x14ac:dyDescent="0.25">
      <c r="A815" s="22"/>
      <c r="B815" s="22"/>
      <c r="C815" s="22"/>
      <c r="D815" s="22"/>
      <c r="E815" s="23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6.5" customHeight="1" x14ac:dyDescent="0.25">
      <c r="A816" s="22"/>
      <c r="B816" s="22"/>
      <c r="C816" s="22"/>
      <c r="D816" s="22"/>
      <c r="E816" s="23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6.5" customHeight="1" x14ac:dyDescent="0.25">
      <c r="A817" s="22"/>
      <c r="B817" s="22"/>
      <c r="C817" s="22"/>
      <c r="D817" s="22"/>
      <c r="E817" s="23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6.5" customHeight="1" x14ac:dyDescent="0.25">
      <c r="A818" s="22"/>
      <c r="B818" s="22"/>
      <c r="C818" s="22"/>
      <c r="D818" s="22"/>
      <c r="E818" s="23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6.5" customHeight="1" x14ac:dyDescent="0.25">
      <c r="A819" s="22"/>
      <c r="B819" s="22"/>
      <c r="C819" s="22"/>
      <c r="D819" s="22"/>
      <c r="E819" s="23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6.5" customHeight="1" x14ac:dyDescent="0.25">
      <c r="A820" s="22"/>
      <c r="B820" s="22"/>
      <c r="C820" s="22"/>
      <c r="D820" s="22"/>
      <c r="E820" s="23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6.5" customHeight="1" x14ac:dyDescent="0.25">
      <c r="A821" s="22"/>
      <c r="B821" s="22"/>
      <c r="C821" s="22"/>
      <c r="D821" s="22"/>
      <c r="E821" s="23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6.5" customHeight="1" x14ac:dyDescent="0.25">
      <c r="A822" s="22"/>
      <c r="B822" s="22"/>
      <c r="C822" s="22"/>
      <c r="D822" s="22"/>
      <c r="E822" s="23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6.5" customHeight="1" x14ac:dyDescent="0.25">
      <c r="A823" s="22"/>
      <c r="B823" s="22"/>
      <c r="C823" s="22"/>
      <c r="D823" s="22"/>
      <c r="E823" s="23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6.5" customHeight="1" x14ac:dyDescent="0.25">
      <c r="A824" s="22"/>
      <c r="B824" s="22"/>
      <c r="C824" s="22"/>
      <c r="D824" s="22"/>
      <c r="E824" s="23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6.5" customHeight="1" x14ac:dyDescent="0.25">
      <c r="A825" s="22"/>
      <c r="B825" s="22"/>
      <c r="C825" s="22"/>
      <c r="D825" s="22"/>
      <c r="E825" s="23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6.5" customHeight="1" x14ac:dyDescent="0.25">
      <c r="A826" s="22"/>
      <c r="B826" s="22"/>
      <c r="C826" s="22"/>
      <c r="D826" s="22"/>
      <c r="E826" s="23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6.5" customHeight="1" x14ac:dyDescent="0.25">
      <c r="A827" s="22"/>
      <c r="B827" s="22"/>
      <c r="C827" s="22"/>
      <c r="D827" s="22"/>
      <c r="E827" s="23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6.5" customHeight="1" x14ac:dyDescent="0.25">
      <c r="A828" s="22"/>
      <c r="B828" s="22"/>
      <c r="C828" s="22"/>
      <c r="D828" s="22"/>
      <c r="E828" s="23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6.5" customHeight="1" x14ac:dyDescent="0.25">
      <c r="A829" s="22"/>
      <c r="B829" s="22"/>
      <c r="C829" s="22"/>
      <c r="D829" s="22"/>
      <c r="E829" s="23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6.5" customHeight="1" x14ac:dyDescent="0.25">
      <c r="A830" s="22"/>
      <c r="B830" s="22"/>
      <c r="C830" s="22"/>
      <c r="D830" s="22"/>
      <c r="E830" s="23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6.5" customHeight="1" x14ac:dyDescent="0.25">
      <c r="A831" s="22"/>
      <c r="B831" s="22"/>
      <c r="C831" s="22"/>
      <c r="D831" s="22"/>
      <c r="E831" s="23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6.5" customHeight="1" x14ac:dyDescent="0.25">
      <c r="A832" s="22"/>
      <c r="B832" s="22"/>
      <c r="C832" s="22"/>
      <c r="D832" s="22"/>
      <c r="E832" s="23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6.5" customHeight="1" x14ac:dyDescent="0.25">
      <c r="A833" s="22"/>
      <c r="B833" s="22"/>
      <c r="C833" s="22"/>
      <c r="D833" s="22"/>
      <c r="E833" s="23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6.5" customHeight="1" x14ac:dyDescent="0.25">
      <c r="A834" s="22"/>
      <c r="B834" s="22"/>
      <c r="C834" s="22"/>
      <c r="D834" s="22"/>
      <c r="E834" s="23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6.5" customHeight="1" x14ac:dyDescent="0.25">
      <c r="A835" s="22"/>
      <c r="B835" s="22"/>
      <c r="C835" s="22"/>
      <c r="D835" s="22"/>
      <c r="E835" s="23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6.5" customHeight="1" x14ac:dyDescent="0.25">
      <c r="A836" s="22"/>
      <c r="B836" s="22"/>
      <c r="C836" s="22"/>
      <c r="D836" s="22"/>
      <c r="E836" s="23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6.5" customHeight="1" x14ac:dyDescent="0.25">
      <c r="A837" s="22"/>
      <c r="B837" s="22"/>
      <c r="C837" s="22"/>
      <c r="D837" s="22"/>
      <c r="E837" s="23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6.5" customHeight="1" x14ac:dyDescent="0.25">
      <c r="A838" s="22"/>
      <c r="B838" s="22"/>
      <c r="C838" s="22"/>
      <c r="D838" s="22"/>
      <c r="E838" s="23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6.5" customHeight="1" x14ac:dyDescent="0.25">
      <c r="A839" s="22"/>
      <c r="B839" s="22"/>
      <c r="C839" s="22"/>
      <c r="D839" s="22"/>
      <c r="E839" s="23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6.5" customHeight="1" x14ac:dyDescent="0.25">
      <c r="A840" s="22"/>
      <c r="B840" s="22"/>
      <c r="C840" s="22"/>
      <c r="D840" s="22"/>
      <c r="E840" s="23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6.5" customHeight="1" x14ac:dyDescent="0.25">
      <c r="A841" s="22"/>
      <c r="B841" s="22"/>
      <c r="C841" s="22"/>
      <c r="D841" s="22"/>
      <c r="E841" s="23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6.5" customHeight="1" x14ac:dyDescent="0.25">
      <c r="A842" s="22"/>
      <c r="B842" s="22"/>
      <c r="C842" s="22"/>
      <c r="D842" s="22"/>
      <c r="E842" s="23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6.5" customHeight="1" x14ac:dyDescent="0.25">
      <c r="A843" s="22"/>
      <c r="B843" s="22"/>
      <c r="C843" s="22"/>
      <c r="D843" s="22"/>
      <c r="E843" s="23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6.5" customHeight="1" x14ac:dyDescent="0.25">
      <c r="A844" s="22"/>
      <c r="B844" s="22"/>
      <c r="C844" s="22"/>
      <c r="D844" s="22"/>
      <c r="E844" s="23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6.5" customHeight="1" x14ac:dyDescent="0.25">
      <c r="A845" s="22"/>
      <c r="B845" s="22"/>
      <c r="C845" s="22"/>
      <c r="D845" s="22"/>
      <c r="E845" s="23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6.5" customHeight="1" x14ac:dyDescent="0.25">
      <c r="A846" s="22"/>
      <c r="B846" s="22"/>
      <c r="C846" s="22"/>
      <c r="D846" s="22"/>
      <c r="E846" s="23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6.5" customHeight="1" x14ac:dyDescent="0.25">
      <c r="A847" s="22"/>
      <c r="B847" s="22"/>
      <c r="C847" s="22"/>
      <c r="D847" s="22"/>
      <c r="E847" s="23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6.5" customHeight="1" x14ac:dyDescent="0.25">
      <c r="A848" s="22"/>
      <c r="B848" s="22"/>
      <c r="C848" s="22"/>
      <c r="D848" s="22"/>
      <c r="E848" s="23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6.5" customHeight="1" x14ac:dyDescent="0.25">
      <c r="A849" s="22"/>
      <c r="B849" s="22"/>
      <c r="C849" s="22"/>
      <c r="D849" s="22"/>
      <c r="E849" s="23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6.5" customHeight="1" x14ac:dyDescent="0.25">
      <c r="A850" s="22"/>
      <c r="B850" s="22"/>
      <c r="C850" s="22"/>
      <c r="D850" s="22"/>
      <c r="E850" s="23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6.5" customHeight="1" x14ac:dyDescent="0.25">
      <c r="A851" s="22"/>
      <c r="B851" s="22"/>
      <c r="C851" s="22"/>
      <c r="D851" s="22"/>
      <c r="E851" s="23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6.5" customHeight="1" x14ac:dyDescent="0.25">
      <c r="A852" s="22"/>
      <c r="B852" s="22"/>
      <c r="C852" s="22"/>
      <c r="D852" s="22"/>
      <c r="E852" s="23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6.5" customHeight="1" x14ac:dyDescent="0.25">
      <c r="A853" s="22"/>
      <c r="B853" s="22"/>
      <c r="C853" s="22"/>
      <c r="D853" s="22"/>
      <c r="E853" s="23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6.5" customHeight="1" x14ac:dyDescent="0.25">
      <c r="A854" s="22"/>
      <c r="B854" s="22"/>
      <c r="C854" s="22"/>
      <c r="D854" s="22"/>
      <c r="E854" s="23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6.5" customHeight="1" x14ac:dyDescent="0.25">
      <c r="A855" s="22"/>
      <c r="B855" s="22"/>
      <c r="C855" s="22"/>
      <c r="D855" s="22"/>
      <c r="E855" s="23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6.5" customHeight="1" x14ac:dyDescent="0.25">
      <c r="A856" s="22"/>
      <c r="B856" s="22"/>
      <c r="C856" s="22"/>
      <c r="D856" s="22"/>
      <c r="E856" s="23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6.5" customHeight="1" x14ac:dyDescent="0.25">
      <c r="A857" s="22"/>
      <c r="B857" s="22"/>
      <c r="C857" s="22"/>
      <c r="D857" s="22"/>
      <c r="E857" s="23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6.5" customHeight="1" x14ac:dyDescent="0.25">
      <c r="A858" s="22"/>
      <c r="B858" s="22"/>
      <c r="C858" s="22"/>
      <c r="D858" s="22"/>
      <c r="E858" s="23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6.5" customHeight="1" x14ac:dyDescent="0.25">
      <c r="A859" s="22"/>
      <c r="B859" s="22"/>
      <c r="C859" s="22"/>
      <c r="D859" s="22"/>
      <c r="E859" s="23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6.5" customHeight="1" x14ac:dyDescent="0.25">
      <c r="A860" s="22"/>
      <c r="B860" s="22"/>
      <c r="C860" s="22"/>
      <c r="D860" s="22"/>
      <c r="E860" s="23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6.5" customHeight="1" x14ac:dyDescent="0.25">
      <c r="A861" s="22"/>
      <c r="B861" s="22"/>
      <c r="C861" s="22"/>
      <c r="D861" s="22"/>
      <c r="E861" s="23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6.5" customHeight="1" x14ac:dyDescent="0.25">
      <c r="A862" s="22"/>
      <c r="B862" s="22"/>
      <c r="C862" s="22"/>
      <c r="D862" s="22"/>
      <c r="E862" s="23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6.5" customHeight="1" x14ac:dyDescent="0.25">
      <c r="A863" s="22"/>
      <c r="B863" s="22"/>
      <c r="C863" s="22"/>
      <c r="D863" s="22"/>
      <c r="E863" s="23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6.5" customHeight="1" x14ac:dyDescent="0.25">
      <c r="A864" s="22"/>
      <c r="B864" s="22"/>
      <c r="C864" s="22"/>
      <c r="D864" s="22"/>
      <c r="E864" s="23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6.5" customHeight="1" x14ac:dyDescent="0.25">
      <c r="A865" s="22"/>
      <c r="B865" s="22"/>
      <c r="C865" s="22"/>
      <c r="D865" s="22"/>
      <c r="E865" s="23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6.5" customHeight="1" x14ac:dyDescent="0.25">
      <c r="A866" s="22"/>
      <c r="B866" s="22"/>
      <c r="C866" s="22"/>
      <c r="D866" s="22"/>
      <c r="E866" s="23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6.5" customHeight="1" x14ac:dyDescent="0.25">
      <c r="A867" s="22"/>
      <c r="B867" s="22"/>
      <c r="C867" s="22"/>
      <c r="D867" s="22"/>
      <c r="E867" s="23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6.5" customHeight="1" x14ac:dyDescent="0.25">
      <c r="A868" s="22"/>
      <c r="B868" s="22"/>
      <c r="C868" s="22"/>
      <c r="D868" s="22"/>
      <c r="E868" s="23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6.5" customHeight="1" x14ac:dyDescent="0.25">
      <c r="A869" s="22"/>
      <c r="B869" s="22"/>
      <c r="C869" s="22"/>
      <c r="D869" s="22"/>
      <c r="E869" s="23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6.5" customHeight="1" x14ac:dyDescent="0.25">
      <c r="A870" s="22"/>
      <c r="B870" s="22"/>
      <c r="C870" s="22"/>
      <c r="D870" s="22"/>
      <c r="E870" s="23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6.5" customHeight="1" x14ac:dyDescent="0.25">
      <c r="A871" s="22"/>
      <c r="B871" s="22"/>
      <c r="C871" s="22"/>
      <c r="D871" s="22"/>
      <c r="E871" s="23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6.5" customHeight="1" x14ac:dyDescent="0.25">
      <c r="A872" s="22"/>
      <c r="B872" s="22"/>
      <c r="C872" s="22"/>
      <c r="D872" s="22"/>
      <c r="E872" s="23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6.5" customHeight="1" x14ac:dyDescent="0.25">
      <c r="A873" s="22"/>
      <c r="B873" s="22"/>
      <c r="C873" s="22"/>
      <c r="D873" s="22"/>
      <c r="E873" s="23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6.5" customHeight="1" x14ac:dyDescent="0.25">
      <c r="A874" s="22"/>
      <c r="B874" s="22"/>
      <c r="C874" s="22"/>
      <c r="D874" s="22"/>
      <c r="E874" s="23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6.5" customHeight="1" x14ac:dyDescent="0.25">
      <c r="A875" s="22"/>
      <c r="B875" s="22"/>
      <c r="C875" s="22"/>
      <c r="D875" s="22"/>
      <c r="E875" s="23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6.5" customHeight="1" x14ac:dyDescent="0.25">
      <c r="A876" s="22"/>
      <c r="B876" s="22"/>
      <c r="C876" s="22"/>
      <c r="D876" s="22"/>
      <c r="E876" s="23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6.5" customHeight="1" x14ac:dyDescent="0.25">
      <c r="A877" s="22"/>
      <c r="B877" s="22"/>
      <c r="C877" s="22"/>
      <c r="D877" s="22"/>
      <c r="E877" s="23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6.5" customHeight="1" x14ac:dyDescent="0.25">
      <c r="A878" s="22"/>
      <c r="B878" s="22"/>
      <c r="C878" s="22"/>
      <c r="D878" s="22"/>
      <c r="E878" s="23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6.5" customHeight="1" x14ac:dyDescent="0.25">
      <c r="A879" s="22"/>
      <c r="B879" s="22"/>
      <c r="C879" s="22"/>
      <c r="D879" s="22"/>
      <c r="E879" s="23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6.5" customHeight="1" x14ac:dyDescent="0.25">
      <c r="A880" s="22"/>
      <c r="B880" s="22"/>
      <c r="C880" s="22"/>
      <c r="D880" s="22"/>
      <c r="E880" s="23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6.5" customHeight="1" x14ac:dyDescent="0.25">
      <c r="A881" s="22"/>
      <c r="B881" s="22"/>
      <c r="C881" s="22"/>
      <c r="D881" s="22"/>
      <c r="E881" s="23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6.5" customHeight="1" x14ac:dyDescent="0.25">
      <c r="A882" s="22"/>
      <c r="B882" s="22"/>
      <c r="C882" s="22"/>
      <c r="D882" s="22"/>
      <c r="E882" s="23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6.5" customHeight="1" x14ac:dyDescent="0.25">
      <c r="A883" s="22"/>
      <c r="B883" s="22"/>
      <c r="C883" s="22"/>
      <c r="D883" s="22"/>
      <c r="E883" s="23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6.5" customHeight="1" x14ac:dyDescent="0.25">
      <c r="A884" s="22"/>
      <c r="B884" s="22"/>
      <c r="C884" s="22"/>
      <c r="D884" s="22"/>
      <c r="E884" s="23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6.5" customHeight="1" x14ac:dyDescent="0.25">
      <c r="A885" s="22"/>
      <c r="B885" s="22"/>
      <c r="C885" s="22"/>
      <c r="D885" s="22"/>
      <c r="E885" s="23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6.5" customHeight="1" x14ac:dyDescent="0.25">
      <c r="A886" s="22"/>
      <c r="B886" s="22"/>
      <c r="C886" s="22"/>
      <c r="D886" s="22"/>
      <c r="E886" s="23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6.5" customHeight="1" x14ac:dyDescent="0.25">
      <c r="A887" s="22"/>
      <c r="B887" s="22"/>
      <c r="C887" s="22"/>
      <c r="D887" s="22"/>
      <c r="E887" s="23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6.5" customHeight="1" x14ac:dyDescent="0.25">
      <c r="A888" s="22"/>
      <c r="B888" s="22"/>
      <c r="C888" s="22"/>
      <c r="D888" s="22"/>
      <c r="E888" s="23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6.5" customHeight="1" x14ac:dyDescent="0.25">
      <c r="A889" s="22"/>
      <c r="B889" s="22"/>
      <c r="C889" s="22"/>
      <c r="D889" s="22"/>
      <c r="E889" s="23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6.5" customHeight="1" x14ac:dyDescent="0.25">
      <c r="A890" s="22"/>
      <c r="B890" s="22"/>
      <c r="C890" s="22"/>
      <c r="D890" s="22"/>
      <c r="E890" s="23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6.5" customHeight="1" x14ac:dyDescent="0.25">
      <c r="A891" s="22"/>
      <c r="B891" s="22"/>
      <c r="C891" s="22"/>
      <c r="D891" s="22"/>
      <c r="E891" s="23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6.5" customHeight="1" x14ac:dyDescent="0.25">
      <c r="A892" s="22"/>
      <c r="B892" s="22"/>
      <c r="C892" s="22"/>
      <c r="D892" s="22"/>
      <c r="E892" s="23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6.5" customHeight="1" x14ac:dyDescent="0.25">
      <c r="A893" s="22"/>
      <c r="B893" s="22"/>
      <c r="C893" s="22"/>
      <c r="D893" s="22"/>
      <c r="E893" s="23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6.5" customHeight="1" x14ac:dyDescent="0.25">
      <c r="A894" s="22"/>
      <c r="B894" s="22"/>
      <c r="C894" s="22"/>
      <c r="D894" s="22"/>
      <c r="E894" s="23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6.5" customHeight="1" x14ac:dyDescent="0.25">
      <c r="A895" s="22"/>
      <c r="B895" s="22"/>
      <c r="C895" s="22"/>
      <c r="D895" s="22"/>
      <c r="E895" s="23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6.5" customHeight="1" x14ac:dyDescent="0.25">
      <c r="A896" s="22"/>
      <c r="B896" s="22"/>
      <c r="C896" s="22"/>
      <c r="D896" s="22"/>
      <c r="E896" s="23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6.5" customHeight="1" x14ac:dyDescent="0.25">
      <c r="A897" s="22"/>
      <c r="B897" s="22"/>
      <c r="C897" s="22"/>
      <c r="D897" s="22"/>
      <c r="E897" s="23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6.5" customHeight="1" x14ac:dyDescent="0.25">
      <c r="A898" s="22"/>
      <c r="B898" s="22"/>
      <c r="C898" s="22"/>
      <c r="D898" s="22"/>
      <c r="E898" s="23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6.5" customHeight="1" x14ac:dyDescent="0.25">
      <c r="A899" s="22"/>
      <c r="B899" s="22"/>
      <c r="C899" s="22"/>
      <c r="D899" s="22"/>
      <c r="E899" s="23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6.5" customHeight="1" x14ac:dyDescent="0.25">
      <c r="A900" s="22"/>
      <c r="B900" s="22"/>
      <c r="C900" s="22"/>
      <c r="D900" s="22"/>
      <c r="E900" s="23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6.5" customHeight="1" x14ac:dyDescent="0.25">
      <c r="A901" s="22"/>
      <c r="B901" s="22"/>
      <c r="C901" s="22"/>
      <c r="D901" s="22"/>
      <c r="E901" s="23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6.5" customHeight="1" x14ac:dyDescent="0.25">
      <c r="A902" s="22"/>
      <c r="B902" s="22"/>
      <c r="C902" s="22"/>
      <c r="D902" s="22"/>
      <c r="E902" s="23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6.5" customHeight="1" x14ac:dyDescent="0.25">
      <c r="A903" s="22"/>
      <c r="B903" s="22"/>
      <c r="C903" s="22"/>
      <c r="D903" s="22"/>
      <c r="E903" s="23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6.5" customHeight="1" x14ac:dyDescent="0.25">
      <c r="A904" s="22"/>
      <c r="B904" s="22"/>
      <c r="C904" s="22"/>
      <c r="D904" s="22"/>
      <c r="E904" s="23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6.5" customHeight="1" x14ac:dyDescent="0.25">
      <c r="A905" s="22"/>
      <c r="B905" s="22"/>
      <c r="C905" s="22"/>
      <c r="D905" s="22"/>
      <c r="E905" s="23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6.5" customHeight="1" x14ac:dyDescent="0.25">
      <c r="A906" s="22"/>
      <c r="B906" s="22"/>
      <c r="C906" s="22"/>
      <c r="D906" s="22"/>
      <c r="E906" s="23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6.5" customHeight="1" x14ac:dyDescent="0.25">
      <c r="A907" s="22"/>
      <c r="B907" s="22"/>
      <c r="C907" s="22"/>
      <c r="D907" s="22"/>
      <c r="E907" s="23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6.5" customHeight="1" x14ac:dyDescent="0.25">
      <c r="A908" s="22"/>
      <c r="B908" s="22"/>
      <c r="C908" s="22"/>
      <c r="D908" s="22"/>
      <c r="E908" s="23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6.5" customHeight="1" x14ac:dyDescent="0.25">
      <c r="A909" s="22"/>
      <c r="B909" s="22"/>
      <c r="C909" s="22"/>
      <c r="D909" s="22"/>
      <c r="E909" s="23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6.5" customHeight="1" x14ac:dyDescent="0.25">
      <c r="A910" s="22"/>
      <c r="B910" s="22"/>
      <c r="C910" s="22"/>
      <c r="D910" s="22"/>
      <c r="E910" s="23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6.5" customHeight="1" x14ac:dyDescent="0.25">
      <c r="A911" s="22"/>
      <c r="B911" s="22"/>
      <c r="C911" s="22"/>
      <c r="D911" s="22"/>
      <c r="E911" s="23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6.5" customHeight="1" x14ac:dyDescent="0.25">
      <c r="A912" s="22"/>
      <c r="B912" s="22"/>
      <c r="C912" s="22"/>
      <c r="D912" s="22"/>
      <c r="E912" s="23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6.5" customHeight="1" x14ac:dyDescent="0.25">
      <c r="A913" s="22"/>
      <c r="B913" s="22"/>
      <c r="C913" s="22"/>
      <c r="D913" s="22"/>
      <c r="E913" s="23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6.5" customHeight="1" x14ac:dyDescent="0.25">
      <c r="A914" s="22"/>
      <c r="B914" s="22"/>
      <c r="C914" s="22"/>
      <c r="D914" s="22"/>
      <c r="E914" s="23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6.5" customHeight="1" x14ac:dyDescent="0.25">
      <c r="A915" s="22"/>
      <c r="B915" s="22"/>
      <c r="C915" s="22"/>
      <c r="D915" s="22"/>
      <c r="E915" s="23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6.5" customHeight="1" x14ac:dyDescent="0.25">
      <c r="A916" s="22"/>
      <c r="B916" s="22"/>
      <c r="C916" s="22"/>
      <c r="D916" s="22"/>
      <c r="E916" s="23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6.5" customHeight="1" x14ac:dyDescent="0.25">
      <c r="A917" s="22"/>
      <c r="B917" s="22"/>
      <c r="C917" s="22"/>
      <c r="D917" s="22"/>
      <c r="E917" s="23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6.5" customHeight="1" x14ac:dyDescent="0.25">
      <c r="A918" s="22"/>
      <c r="B918" s="22"/>
      <c r="C918" s="22"/>
      <c r="D918" s="22"/>
      <c r="E918" s="23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6.5" customHeight="1" x14ac:dyDescent="0.25">
      <c r="A919" s="22"/>
      <c r="B919" s="22"/>
      <c r="C919" s="22"/>
      <c r="D919" s="22"/>
      <c r="E919" s="23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6.5" customHeight="1" x14ac:dyDescent="0.25">
      <c r="A920" s="22"/>
      <c r="B920" s="22"/>
      <c r="C920" s="22"/>
      <c r="D920" s="22"/>
      <c r="E920" s="23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6.5" customHeight="1" x14ac:dyDescent="0.25">
      <c r="A921" s="22"/>
      <c r="B921" s="22"/>
      <c r="C921" s="22"/>
      <c r="D921" s="22"/>
      <c r="E921" s="23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6.5" customHeight="1" x14ac:dyDescent="0.25">
      <c r="A922" s="22"/>
      <c r="B922" s="22"/>
      <c r="C922" s="22"/>
      <c r="D922" s="22"/>
      <c r="E922" s="23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6.5" customHeight="1" x14ac:dyDescent="0.25">
      <c r="A923" s="22"/>
      <c r="B923" s="22"/>
      <c r="C923" s="22"/>
      <c r="D923" s="22"/>
      <c r="E923" s="23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6.5" customHeight="1" x14ac:dyDescent="0.25">
      <c r="A924" s="22"/>
      <c r="B924" s="22"/>
      <c r="C924" s="22"/>
      <c r="D924" s="22"/>
      <c r="E924" s="23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6.5" customHeight="1" x14ac:dyDescent="0.25">
      <c r="A925" s="22"/>
      <c r="B925" s="22"/>
      <c r="C925" s="22"/>
      <c r="D925" s="22"/>
      <c r="E925" s="23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6.5" customHeight="1" x14ac:dyDescent="0.25">
      <c r="A926" s="22"/>
      <c r="B926" s="22"/>
      <c r="C926" s="22"/>
      <c r="D926" s="22"/>
      <c r="E926" s="23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6.5" customHeight="1" x14ac:dyDescent="0.25">
      <c r="A927" s="22"/>
      <c r="B927" s="22"/>
      <c r="C927" s="22"/>
      <c r="D927" s="22"/>
      <c r="E927" s="23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6.5" customHeight="1" x14ac:dyDescent="0.25">
      <c r="A928" s="22"/>
      <c r="B928" s="22"/>
      <c r="C928" s="22"/>
      <c r="D928" s="22"/>
      <c r="E928" s="23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6.5" customHeight="1" x14ac:dyDescent="0.25">
      <c r="A929" s="22"/>
      <c r="B929" s="22"/>
      <c r="C929" s="22"/>
      <c r="D929" s="22"/>
      <c r="E929" s="23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6.5" customHeight="1" x14ac:dyDescent="0.25">
      <c r="A930" s="22"/>
      <c r="B930" s="22"/>
      <c r="C930" s="22"/>
      <c r="D930" s="22"/>
      <c r="E930" s="23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6.5" customHeight="1" x14ac:dyDescent="0.25">
      <c r="A931" s="22"/>
      <c r="B931" s="22"/>
      <c r="C931" s="22"/>
      <c r="D931" s="22"/>
      <c r="E931" s="23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6.5" customHeight="1" x14ac:dyDescent="0.25">
      <c r="A932" s="22"/>
      <c r="B932" s="22"/>
      <c r="C932" s="22"/>
      <c r="D932" s="22"/>
      <c r="E932" s="23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6.5" customHeight="1" x14ac:dyDescent="0.25">
      <c r="A933" s="22"/>
      <c r="B933" s="22"/>
      <c r="C933" s="22"/>
      <c r="D933" s="22"/>
      <c r="E933" s="23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6.5" customHeight="1" x14ac:dyDescent="0.25">
      <c r="A934" s="22"/>
      <c r="B934" s="22"/>
      <c r="C934" s="22"/>
      <c r="D934" s="22"/>
      <c r="E934" s="23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6.5" customHeight="1" x14ac:dyDescent="0.25">
      <c r="A935" s="22"/>
      <c r="B935" s="22"/>
      <c r="C935" s="22"/>
      <c r="D935" s="22"/>
      <c r="E935" s="23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6.5" customHeight="1" x14ac:dyDescent="0.25">
      <c r="A936" s="22"/>
      <c r="B936" s="22"/>
      <c r="C936" s="22"/>
      <c r="D936" s="22"/>
      <c r="E936" s="23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6.5" customHeight="1" x14ac:dyDescent="0.25">
      <c r="A937" s="22"/>
      <c r="B937" s="22"/>
      <c r="C937" s="22"/>
      <c r="D937" s="22"/>
      <c r="E937" s="23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6.5" customHeight="1" x14ac:dyDescent="0.25">
      <c r="A938" s="22"/>
      <c r="B938" s="22"/>
      <c r="C938" s="22"/>
      <c r="D938" s="22"/>
      <c r="E938" s="23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6.5" customHeight="1" x14ac:dyDescent="0.25">
      <c r="A939" s="22"/>
      <c r="B939" s="22"/>
      <c r="C939" s="22"/>
      <c r="D939" s="22"/>
      <c r="E939" s="23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6.5" customHeight="1" x14ac:dyDescent="0.25">
      <c r="A940" s="22"/>
      <c r="B940" s="22"/>
      <c r="C940" s="22"/>
      <c r="D940" s="22"/>
      <c r="E940" s="23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6.5" customHeight="1" x14ac:dyDescent="0.25">
      <c r="A941" s="22"/>
      <c r="B941" s="22"/>
      <c r="C941" s="22"/>
      <c r="D941" s="22"/>
      <c r="E941" s="23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6.5" customHeight="1" x14ac:dyDescent="0.25">
      <c r="A942" s="22"/>
      <c r="B942" s="22"/>
      <c r="C942" s="22"/>
      <c r="D942" s="22"/>
      <c r="E942" s="23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6.5" customHeight="1" x14ac:dyDescent="0.25">
      <c r="A943" s="22"/>
      <c r="B943" s="22"/>
      <c r="C943" s="22"/>
      <c r="D943" s="22"/>
      <c r="E943" s="23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6.5" customHeight="1" x14ac:dyDescent="0.25">
      <c r="A944" s="22"/>
      <c r="B944" s="22"/>
      <c r="C944" s="22"/>
      <c r="D944" s="22"/>
      <c r="E944" s="23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6.5" customHeight="1" x14ac:dyDescent="0.25">
      <c r="A945" s="22"/>
      <c r="B945" s="22"/>
      <c r="C945" s="22"/>
      <c r="D945" s="22"/>
      <c r="E945" s="23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6.5" customHeight="1" x14ac:dyDescent="0.25">
      <c r="A946" s="22"/>
      <c r="B946" s="22"/>
      <c r="C946" s="22"/>
      <c r="D946" s="22"/>
      <c r="E946" s="23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6.5" customHeight="1" x14ac:dyDescent="0.25">
      <c r="A947" s="22"/>
      <c r="B947" s="22"/>
      <c r="C947" s="22"/>
      <c r="D947" s="22"/>
      <c r="E947" s="23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6.5" customHeight="1" x14ac:dyDescent="0.25">
      <c r="A948" s="22"/>
      <c r="B948" s="22"/>
      <c r="C948" s="22"/>
      <c r="D948" s="22"/>
      <c r="E948" s="23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6.5" customHeight="1" x14ac:dyDescent="0.25">
      <c r="A949" s="22"/>
      <c r="B949" s="22"/>
      <c r="C949" s="22"/>
      <c r="D949" s="22"/>
      <c r="E949" s="23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6.5" customHeight="1" x14ac:dyDescent="0.25">
      <c r="A950" s="22"/>
      <c r="B950" s="22"/>
      <c r="C950" s="22"/>
      <c r="D950" s="22"/>
      <c r="E950" s="23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6.5" customHeight="1" x14ac:dyDescent="0.25">
      <c r="A951" s="22"/>
      <c r="B951" s="22"/>
      <c r="C951" s="22"/>
      <c r="D951" s="22"/>
      <c r="E951" s="23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6.5" customHeight="1" x14ac:dyDescent="0.25">
      <c r="A952" s="22"/>
      <c r="B952" s="22"/>
      <c r="C952" s="22"/>
      <c r="D952" s="22"/>
      <c r="E952" s="23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6.5" customHeight="1" x14ac:dyDescent="0.25">
      <c r="A953" s="22"/>
      <c r="B953" s="22"/>
      <c r="C953" s="22"/>
      <c r="D953" s="22"/>
      <c r="E953" s="23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6.5" customHeight="1" x14ac:dyDescent="0.25">
      <c r="A954" s="22"/>
      <c r="B954" s="22"/>
      <c r="C954" s="22"/>
      <c r="D954" s="22"/>
      <c r="E954" s="23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6.5" customHeight="1" x14ac:dyDescent="0.25">
      <c r="A955" s="22"/>
      <c r="B955" s="22"/>
      <c r="C955" s="22"/>
      <c r="D955" s="22"/>
      <c r="E955" s="23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6.5" customHeight="1" x14ac:dyDescent="0.25">
      <c r="A956" s="22"/>
      <c r="B956" s="22"/>
      <c r="C956" s="22"/>
      <c r="D956" s="22"/>
      <c r="E956" s="23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6.5" customHeight="1" x14ac:dyDescent="0.25">
      <c r="A957" s="22"/>
      <c r="B957" s="22"/>
      <c r="C957" s="22"/>
      <c r="D957" s="22"/>
      <c r="E957" s="23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6.5" customHeight="1" x14ac:dyDescent="0.25">
      <c r="A958" s="22"/>
      <c r="B958" s="22"/>
      <c r="C958" s="22"/>
      <c r="D958" s="22"/>
      <c r="E958" s="23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6.5" customHeight="1" x14ac:dyDescent="0.25">
      <c r="A959" s="22"/>
      <c r="B959" s="22"/>
      <c r="C959" s="22"/>
      <c r="D959" s="22"/>
      <c r="E959" s="23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6.5" customHeight="1" x14ac:dyDescent="0.25">
      <c r="A960" s="22"/>
      <c r="B960" s="22"/>
      <c r="C960" s="22"/>
      <c r="D960" s="22"/>
      <c r="E960" s="23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6.5" customHeight="1" x14ac:dyDescent="0.25">
      <c r="A961" s="22"/>
      <c r="B961" s="22"/>
      <c r="C961" s="22"/>
      <c r="D961" s="22"/>
      <c r="E961" s="23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6.5" customHeight="1" x14ac:dyDescent="0.25">
      <c r="A962" s="22"/>
      <c r="B962" s="22"/>
      <c r="C962" s="22"/>
      <c r="D962" s="22"/>
      <c r="E962" s="23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6.5" customHeight="1" x14ac:dyDescent="0.25">
      <c r="A963" s="22"/>
      <c r="B963" s="22"/>
      <c r="C963" s="22"/>
      <c r="D963" s="22"/>
      <c r="E963" s="23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6.5" customHeight="1" x14ac:dyDescent="0.25">
      <c r="A964" s="22"/>
      <c r="B964" s="22"/>
      <c r="C964" s="22"/>
      <c r="D964" s="22"/>
      <c r="E964" s="23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6.5" customHeight="1" x14ac:dyDescent="0.25">
      <c r="A965" s="22"/>
      <c r="B965" s="22"/>
      <c r="C965" s="22"/>
      <c r="D965" s="22"/>
      <c r="E965" s="23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6.5" customHeight="1" x14ac:dyDescent="0.25">
      <c r="A966" s="22"/>
      <c r="B966" s="22"/>
      <c r="C966" s="22"/>
      <c r="D966" s="22"/>
      <c r="E966" s="23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6.5" customHeight="1" x14ac:dyDescent="0.25">
      <c r="A967" s="22"/>
      <c r="B967" s="22"/>
      <c r="C967" s="22"/>
      <c r="D967" s="22"/>
      <c r="E967" s="23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6.5" customHeight="1" x14ac:dyDescent="0.25">
      <c r="A968" s="22"/>
      <c r="B968" s="22"/>
      <c r="C968" s="22"/>
      <c r="D968" s="22"/>
      <c r="E968" s="23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6.5" customHeight="1" x14ac:dyDescent="0.25">
      <c r="A969" s="22"/>
      <c r="B969" s="22"/>
      <c r="C969" s="22"/>
      <c r="D969" s="22"/>
      <c r="E969" s="23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6.5" customHeight="1" x14ac:dyDescent="0.25">
      <c r="A970" s="22"/>
      <c r="B970" s="22"/>
      <c r="C970" s="22"/>
      <c r="D970" s="22"/>
      <c r="E970" s="23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6.5" customHeight="1" x14ac:dyDescent="0.25">
      <c r="A971" s="22"/>
      <c r="B971" s="22"/>
      <c r="C971" s="22"/>
      <c r="D971" s="22"/>
      <c r="E971" s="23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6.5" customHeight="1" x14ac:dyDescent="0.25">
      <c r="A972" s="22"/>
      <c r="B972" s="22"/>
      <c r="C972" s="22"/>
      <c r="D972" s="22"/>
      <c r="E972" s="23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6.5" customHeight="1" x14ac:dyDescent="0.25">
      <c r="A973" s="22"/>
      <c r="B973" s="22"/>
      <c r="C973" s="22"/>
      <c r="D973" s="22"/>
      <c r="E973" s="23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6.5" customHeight="1" x14ac:dyDescent="0.25">
      <c r="A974" s="22"/>
      <c r="B974" s="22"/>
      <c r="C974" s="22"/>
      <c r="D974" s="22"/>
      <c r="E974" s="23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6.5" customHeight="1" x14ac:dyDescent="0.25">
      <c r="A975" s="22"/>
      <c r="B975" s="22"/>
      <c r="C975" s="22"/>
      <c r="D975" s="22"/>
      <c r="E975" s="23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6.5" customHeight="1" x14ac:dyDescent="0.25">
      <c r="A976" s="22"/>
      <c r="B976" s="22"/>
      <c r="C976" s="22"/>
      <c r="D976" s="22"/>
      <c r="E976" s="23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6.5" customHeight="1" x14ac:dyDescent="0.25">
      <c r="A977" s="22"/>
      <c r="B977" s="22"/>
      <c r="C977" s="22"/>
      <c r="D977" s="22"/>
      <c r="E977" s="23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6.5" customHeight="1" x14ac:dyDescent="0.25">
      <c r="A978" s="22"/>
      <c r="B978" s="22"/>
      <c r="C978" s="22"/>
      <c r="D978" s="22"/>
      <c r="E978" s="23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6.5" customHeight="1" x14ac:dyDescent="0.25">
      <c r="A979" s="22"/>
      <c r="B979" s="22"/>
      <c r="C979" s="22"/>
      <c r="D979" s="22"/>
      <c r="E979" s="23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6.5" customHeight="1" x14ac:dyDescent="0.25">
      <c r="A980" s="22"/>
      <c r="B980" s="22"/>
      <c r="C980" s="22"/>
      <c r="D980" s="22"/>
      <c r="E980" s="23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6.5" customHeight="1" x14ac:dyDescent="0.25">
      <c r="A981" s="22"/>
      <c r="B981" s="22"/>
      <c r="C981" s="22"/>
      <c r="D981" s="22"/>
      <c r="E981" s="23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6.5" customHeight="1" x14ac:dyDescent="0.25">
      <c r="A982" s="22"/>
      <c r="B982" s="22"/>
      <c r="C982" s="22"/>
      <c r="D982" s="22"/>
      <c r="E982" s="23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6.5" customHeight="1" x14ac:dyDescent="0.25">
      <c r="A983" s="22"/>
      <c r="B983" s="22"/>
      <c r="C983" s="22"/>
      <c r="D983" s="22"/>
      <c r="E983" s="23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6.5" customHeight="1" x14ac:dyDescent="0.25">
      <c r="A984" s="22"/>
      <c r="B984" s="22"/>
      <c r="C984" s="22"/>
      <c r="D984" s="22"/>
      <c r="E984" s="23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6.5" customHeight="1" x14ac:dyDescent="0.25">
      <c r="A985" s="22"/>
      <c r="B985" s="22"/>
      <c r="C985" s="22"/>
      <c r="D985" s="22"/>
      <c r="E985" s="23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6.5" customHeight="1" x14ac:dyDescent="0.25">
      <c r="A986" s="22"/>
      <c r="B986" s="22"/>
      <c r="C986" s="22"/>
      <c r="D986" s="22"/>
      <c r="E986" s="23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6.5" customHeight="1" x14ac:dyDescent="0.25">
      <c r="A987" s="22"/>
      <c r="B987" s="22"/>
      <c r="C987" s="22"/>
      <c r="D987" s="22"/>
      <c r="E987" s="23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6.5" customHeight="1" x14ac:dyDescent="0.25">
      <c r="A988" s="22"/>
      <c r="B988" s="22"/>
      <c r="C988" s="22"/>
      <c r="D988" s="22"/>
      <c r="E988" s="23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6.5" customHeight="1" x14ac:dyDescent="0.25">
      <c r="A989" s="22"/>
      <c r="B989" s="22"/>
      <c r="C989" s="22"/>
      <c r="D989" s="22"/>
      <c r="E989" s="23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6.5" customHeight="1" x14ac:dyDescent="0.25">
      <c r="A990" s="22"/>
      <c r="B990" s="22"/>
      <c r="C990" s="22"/>
      <c r="D990" s="22"/>
      <c r="E990" s="23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6.5" customHeight="1" x14ac:dyDescent="0.25">
      <c r="A991" s="22"/>
      <c r="B991" s="22"/>
      <c r="C991" s="22"/>
      <c r="D991" s="22"/>
      <c r="E991" s="23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6.5" customHeight="1" x14ac:dyDescent="0.25">
      <c r="A992" s="22"/>
      <c r="B992" s="22"/>
      <c r="C992" s="22"/>
      <c r="D992" s="22"/>
      <c r="E992" s="23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6.5" customHeight="1" x14ac:dyDescent="0.25">
      <c r="A993" s="22"/>
      <c r="B993" s="22"/>
      <c r="C993" s="22"/>
      <c r="D993" s="22"/>
      <c r="E993" s="23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6.5" customHeight="1" x14ac:dyDescent="0.25">
      <c r="A994" s="22"/>
      <c r="B994" s="22"/>
      <c r="C994" s="22"/>
      <c r="D994" s="22"/>
      <c r="E994" s="23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6.5" customHeight="1" x14ac:dyDescent="0.25">
      <c r="A995" s="22"/>
      <c r="B995" s="22"/>
      <c r="C995" s="22"/>
      <c r="D995" s="22"/>
      <c r="E995" s="23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6.5" customHeight="1" x14ac:dyDescent="0.25">
      <c r="A996" s="22"/>
      <c r="B996" s="22"/>
      <c r="C996" s="22"/>
      <c r="D996" s="22"/>
      <c r="E996" s="23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6.5" customHeight="1" x14ac:dyDescent="0.25">
      <c r="A997" s="22"/>
      <c r="B997" s="22"/>
      <c r="C997" s="22"/>
      <c r="D997" s="22"/>
      <c r="E997" s="23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6.5" customHeight="1" x14ac:dyDescent="0.25">
      <c r="A998" s="22"/>
      <c r="B998" s="22"/>
      <c r="C998" s="22"/>
      <c r="D998" s="22"/>
      <c r="E998" s="23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</sheetData>
  <mergeCells count="28">
    <mergeCell ref="B30:F30"/>
    <mergeCell ref="B21:C21"/>
    <mergeCell ref="B22:F22"/>
    <mergeCell ref="B23:G23"/>
    <mergeCell ref="B24:C24"/>
    <mergeCell ref="B25:C25"/>
    <mergeCell ref="B26:C26"/>
    <mergeCell ref="B27:F27"/>
    <mergeCell ref="B17:C17"/>
    <mergeCell ref="B18:F18"/>
    <mergeCell ref="B19:G19"/>
    <mergeCell ref="B20:C20"/>
    <mergeCell ref="B28:G29"/>
    <mergeCell ref="B12:C12"/>
    <mergeCell ref="B13:F13"/>
    <mergeCell ref="B14:G14"/>
    <mergeCell ref="B15:C15"/>
    <mergeCell ref="B16:C16"/>
    <mergeCell ref="B7:C7"/>
    <mergeCell ref="B8:C8"/>
    <mergeCell ref="B9:F9"/>
    <mergeCell ref="B10:G10"/>
    <mergeCell ref="B11:C11"/>
    <mergeCell ref="B2:G2"/>
    <mergeCell ref="C3:G3"/>
    <mergeCell ref="C4:G4"/>
    <mergeCell ref="B5:G5"/>
    <mergeCell ref="B6:C6"/>
  </mergeCells>
  <pageMargins left="0.7" right="0.7" top="0.75" bottom="0.75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8"/>
  <sheetViews>
    <sheetView topLeftCell="A4" workbookViewId="0">
      <selection activeCell="F7" sqref="F7:F13"/>
    </sheetView>
  </sheetViews>
  <sheetFormatPr baseColWidth="10" defaultColWidth="11.25" defaultRowHeight="15" customHeight="1" x14ac:dyDescent="0.25"/>
  <cols>
    <col min="1" max="1" width="6.125" customWidth="1"/>
    <col min="2" max="2" width="21.375" customWidth="1"/>
    <col min="3" max="3" width="55.25" customWidth="1"/>
    <col min="4" max="4" width="12.25" customWidth="1"/>
    <col min="5" max="5" width="12.125" customWidth="1"/>
    <col min="6" max="6" width="17.875" customWidth="1"/>
    <col min="7" max="7" width="37.75" customWidth="1"/>
    <col min="8" max="26" width="11" customWidth="1"/>
  </cols>
  <sheetData>
    <row r="1" spans="1:26" ht="16.5" customHeight="1" x14ac:dyDescent="0.25">
      <c r="A1" s="22"/>
      <c r="B1" s="22"/>
      <c r="C1" s="22"/>
      <c r="D1" s="22"/>
      <c r="E1" s="23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92.25" customHeight="1" x14ac:dyDescent="0.25">
      <c r="A2" s="22"/>
      <c r="B2" s="122" t="s">
        <v>0</v>
      </c>
      <c r="C2" s="116"/>
      <c r="D2" s="116"/>
      <c r="E2" s="116"/>
      <c r="F2" s="116"/>
      <c r="G2" s="117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57.75" customHeight="1" x14ac:dyDescent="0.25">
      <c r="A3" s="22"/>
      <c r="B3" s="24" t="s">
        <v>2</v>
      </c>
      <c r="C3" s="123" t="s">
        <v>87</v>
      </c>
      <c r="D3" s="124"/>
      <c r="E3" s="124"/>
      <c r="F3" s="124"/>
      <c r="G3" s="125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9.25" customHeight="1" x14ac:dyDescent="0.25">
      <c r="A4" s="22"/>
      <c r="B4" s="25" t="s">
        <v>15</v>
      </c>
      <c r="C4" s="126" t="s">
        <v>12</v>
      </c>
      <c r="D4" s="127"/>
      <c r="E4" s="127"/>
      <c r="F4" s="127"/>
      <c r="G4" s="128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15" customHeight="1" x14ac:dyDescent="0.25">
      <c r="A5" s="22"/>
      <c r="B5" s="129" t="s">
        <v>16</v>
      </c>
      <c r="C5" s="110"/>
      <c r="D5" s="110"/>
      <c r="E5" s="110"/>
      <c r="F5" s="110"/>
      <c r="G5" s="130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6.5" customHeight="1" x14ac:dyDescent="0.25">
      <c r="A6" s="26"/>
      <c r="B6" s="131" t="s">
        <v>17</v>
      </c>
      <c r="C6" s="132"/>
      <c r="D6" s="27" t="s">
        <v>18</v>
      </c>
      <c r="E6" s="27" t="s">
        <v>6</v>
      </c>
      <c r="F6" s="28" t="s">
        <v>7</v>
      </c>
      <c r="G6" s="29" t="s">
        <v>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34.5" customHeight="1" x14ac:dyDescent="0.25">
      <c r="A7" s="30"/>
      <c r="B7" s="133" t="s">
        <v>35</v>
      </c>
      <c r="C7" s="148"/>
      <c r="D7" s="42" t="s">
        <v>18</v>
      </c>
      <c r="E7" s="43">
        <v>1</v>
      </c>
      <c r="F7" s="44">
        <f>'ANALISIS DE COTIZACIONES'!F56</f>
        <v>3020400</v>
      </c>
      <c r="G7" s="48">
        <f>F7*E7</f>
        <v>3020400</v>
      </c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 ht="16.5" x14ac:dyDescent="0.25">
      <c r="A8" s="30"/>
      <c r="B8" s="149" t="s">
        <v>36</v>
      </c>
      <c r="C8" s="103"/>
      <c r="D8" s="42" t="s">
        <v>18</v>
      </c>
      <c r="E8" s="9">
        <v>1</v>
      </c>
      <c r="F8" s="44">
        <f>'ANALISIS DE COTIZACIONES'!F57</f>
        <v>1210533</v>
      </c>
      <c r="G8" s="48">
        <f t="shared" ref="G8:G13" si="0">F8*E8</f>
        <v>1210533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30" customHeight="1" x14ac:dyDescent="0.25">
      <c r="A9" s="30"/>
      <c r="B9" s="102" t="s">
        <v>37</v>
      </c>
      <c r="C9" s="103"/>
      <c r="D9" s="42" t="s">
        <v>18</v>
      </c>
      <c r="E9" s="9">
        <v>9</v>
      </c>
      <c r="F9" s="44">
        <f>'ANALISIS DE COTIZACIONES'!F58</f>
        <v>325183</v>
      </c>
      <c r="G9" s="48">
        <f t="shared" si="0"/>
        <v>2926647</v>
      </c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15" customHeight="1" x14ac:dyDescent="0.25">
      <c r="A10" s="30"/>
      <c r="B10" s="156" t="s">
        <v>38</v>
      </c>
      <c r="C10" s="103"/>
      <c r="D10" s="42" t="s">
        <v>39</v>
      </c>
      <c r="E10" s="9">
        <v>1850</v>
      </c>
      <c r="F10" s="44">
        <f>'ANALISIS DE COTIZACIONES'!F59</f>
        <v>6783</v>
      </c>
      <c r="G10" s="48">
        <f t="shared" si="0"/>
        <v>12548550</v>
      </c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57.75" customHeight="1" x14ac:dyDescent="0.25">
      <c r="A11" s="30"/>
      <c r="B11" s="102" t="s">
        <v>40</v>
      </c>
      <c r="C11" s="103"/>
      <c r="D11" s="42" t="s">
        <v>41</v>
      </c>
      <c r="E11" s="9">
        <v>2</v>
      </c>
      <c r="F11" s="44">
        <f>'ANALISIS DE COTIZACIONES'!F60</f>
        <v>9060517</v>
      </c>
      <c r="G11" s="48">
        <f t="shared" si="0"/>
        <v>18121034</v>
      </c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18" customHeight="1" x14ac:dyDescent="0.25">
      <c r="A12" s="30"/>
      <c r="B12" s="156" t="s">
        <v>42</v>
      </c>
      <c r="C12" s="103"/>
      <c r="D12" s="42" t="s">
        <v>18</v>
      </c>
      <c r="E12" s="9">
        <v>2</v>
      </c>
      <c r="F12" s="44">
        <f>'ANALISIS DE COTIZACIONES'!F61</f>
        <v>3550000</v>
      </c>
      <c r="G12" s="48">
        <f t="shared" si="0"/>
        <v>7100000</v>
      </c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47.25" customHeight="1" x14ac:dyDescent="0.25">
      <c r="A13" s="30"/>
      <c r="B13" s="102" t="s">
        <v>43</v>
      </c>
      <c r="C13" s="103"/>
      <c r="D13" s="42" t="s">
        <v>18</v>
      </c>
      <c r="E13" s="9">
        <v>2</v>
      </c>
      <c r="F13" s="44">
        <f>'ANALISIS DE COTIZACIONES'!F62</f>
        <v>1590333</v>
      </c>
      <c r="G13" s="48">
        <f t="shared" si="0"/>
        <v>3180666</v>
      </c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7.25" customHeight="1" thickBot="1" x14ac:dyDescent="0.3">
      <c r="A14" s="22"/>
      <c r="B14" s="143" t="s">
        <v>19</v>
      </c>
      <c r="C14" s="144"/>
      <c r="D14" s="144"/>
      <c r="E14" s="144"/>
      <c r="F14" s="145"/>
      <c r="G14" s="39">
        <f>SUM(G7:G13)</f>
        <v>48107830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5.75" customHeight="1" thickBot="1" x14ac:dyDescent="0.3">
      <c r="A15" s="22"/>
      <c r="B15" s="137" t="s">
        <v>20</v>
      </c>
      <c r="C15" s="138"/>
      <c r="D15" s="138"/>
      <c r="E15" s="138"/>
      <c r="F15" s="138"/>
      <c r="G15" s="139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6.5" customHeight="1" x14ac:dyDescent="0.25">
      <c r="A16" s="22"/>
      <c r="B16" s="141" t="s">
        <v>17</v>
      </c>
      <c r="C16" s="132"/>
      <c r="D16" s="33" t="s">
        <v>18</v>
      </c>
      <c r="E16" s="33" t="s">
        <v>6</v>
      </c>
      <c r="F16" s="33" t="s">
        <v>7</v>
      </c>
      <c r="G16" s="34" t="s">
        <v>8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30" customHeight="1" x14ac:dyDescent="0.25">
      <c r="A17" s="22"/>
      <c r="B17" s="142"/>
      <c r="C17" s="103"/>
      <c r="D17" s="35"/>
      <c r="E17" s="36"/>
      <c r="F17" s="37"/>
      <c r="G17" s="38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7.25" customHeight="1" x14ac:dyDescent="0.25">
      <c r="A18" s="22"/>
      <c r="B18" s="143" t="s">
        <v>19</v>
      </c>
      <c r="C18" s="144"/>
      <c r="D18" s="144"/>
      <c r="E18" s="144"/>
      <c r="F18" s="145"/>
      <c r="G18" s="39">
        <f>SUM(G17)</f>
        <v>0</v>
      </c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7.25" customHeight="1" x14ac:dyDescent="0.25">
      <c r="A19" s="22"/>
      <c r="B19" s="137" t="s">
        <v>21</v>
      </c>
      <c r="C19" s="138"/>
      <c r="D19" s="138"/>
      <c r="E19" s="138"/>
      <c r="F19" s="138"/>
      <c r="G19" s="139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30.75" customHeight="1" x14ac:dyDescent="0.25">
      <c r="A20" s="22"/>
      <c r="B20" s="146" t="s">
        <v>17</v>
      </c>
      <c r="C20" s="147"/>
      <c r="D20" s="40" t="s">
        <v>18</v>
      </c>
      <c r="E20" s="40" t="s">
        <v>6</v>
      </c>
      <c r="F20" s="40" t="s">
        <v>7</v>
      </c>
      <c r="G20" s="41" t="s">
        <v>8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6.5" x14ac:dyDescent="0.25">
      <c r="B21" s="133"/>
      <c r="C21" s="148"/>
      <c r="D21" s="42"/>
      <c r="E21" s="43"/>
      <c r="F21" s="44"/>
      <c r="G21" s="48">
        <f>F21*E21</f>
        <v>0</v>
      </c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29.25" customHeight="1" x14ac:dyDescent="0.25">
      <c r="A22" s="22"/>
      <c r="B22" s="149"/>
      <c r="C22" s="103"/>
      <c r="D22" s="42"/>
      <c r="E22" s="9"/>
      <c r="F22" s="47"/>
      <c r="G22" s="48">
        <f t="shared" ref="G22" si="1">F22*E22</f>
        <v>0</v>
      </c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5.75" customHeight="1" x14ac:dyDescent="0.25">
      <c r="A23" s="22"/>
      <c r="B23" s="136" t="s">
        <v>19</v>
      </c>
      <c r="C23" s="108"/>
      <c r="D23" s="108"/>
      <c r="E23" s="108"/>
      <c r="F23" s="103"/>
      <c r="G23" s="32">
        <f>SUM(G21:G22)</f>
        <v>0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6.5" customHeight="1" x14ac:dyDescent="0.25">
      <c r="A24" s="22"/>
      <c r="B24" s="129" t="s">
        <v>30</v>
      </c>
      <c r="C24" s="110"/>
      <c r="D24" s="110"/>
      <c r="E24" s="110"/>
      <c r="F24" s="110"/>
      <c r="G24" s="130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31.5" customHeight="1" x14ac:dyDescent="0.25">
      <c r="A25" s="22"/>
      <c r="B25" s="146" t="s">
        <v>17</v>
      </c>
      <c r="C25" s="147"/>
      <c r="D25" s="40" t="s">
        <v>18</v>
      </c>
      <c r="E25" s="40" t="s">
        <v>6</v>
      </c>
      <c r="F25" s="40" t="s">
        <v>7</v>
      </c>
      <c r="G25" s="41" t="s">
        <v>8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38.25" customHeight="1" x14ac:dyDescent="0.25">
      <c r="A26" s="22"/>
      <c r="B26" s="140"/>
      <c r="C26" s="103"/>
      <c r="D26" s="42"/>
      <c r="E26" s="43"/>
      <c r="F26" s="44"/>
      <c r="G26" s="45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6.5" customHeight="1" x14ac:dyDescent="0.25">
      <c r="A27" s="22"/>
      <c r="B27" s="136" t="s">
        <v>19</v>
      </c>
      <c r="C27" s="108"/>
      <c r="D27" s="108"/>
      <c r="E27" s="108"/>
      <c r="F27" s="103"/>
      <c r="G27" s="32">
        <f>SUM(G26)</f>
        <v>0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6.5" customHeight="1" x14ac:dyDescent="0.25">
      <c r="A28" s="22"/>
      <c r="B28" s="129" t="s">
        <v>31</v>
      </c>
      <c r="C28" s="110"/>
      <c r="D28" s="110"/>
      <c r="E28" s="110"/>
      <c r="F28" s="110"/>
      <c r="G28" s="130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6.5" customHeight="1" x14ac:dyDescent="0.25">
      <c r="A29" s="22"/>
      <c r="B29" s="146" t="s">
        <v>17</v>
      </c>
      <c r="C29" s="147"/>
      <c r="D29" s="40" t="s">
        <v>18</v>
      </c>
      <c r="E29" s="40" t="s">
        <v>6</v>
      </c>
      <c r="F29" s="40" t="s">
        <v>7</v>
      </c>
      <c r="G29" s="41" t="s">
        <v>8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6.5" customHeight="1" x14ac:dyDescent="0.25">
      <c r="A30" s="22"/>
      <c r="B30" s="155"/>
      <c r="C30" s="148"/>
      <c r="D30" s="42"/>
      <c r="E30" s="43"/>
      <c r="F30" s="44"/>
      <c r="G30" s="45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6.5" customHeight="1" x14ac:dyDescent="0.25">
      <c r="A31" s="22"/>
      <c r="B31" s="149"/>
      <c r="C31" s="103"/>
      <c r="D31" s="46"/>
      <c r="E31" s="9"/>
      <c r="F31" s="47"/>
      <c r="G31" s="48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6.5" customHeight="1" x14ac:dyDescent="0.25">
      <c r="A32" s="22"/>
      <c r="B32" s="136" t="s">
        <v>19</v>
      </c>
      <c r="C32" s="108"/>
      <c r="D32" s="108"/>
      <c r="E32" s="108"/>
      <c r="F32" s="103"/>
      <c r="G32" s="3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6.5" customHeight="1" x14ac:dyDescent="0.25">
      <c r="A33" s="22"/>
      <c r="B33" s="150"/>
      <c r="C33" s="110"/>
      <c r="D33" s="110"/>
      <c r="E33" s="110"/>
      <c r="F33" s="110"/>
      <c r="G33" s="130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6.5" customHeight="1" x14ac:dyDescent="0.25">
      <c r="A34" s="22"/>
      <c r="B34" s="151"/>
      <c r="C34" s="152"/>
      <c r="D34" s="152"/>
      <c r="E34" s="152"/>
      <c r="F34" s="152"/>
      <c r="G34" s="15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customHeight="1" x14ac:dyDescent="0.25">
      <c r="A35" s="22"/>
      <c r="B35" s="154" t="s">
        <v>32</v>
      </c>
      <c r="C35" s="144"/>
      <c r="D35" s="144"/>
      <c r="E35" s="144"/>
      <c r="F35" s="145"/>
      <c r="G35" s="49">
        <f>G27+G32+G18+G14+G23</f>
        <v>48107830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6.5" customHeight="1" x14ac:dyDescent="0.25">
      <c r="A36" s="22"/>
      <c r="B36" s="22"/>
      <c r="C36" s="22"/>
      <c r="D36" s="22"/>
      <c r="E36" s="23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6.5" customHeight="1" x14ac:dyDescent="0.25">
      <c r="A37" s="22"/>
      <c r="B37" s="22"/>
      <c r="C37" s="22"/>
      <c r="D37" s="22"/>
      <c r="E37" s="23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6.5" customHeight="1" x14ac:dyDescent="0.25">
      <c r="A38" s="22"/>
      <c r="B38" s="22"/>
      <c r="C38" s="22"/>
      <c r="D38" s="22"/>
      <c r="E38" s="23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6.5" customHeight="1" x14ac:dyDescent="0.25">
      <c r="A39" s="22"/>
      <c r="B39" s="22"/>
      <c r="C39" s="22"/>
      <c r="D39" s="22"/>
      <c r="E39" s="23"/>
      <c r="F39" s="22"/>
      <c r="G39" s="50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6.5" customHeight="1" x14ac:dyDescent="0.25">
      <c r="A40" s="22"/>
      <c r="B40" s="22"/>
      <c r="C40" s="22"/>
      <c r="D40" s="22"/>
      <c r="E40" s="23"/>
      <c r="F40" s="22"/>
      <c r="G40" s="51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6.5" customHeight="1" x14ac:dyDescent="0.25">
      <c r="A41" s="22"/>
      <c r="B41" s="22"/>
      <c r="C41" s="22"/>
      <c r="D41" s="22"/>
      <c r="E41" s="23"/>
      <c r="F41" s="22"/>
      <c r="G41" s="51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6.5" customHeight="1" x14ac:dyDescent="0.25">
      <c r="A42" s="22"/>
      <c r="B42" s="22"/>
      <c r="C42" s="22"/>
      <c r="D42" s="22"/>
      <c r="E42" s="23"/>
      <c r="F42" s="22"/>
      <c r="G42" s="51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6.5" customHeight="1" x14ac:dyDescent="0.25">
      <c r="A43" s="22"/>
      <c r="B43" s="22"/>
      <c r="C43" s="22"/>
      <c r="D43" s="22"/>
      <c r="E43" s="23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6.5" customHeight="1" x14ac:dyDescent="0.25">
      <c r="A44" s="22"/>
      <c r="B44" s="22"/>
      <c r="C44" s="22"/>
      <c r="D44" s="22"/>
      <c r="E44" s="23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6.5" customHeight="1" x14ac:dyDescent="0.25">
      <c r="A45" s="22"/>
      <c r="B45" s="22"/>
      <c r="C45" s="22"/>
      <c r="D45" s="22"/>
      <c r="E45" s="23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6.5" customHeight="1" x14ac:dyDescent="0.25">
      <c r="A46" s="22"/>
      <c r="B46" s="22"/>
      <c r="C46" s="22"/>
      <c r="D46" s="22"/>
      <c r="E46" s="23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6.5" customHeight="1" x14ac:dyDescent="0.25">
      <c r="A47" s="22"/>
      <c r="B47" s="22"/>
      <c r="C47" s="22"/>
      <c r="D47" s="22"/>
      <c r="E47" s="23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6.5" customHeight="1" x14ac:dyDescent="0.25">
      <c r="A48" s="22"/>
      <c r="B48" s="22"/>
      <c r="C48" s="22"/>
      <c r="D48" s="22"/>
      <c r="E48" s="23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6.5" customHeight="1" x14ac:dyDescent="0.25">
      <c r="A49" s="22"/>
      <c r="B49" s="22"/>
      <c r="C49" s="22"/>
      <c r="D49" s="22"/>
      <c r="E49" s="23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6.5" customHeight="1" x14ac:dyDescent="0.25">
      <c r="A50" s="22"/>
      <c r="B50" s="22"/>
      <c r="C50" s="22"/>
      <c r="D50" s="22"/>
      <c r="E50" s="23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6.5" customHeight="1" x14ac:dyDescent="0.25">
      <c r="A51" s="22"/>
      <c r="B51" s="22"/>
      <c r="C51" s="22"/>
      <c r="D51" s="22"/>
      <c r="E51" s="23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6.5" customHeight="1" x14ac:dyDescent="0.25">
      <c r="A52" s="22"/>
      <c r="B52" s="22"/>
      <c r="C52" s="22"/>
      <c r="D52" s="22"/>
      <c r="E52" s="23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6.5" customHeight="1" x14ac:dyDescent="0.25">
      <c r="A53" s="22"/>
      <c r="B53" s="22"/>
      <c r="C53" s="22"/>
      <c r="D53" s="22"/>
      <c r="E53" s="23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6.5" customHeight="1" x14ac:dyDescent="0.25">
      <c r="A54" s="22"/>
      <c r="B54" s="22"/>
      <c r="C54" s="22"/>
      <c r="D54" s="22"/>
      <c r="E54" s="23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6.5" customHeight="1" x14ac:dyDescent="0.25">
      <c r="A55" s="22"/>
      <c r="B55" s="22"/>
      <c r="C55" s="22"/>
      <c r="D55" s="22"/>
      <c r="E55" s="23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6.5" customHeight="1" x14ac:dyDescent="0.25">
      <c r="A56" s="22"/>
      <c r="B56" s="22"/>
      <c r="C56" s="22"/>
      <c r="D56" s="22"/>
      <c r="E56" s="23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6.5" customHeight="1" x14ac:dyDescent="0.25">
      <c r="A57" s="22"/>
      <c r="B57" s="22"/>
      <c r="C57" s="22"/>
      <c r="D57" s="22"/>
      <c r="E57" s="23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6.5" customHeight="1" x14ac:dyDescent="0.25">
      <c r="A58" s="22"/>
      <c r="B58" s="22"/>
      <c r="C58" s="22"/>
      <c r="D58" s="22"/>
      <c r="E58" s="23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6.5" customHeight="1" x14ac:dyDescent="0.25">
      <c r="A59" s="22"/>
      <c r="B59" s="22"/>
      <c r="C59" s="22"/>
      <c r="D59" s="22"/>
      <c r="E59" s="23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6.5" customHeight="1" x14ac:dyDescent="0.25">
      <c r="A60" s="22"/>
      <c r="B60" s="22"/>
      <c r="C60" s="22"/>
      <c r="D60" s="22"/>
      <c r="E60" s="23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6.5" customHeight="1" x14ac:dyDescent="0.25">
      <c r="A61" s="22"/>
      <c r="B61" s="22"/>
      <c r="C61" s="22"/>
      <c r="D61" s="22"/>
      <c r="E61" s="23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6.5" customHeight="1" x14ac:dyDescent="0.25">
      <c r="A62" s="22"/>
      <c r="B62" s="22"/>
      <c r="C62" s="22"/>
      <c r="D62" s="22"/>
      <c r="E62" s="23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25">
      <c r="A63" s="22"/>
      <c r="B63" s="22"/>
      <c r="C63" s="22"/>
      <c r="D63" s="22"/>
      <c r="E63" s="23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6.5" customHeight="1" x14ac:dyDescent="0.25">
      <c r="A64" s="22"/>
      <c r="B64" s="22"/>
      <c r="C64" s="22"/>
      <c r="D64" s="22"/>
      <c r="E64" s="23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6.5" customHeight="1" x14ac:dyDescent="0.25">
      <c r="A65" s="22"/>
      <c r="B65" s="22"/>
      <c r="C65" s="22"/>
      <c r="D65" s="22"/>
      <c r="E65" s="23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6.5" customHeight="1" x14ac:dyDescent="0.25">
      <c r="A66" s="22"/>
      <c r="B66" s="22"/>
      <c r="C66" s="22"/>
      <c r="D66" s="22"/>
      <c r="E66" s="23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6.5" customHeight="1" x14ac:dyDescent="0.25">
      <c r="A67" s="22"/>
      <c r="B67" s="22"/>
      <c r="C67" s="22"/>
      <c r="D67" s="22"/>
      <c r="E67" s="23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6.5" customHeight="1" x14ac:dyDescent="0.25">
      <c r="A68" s="22"/>
      <c r="B68" s="22"/>
      <c r="C68" s="22"/>
      <c r="D68" s="22"/>
      <c r="E68" s="23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6.5" customHeight="1" x14ac:dyDescent="0.25">
      <c r="A69" s="22"/>
      <c r="B69" s="22"/>
      <c r="C69" s="22"/>
      <c r="D69" s="22"/>
      <c r="E69" s="23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6.5" customHeight="1" x14ac:dyDescent="0.25">
      <c r="A70" s="22"/>
      <c r="B70" s="22"/>
      <c r="C70" s="22"/>
      <c r="D70" s="22"/>
      <c r="E70" s="23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6.5" customHeight="1" x14ac:dyDescent="0.25">
      <c r="A71" s="22"/>
      <c r="B71" s="22"/>
      <c r="C71" s="22"/>
      <c r="D71" s="22"/>
      <c r="E71" s="23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6.5" customHeight="1" x14ac:dyDescent="0.25">
      <c r="A72" s="22"/>
      <c r="B72" s="22"/>
      <c r="C72" s="22"/>
      <c r="D72" s="22"/>
      <c r="E72" s="23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6.5" customHeight="1" x14ac:dyDescent="0.25">
      <c r="A73" s="22"/>
      <c r="B73" s="22"/>
      <c r="C73" s="22"/>
      <c r="D73" s="22"/>
      <c r="E73" s="23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6.5" customHeight="1" x14ac:dyDescent="0.25">
      <c r="A74" s="22"/>
      <c r="B74" s="22"/>
      <c r="C74" s="22"/>
      <c r="D74" s="22"/>
      <c r="E74" s="23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6.5" customHeight="1" x14ac:dyDescent="0.25">
      <c r="A75" s="22"/>
      <c r="B75" s="22"/>
      <c r="C75" s="22"/>
      <c r="D75" s="22"/>
      <c r="E75" s="23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6.5" customHeight="1" x14ac:dyDescent="0.25">
      <c r="A76" s="22"/>
      <c r="B76" s="22"/>
      <c r="C76" s="22"/>
      <c r="D76" s="22"/>
      <c r="E76" s="23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6.5" customHeight="1" x14ac:dyDescent="0.25">
      <c r="A77" s="22"/>
      <c r="B77" s="22"/>
      <c r="C77" s="22"/>
      <c r="D77" s="22"/>
      <c r="E77" s="23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6.5" customHeight="1" x14ac:dyDescent="0.25">
      <c r="A78" s="22"/>
      <c r="B78" s="22"/>
      <c r="C78" s="22"/>
      <c r="D78" s="22"/>
      <c r="E78" s="23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6.5" customHeight="1" x14ac:dyDescent="0.25">
      <c r="A79" s="22"/>
      <c r="B79" s="22"/>
      <c r="C79" s="22"/>
      <c r="D79" s="22"/>
      <c r="E79" s="23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6.5" customHeight="1" x14ac:dyDescent="0.25">
      <c r="A80" s="22"/>
      <c r="B80" s="22"/>
      <c r="C80" s="22"/>
      <c r="D80" s="22"/>
      <c r="E80" s="23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6.5" customHeight="1" x14ac:dyDescent="0.25">
      <c r="A81" s="22"/>
      <c r="B81" s="22"/>
      <c r="C81" s="22"/>
      <c r="D81" s="22"/>
      <c r="E81" s="23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6.5" customHeight="1" x14ac:dyDescent="0.25">
      <c r="A82" s="22"/>
      <c r="B82" s="22"/>
      <c r="C82" s="22"/>
      <c r="D82" s="22"/>
      <c r="E82" s="23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6.5" customHeight="1" x14ac:dyDescent="0.25">
      <c r="A83" s="22"/>
      <c r="B83" s="22"/>
      <c r="C83" s="22"/>
      <c r="D83" s="22"/>
      <c r="E83" s="23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6.5" customHeight="1" x14ac:dyDescent="0.25">
      <c r="A84" s="22"/>
      <c r="B84" s="22"/>
      <c r="C84" s="22"/>
      <c r="D84" s="22"/>
      <c r="E84" s="23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6.5" customHeight="1" x14ac:dyDescent="0.25">
      <c r="A85" s="22"/>
      <c r="B85" s="22"/>
      <c r="C85" s="22"/>
      <c r="D85" s="22"/>
      <c r="E85" s="23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6.5" customHeight="1" x14ac:dyDescent="0.25">
      <c r="A86" s="22"/>
      <c r="B86" s="22"/>
      <c r="C86" s="22"/>
      <c r="D86" s="22"/>
      <c r="E86" s="23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6.5" customHeight="1" x14ac:dyDescent="0.25">
      <c r="A87" s="22"/>
      <c r="B87" s="22"/>
      <c r="C87" s="22"/>
      <c r="D87" s="22"/>
      <c r="E87" s="23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6.5" customHeight="1" x14ac:dyDescent="0.25">
      <c r="A88" s="22"/>
      <c r="B88" s="22"/>
      <c r="C88" s="22"/>
      <c r="D88" s="22"/>
      <c r="E88" s="23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6.5" customHeight="1" x14ac:dyDescent="0.25">
      <c r="A89" s="22"/>
      <c r="B89" s="22"/>
      <c r="C89" s="22"/>
      <c r="D89" s="22"/>
      <c r="E89" s="23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6.5" customHeight="1" x14ac:dyDescent="0.25">
      <c r="A90" s="22"/>
      <c r="B90" s="22"/>
      <c r="C90" s="22"/>
      <c r="D90" s="22"/>
      <c r="E90" s="23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6.5" customHeight="1" x14ac:dyDescent="0.25">
      <c r="A91" s="22"/>
      <c r="B91" s="22"/>
      <c r="C91" s="22"/>
      <c r="D91" s="22"/>
      <c r="E91" s="23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6.5" customHeight="1" x14ac:dyDescent="0.25">
      <c r="A92" s="22"/>
      <c r="B92" s="22"/>
      <c r="C92" s="22"/>
      <c r="D92" s="22"/>
      <c r="E92" s="23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6.5" customHeight="1" x14ac:dyDescent="0.25">
      <c r="A93" s="22"/>
      <c r="B93" s="22"/>
      <c r="C93" s="22"/>
      <c r="D93" s="22"/>
      <c r="E93" s="23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6.5" customHeight="1" x14ac:dyDescent="0.25">
      <c r="A94" s="22"/>
      <c r="B94" s="22"/>
      <c r="C94" s="22"/>
      <c r="D94" s="22"/>
      <c r="E94" s="23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6.5" customHeight="1" x14ac:dyDescent="0.25">
      <c r="A95" s="22"/>
      <c r="B95" s="22"/>
      <c r="C95" s="22"/>
      <c r="D95" s="22"/>
      <c r="E95" s="23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6.5" customHeight="1" x14ac:dyDescent="0.25">
      <c r="A96" s="22"/>
      <c r="B96" s="22"/>
      <c r="C96" s="22"/>
      <c r="D96" s="22"/>
      <c r="E96" s="23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6.5" customHeight="1" x14ac:dyDescent="0.25">
      <c r="A97" s="22"/>
      <c r="B97" s="22"/>
      <c r="C97" s="22"/>
      <c r="D97" s="22"/>
      <c r="E97" s="23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6.5" customHeight="1" x14ac:dyDescent="0.25">
      <c r="A98" s="22"/>
      <c r="B98" s="22"/>
      <c r="C98" s="22"/>
      <c r="D98" s="22"/>
      <c r="E98" s="23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6.5" customHeight="1" x14ac:dyDescent="0.25">
      <c r="A99" s="22"/>
      <c r="B99" s="22"/>
      <c r="C99" s="22"/>
      <c r="D99" s="22"/>
      <c r="E99" s="23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6.5" customHeight="1" x14ac:dyDescent="0.25">
      <c r="A100" s="22"/>
      <c r="B100" s="22"/>
      <c r="C100" s="22"/>
      <c r="D100" s="22"/>
      <c r="E100" s="23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6.5" customHeight="1" x14ac:dyDescent="0.25">
      <c r="A101" s="22"/>
      <c r="B101" s="22"/>
      <c r="C101" s="22"/>
      <c r="D101" s="22"/>
      <c r="E101" s="23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6.5" customHeight="1" x14ac:dyDescent="0.25">
      <c r="A102" s="22"/>
      <c r="B102" s="22"/>
      <c r="C102" s="22"/>
      <c r="D102" s="22"/>
      <c r="E102" s="23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6.5" customHeight="1" x14ac:dyDescent="0.25">
      <c r="A103" s="22"/>
      <c r="B103" s="22"/>
      <c r="C103" s="22"/>
      <c r="D103" s="22"/>
      <c r="E103" s="23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6.5" customHeight="1" x14ac:dyDescent="0.25">
      <c r="A104" s="22"/>
      <c r="B104" s="22"/>
      <c r="C104" s="22"/>
      <c r="D104" s="22"/>
      <c r="E104" s="23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6.5" customHeight="1" x14ac:dyDescent="0.25">
      <c r="A105" s="22"/>
      <c r="B105" s="22"/>
      <c r="C105" s="22"/>
      <c r="D105" s="22"/>
      <c r="E105" s="23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6.5" customHeight="1" x14ac:dyDescent="0.25">
      <c r="A106" s="22"/>
      <c r="B106" s="22"/>
      <c r="C106" s="22"/>
      <c r="D106" s="22"/>
      <c r="E106" s="23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6.5" customHeight="1" x14ac:dyDescent="0.25">
      <c r="A107" s="22"/>
      <c r="B107" s="22"/>
      <c r="C107" s="22"/>
      <c r="D107" s="22"/>
      <c r="E107" s="23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6.5" customHeight="1" x14ac:dyDescent="0.25">
      <c r="A108" s="22"/>
      <c r="B108" s="22"/>
      <c r="C108" s="22"/>
      <c r="D108" s="22"/>
      <c r="E108" s="23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6.5" customHeight="1" x14ac:dyDescent="0.25">
      <c r="A109" s="22"/>
      <c r="B109" s="22"/>
      <c r="C109" s="22"/>
      <c r="D109" s="22"/>
      <c r="E109" s="23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6.5" customHeight="1" x14ac:dyDescent="0.25">
      <c r="A110" s="22"/>
      <c r="B110" s="22"/>
      <c r="C110" s="22"/>
      <c r="D110" s="22"/>
      <c r="E110" s="23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6.5" customHeight="1" x14ac:dyDescent="0.25">
      <c r="A111" s="22"/>
      <c r="B111" s="22"/>
      <c r="C111" s="22"/>
      <c r="D111" s="22"/>
      <c r="E111" s="2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6.5" customHeight="1" x14ac:dyDescent="0.25">
      <c r="A112" s="22"/>
      <c r="B112" s="22"/>
      <c r="C112" s="22"/>
      <c r="D112" s="22"/>
      <c r="E112" s="23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6.5" customHeight="1" x14ac:dyDescent="0.25">
      <c r="A113" s="22"/>
      <c r="B113" s="22"/>
      <c r="C113" s="22"/>
      <c r="D113" s="22"/>
      <c r="E113" s="23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6.5" customHeight="1" x14ac:dyDescent="0.25">
      <c r="A114" s="22"/>
      <c r="B114" s="22"/>
      <c r="C114" s="22"/>
      <c r="D114" s="22"/>
      <c r="E114" s="23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6.5" customHeight="1" x14ac:dyDescent="0.25">
      <c r="A115" s="22"/>
      <c r="B115" s="22"/>
      <c r="C115" s="22"/>
      <c r="D115" s="22"/>
      <c r="E115" s="23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6.5" customHeight="1" x14ac:dyDescent="0.25">
      <c r="A116" s="22"/>
      <c r="B116" s="22"/>
      <c r="C116" s="22"/>
      <c r="D116" s="22"/>
      <c r="E116" s="23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6.5" customHeight="1" x14ac:dyDescent="0.25">
      <c r="A117" s="22"/>
      <c r="B117" s="22"/>
      <c r="C117" s="22"/>
      <c r="D117" s="22"/>
      <c r="E117" s="23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6.5" customHeight="1" x14ac:dyDescent="0.25">
      <c r="A118" s="22"/>
      <c r="B118" s="22"/>
      <c r="C118" s="22"/>
      <c r="D118" s="22"/>
      <c r="E118" s="23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6.5" customHeight="1" x14ac:dyDescent="0.25">
      <c r="A119" s="22"/>
      <c r="B119" s="22"/>
      <c r="C119" s="22"/>
      <c r="D119" s="22"/>
      <c r="E119" s="23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6.5" customHeight="1" x14ac:dyDescent="0.25">
      <c r="A120" s="22"/>
      <c r="B120" s="22"/>
      <c r="C120" s="22"/>
      <c r="D120" s="22"/>
      <c r="E120" s="23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6.5" customHeight="1" x14ac:dyDescent="0.25">
      <c r="A121" s="22"/>
      <c r="B121" s="22"/>
      <c r="C121" s="22"/>
      <c r="D121" s="22"/>
      <c r="E121" s="23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6.5" customHeight="1" x14ac:dyDescent="0.25">
      <c r="A122" s="22"/>
      <c r="B122" s="22"/>
      <c r="C122" s="22"/>
      <c r="D122" s="22"/>
      <c r="E122" s="23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6.5" customHeight="1" x14ac:dyDescent="0.25">
      <c r="A123" s="22"/>
      <c r="B123" s="22"/>
      <c r="C123" s="22"/>
      <c r="D123" s="22"/>
      <c r="E123" s="23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6.5" customHeight="1" x14ac:dyDescent="0.25">
      <c r="A124" s="22"/>
      <c r="B124" s="22"/>
      <c r="C124" s="22"/>
      <c r="D124" s="22"/>
      <c r="E124" s="23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6.5" customHeight="1" x14ac:dyDescent="0.25">
      <c r="A125" s="22"/>
      <c r="B125" s="22"/>
      <c r="C125" s="22"/>
      <c r="D125" s="22"/>
      <c r="E125" s="23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6.5" customHeight="1" x14ac:dyDescent="0.2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6.5" customHeight="1" x14ac:dyDescent="0.2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6.5" customHeight="1" x14ac:dyDescent="0.2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6.5" customHeight="1" x14ac:dyDescent="0.2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6.5" customHeight="1" x14ac:dyDescent="0.2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6.5" customHeight="1" x14ac:dyDescent="0.2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6.5" customHeight="1" x14ac:dyDescent="0.2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6.5" customHeight="1" x14ac:dyDescent="0.25">
      <c r="A133" s="22"/>
      <c r="B133" s="22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6.5" customHeight="1" x14ac:dyDescent="0.25">
      <c r="A134" s="22"/>
      <c r="B134" s="22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6.5" customHeight="1" x14ac:dyDescent="0.25">
      <c r="A135" s="22"/>
      <c r="B135" s="22"/>
      <c r="C135" s="22"/>
      <c r="D135" s="22"/>
      <c r="E135" s="23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6.5" customHeight="1" x14ac:dyDescent="0.25">
      <c r="A136" s="22"/>
      <c r="B136" s="22"/>
      <c r="C136" s="22"/>
      <c r="D136" s="22"/>
      <c r="E136" s="23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6.5" customHeight="1" x14ac:dyDescent="0.25">
      <c r="A137" s="22"/>
      <c r="B137" s="22"/>
      <c r="C137" s="22"/>
      <c r="D137" s="22"/>
      <c r="E137" s="23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6.5" customHeight="1" x14ac:dyDescent="0.25">
      <c r="A138" s="22"/>
      <c r="B138" s="22"/>
      <c r="C138" s="22"/>
      <c r="D138" s="22"/>
      <c r="E138" s="23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6.5" customHeight="1" x14ac:dyDescent="0.25">
      <c r="A139" s="22"/>
      <c r="B139" s="22"/>
      <c r="C139" s="22"/>
      <c r="D139" s="22"/>
      <c r="E139" s="23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6.5" customHeight="1" x14ac:dyDescent="0.25">
      <c r="A140" s="22"/>
      <c r="B140" s="22"/>
      <c r="C140" s="22"/>
      <c r="D140" s="22"/>
      <c r="E140" s="23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6.5" customHeight="1" x14ac:dyDescent="0.25">
      <c r="A141" s="22"/>
      <c r="B141" s="22"/>
      <c r="C141" s="22"/>
      <c r="D141" s="22"/>
      <c r="E141" s="23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6.5" customHeight="1" x14ac:dyDescent="0.25">
      <c r="A142" s="22"/>
      <c r="B142" s="22"/>
      <c r="C142" s="22"/>
      <c r="D142" s="22"/>
      <c r="E142" s="23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6.5" customHeight="1" x14ac:dyDescent="0.25">
      <c r="A143" s="22"/>
      <c r="B143" s="22"/>
      <c r="C143" s="22"/>
      <c r="D143" s="22"/>
      <c r="E143" s="23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6.5" customHeight="1" x14ac:dyDescent="0.25">
      <c r="A144" s="22"/>
      <c r="B144" s="22"/>
      <c r="C144" s="22"/>
      <c r="D144" s="22"/>
      <c r="E144" s="23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6.5" customHeight="1" x14ac:dyDescent="0.25">
      <c r="A145" s="22"/>
      <c r="B145" s="22"/>
      <c r="C145" s="22"/>
      <c r="D145" s="22"/>
      <c r="E145" s="23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6.5" customHeight="1" x14ac:dyDescent="0.25">
      <c r="A146" s="22"/>
      <c r="B146" s="22"/>
      <c r="C146" s="22"/>
      <c r="D146" s="22"/>
      <c r="E146" s="23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6.5" customHeight="1" x14ac:dyDescent="0.25">
      <c r="A147" s="22"/>
      <c r="B147" s="22"/>
      <c r="C147" s="22"/>
      <c r="D147" s="22"/>
      <c r="E147" s="23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6.5" customHeight="1" x14ac:dyDescent="0.25">
      <c r="A148" s="22"/>
      <c r="B148" s="22"/>
      <c r="C148" s="22"/>
      <c r="D148" s="22"/>
      <c r="E148" s="23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6.5" customHeight="1" x14ac:dyDescent="0.25">
      <c r="A149" s="22"/>
      <c r="B149" s="22"/>
      <c r="C149" s="22"/>
      <c r="D149" s="22"/>
      <c r="E149" s="2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6.5" customHeight="1" x14ac:dyDescent="0.25">
      <c r="A150" s="22"/>
      <c r="B150" s="22"/>
      <c r="C150" s="22"/>
      <c r="D150" s="22"/>
      <c r="E150" s="23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6.5" customHeight="1" x14ac:dyDescent="0.25">
      <c r="A151" s="22"/>
      <c r="B151" s="22"/>
      <c r="C151" s="22"/>
      <c r="D151" s="22"/>
      <c r="E151" s="23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6.5" customHeight="1" x14ac:dyDescent="0.25">
      <c r="A152" s="22"/>
      <c r="B152" s="22"/>
      <c r="C152" s="22"/>
      <c r="D152" s="22"/>
      <c r="E152" s="23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6.5" customHeight="1" x14ac:dyDescent="0.25">
      <c r="A153" s="22"/>
      <c r="B153" s="22"/>
      <c r="C153" s="22"/>
      <c r="D153" s="22"/>
      <c r="E153" s="23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6.5" customHeight="1" x14ac:dyDescent="0.25">
      <c r="A154" s="22"/>
      <c r="B154" s="22"/>
      <c r="C154" s="22"/>
      <c r="D154" s="22"/>
      <c r="E154" s="23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6.5" customHeight="1" x14ac:dyDescent="0.25">
      <c r="A155" s="22"/>
      <c r="B155" s="22"/>
      <c r="C155" s="22"/>
      <c r="D155" s="22"/>
      <c r="E155" s="23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6.5" customHeight="1" x14ac:dyDescent="0.25">
      <c r="A156" s="22"/>
      <c r="B156" s="22"/>
      <c r="C156" s="22"/>
      <c r="D156" s="22"/>
      <c r="E156" s="23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6.5" customHeight="1" x14ac:dyDescent="0.25">
      <c r="A157" s="22"/>
      <c r="B157" s="22"/>
      <c r="C157" s="22"/>
      <c r="D157" s="22"/>
      <c r="E157" s="23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6.5" customHeight="1" x14ac:dyDescent="0.25">
      <c r="A158" s="22"/>
      <c r="B158" s="22"/>
      <c r="C158" s="22"/>
      <c r="D158" s="22"/>
      <c r="E158" s="23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6.5" customHeight="1" x14ac:dyDescent="0.25">
      <c r="A159" s="22"/>
      <c r="B159" s="22"/>
      <c r="C159" s="22"/>
      <c r="D159" s="22"/>
      <c r="E159" s="23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6.5" customHeight="1" x14ac:dyDescent="0.25">
      <c r="A160" s="22"/>
      <c r="B160" s="22"/>
      <c r="C160" s="22"/>
      <c r="D160" s="22"/>
      <c r="E160" s="23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6.5" customHeight="1" x14ac:dyDescent="0.25">
      <c r="A161" s="22"/>
      <c r="B161" s="22"/>
      <c r="C161" s="22"/>
      <c r="D161" s="22"/>
      <c r="E161" s="23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6.5" customHeight="1" x14ac:dyDescent="0.25">
      <c r="A162" s="22"/>
      <c r="B162" s="22"/>
      <c r="C162" s="22"/>
      <c r="D162" s="22"/>
      <c r="E162" s="23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6.5" customHeight="1" x14ac:dyDescent="0.25">
      <c r="A163" s="22"/>
      <c r="B163" s="22"/>
      <c r="C163" s="22"/>
      <c r="D163" s="22"/>
      <c r="E163" s="23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6.5" customHeight="1" x14ac:dyDescent="0.25">
      <c r="A164" s="22"/>
      <c r="B164" s="22"/>
      <c r="C164" s="22"/>
      <c r="D164" s="22"/>
      <c r="E164" s="23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6.5" customHeight="1" x14ac:dyDescent="0.25">
      <c r="A165" s="22"/>
      <c r="B165" s="22"/>
      <c r="C165" s="22"/>
      <c r="D165" s="22"/>
      <c r="E165" s="23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6.5" customHeight="1" x14ac:dyDescent="0.25">
      <c r="A166" s="22"/>
      <c r="B166" s="22"/>
      <c r="C166" s="22"/>
      <c r="D166" s="22"/>
      <c r="E166" s="23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6.5" customHeight="1" x14ac:dyDescent="0.25">
      <c r="A167" s="22"/>
      <c r="B167" s="22"/>
      <c r="C167" s="22"/>
      <c r="D167" s="22"/>
      <c r="E167" s="23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6.5" customHeight="1" x14ac:dyDescent="0.25">
      <c r="A168" s="22"/>
      <c r="B168" s="22"/>
      <c r="C168" s="22"/>
      <c r="D168" s="22"/>
      <c r="E168" s="23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6.5" customHeight="1" x14ac:dyDescent="0.25">
      <c r="A169" s="22"/>
      <c r="B169" s="22"/>
      <c r="C169" s="22"/>
      <c r="D169" s="22"/>
      <c r="E169" s="23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6.5" customHeight="1" x14ac:dyDescent="0.25">
      <c r="A170" s="22"/>
      <c r="B170" s="22"/>
      <c r="C170" s="22"/>
      <c r="D170" s="22"/>
      <c r="E170" s="23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6.5" customHeight="1" x14ac:dyDescent="0.25">
      <c r="A171" s="22"/>
      <c r="B171" s="22"/>
      <c r="C171" s="22"/>
      <c r="D171" s="22"/>
      <c r="E171" s="23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6.5" customHeight="1" x14ac:dyDescent="0.25">
      <c r="A172" s="22"/>
      <c r="B172" s="22"/>
      <c r="C172" s="22"/>
      <c r="D172" s="22"/>
      <c r="E172" s="23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6.5" customHeight="1" x14ac:dyDescent="0.25">
      <c r="A173" s="22"/>
      <c r="B173" s="22"/>
      <c r="C173" s="22"/>
      <c r="D173" s="22"/>
      <c r="E173" s="23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6.5" customHeight="1" x14ac:dyDescent="0.25">
      <c r="A174" s="22"/>
      <c r="B174" s="22"/>
      <c r="C174" s="22"/>
      <c r="D174" s="22"/>
      <c r="E174" s="23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6.5" customHeight="1" x14ac:dyDescent="0.25">
      <c r="A175" s="22"/>
      <c r="B175" s="22"/>
      <c r="C175" s="22"/>
      <c r="D175" s="22"/>
      <c r="E175" s="23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6.5" customHeight="1" x14ac:dyDescent="0.25">
      <c r="A176" s="22"/>
      <c r="B176" s="22"/>
      <c r="C176" s="22"/>
      <c r="D176" s="22"/>
      <c r="E176" s="23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6.5" customHeight="1" x14ac:dyDescent="0.25">
      <c r="A177" s="22"/>
      <c r="B177" s="22"/>
      <c r="C177" s="22"/>
      <c r="D177" s="22"/>
      <c r="E177" s="23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6.5" customHeight="1" x14ac:dyDescent="0.25">
      <c r="A178" s="22"/>
      <c r="B178" s="22"/>
      <c r="C178" s="22"/>
      <c r="D178" s="22"/>
      <c r="E178" s="23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6.5" customHeight="1" x14ac:dyDescent="0.25">
      <c r="A179" s="22"/>
      <c r="B179" s="22"/>
      <c r="C179" s="22"/>
      <c r="D179" s="22"/>
      <c r="E179" s="23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6.5" customHeight="1" x14ac:dyDescent="0.25">
      <c r="A180" s="22"/>
      <c r="B180" s="22"/>
      <c r="C180" s="22"/>
      <c r="D180" s="22"/>
      <c r="E180" s="23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6.5" customHeight="1" x14ac:dyDescent="0.25">
      <c r="A181" s="22"/>
      <c r="B181" s="22"/>
      <c r="C181" s="22"/>
      <c r="D181" s="22"/>
      <c r="E181" s="23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6.5" customHeight="1" x14ac:dyDescent="0.25">
      <c r="A182" s="22"/>
      <c r="B182" s="22"/>
      <c r="C182" s="22"/>
      <c r="D182" s="22"/>
      <c r="E182" s="23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6.5" customHeight="1" x14ac:dyDescent="0.25">
      <c r="A183" s="22"/>
      <c r="B183" s="22"/>
      <c r="C183" s="22"/>
      <c r="D183" s="22"/>
      <c r="E183" s="23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6.5" customHeight="1" x14ac:dyDescent="0.25">
      <c r="A184" s="22"/>
      <c r="B184" s="22"/>
      <c r="C184" s="22"/>
      <c r="D184" s="22"/>
      <c r="E184" s="23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6.5" customHeight="1" x14ac:dyDescent="0.25">
      <c r="A185" s="22"/>
      <c r="B185" s="22"/>
      <c r="C185" s="22"/>
      <c r="D185" s="22"/>
      <c r="E185" s="23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6.5" customHeight="1" x14ac:dyDescent="0.25">
      <c r="A186" s="22"/>
      <c r="B186" s="22"/>
      <c r="C186" s="22"/>
      <c r="D186" s="22"/>
      <c r="E186" s="23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6.5" customHeight="1" x14ac:dyDescent="0.25">
      <c r="A187" s="22"/>
      <c r="B187" s="22"/>
      <c r="C187" s="22"/>
      <c r="D187" s="22"/>
      <c r="E187" s="23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6.5" customHeight="1" x14ac:dyDescent="0.25">
      <c r="A188" s="22"/>
      <c r="B188" s="22"/>
      <c r="C188" s="22"/>
      <c r="D188" s="22"/>
      <c r="E188" s="23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6.5" customHeight="1" x14ac:dyDescent="0.25">
      <c r="A189" s="22"/>
      <c r="B189" s="22"/>
      <c r="C189" s="22"/>
      <c r="D189" s="22"/>
      <c r="E189" s="23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6.5" customHeight="1" x14ac:dyDescent="0.25">
      <c r="A190" s="22"/>
      <c r="B190" s="22"/>
      <c r="C190" s="22"/>
      <c r="D190" s="22"/>
      <c r="E190" s="23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6.5" customHeight="1" x14ac:dyDescent="0.25">
      <c r="A191" s="22"/>
      <c r="B191" s="22"/>
      <c r="C191" s="22"/>
      <c r="D191" s="22"/>
      <c r="E191" s="23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6.5" customHeight="1" x14ac:dyDescent="0.25">
      <c r="A192" s="22"/>
      <c r="B192" s="22"/>
      <c r="C192" s="22"/>
      <c r="D192" s="22"/>
      <c r="E192" s="23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6.5" customHeight="1" x14ac:dyDescent="0.25">
      <c r="A193" s="22"/>
      <c r="B193" s="22"/>
      <c r="C193" s="22"/>
      <c r="D193" s="22"/>
      <c r="E193" s="23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6.5" customHeight="1" x14ac:dyDescent="0.25">
      <c r="A194" s="22"/>
      <c r="B194" s="22"/>
      <c r="C194" s="22"/>
      <c r="D194" s="22"/>
      <c r="E194" s="23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6.5" customHeight="1" x14ac:dyDescent="0.25">
      <c r="A195" s="22"/>
      <c r="B195" s="22"/>
      <c r="C195" s="22"/>
      <c r="D195" s="22"/>
      <c r="E195" s="23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6.5" customHeight="1" x14ac:dyDescent="0.25">
      <c r="A196" s="22"/>
      <c r="B196" s="22"/>
      <c r="C196" s="22"/>
      <c r="D196" s="22"/>
      <c r="E196" s="23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6.5" customHeight="1" x14ac:dyDescent="0.25">
      <c r="A197" s="22"/>
      <c r="B197" s="22"/>
      <c r="C197" s="22"/>
      <c r="D197" s="22"/>
      <c r="E197" s="23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6.5" customHeight="1" x14ac:dyDescent="0.25">
      <c r="A198" s="22"/>
      <c r="B198" s="22"/>
      <c r="C198" s="22"/>
      <c r="D198" s="22"/>
      <c r="E198" s="23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6.5" customHeight="1" x14ac:dyDescent="0.25">
      <c r="A199" s="22"/>
      <c r="B199" s="22"/>
      <c r="C199" s="22"/>
      <c r="D199" s="22"/>
      <c r="E199" s="23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6.5" customHeight="1" x14ac:dyDescent="0.25">
      <c r="A200" s="22"/>
      <c r="B200" s="22"/>
      <c r="C200" s="22"/>
      <c r="D200" s="22"/>
      <c r="E200" s="23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6.5" customHeight="1" x14ac:dyDescent="0.25">
      <c r="A201" s="22"/>
      <c r="B201" s="22"/>
      <c r="C201" s="22"/>
      <c r="D201" s="22"/>
      <c r="E201" s="23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6.5" customHeight="1" x14ac:dyDescent="0.25">
      <c r="A202" s="22"/>
      <c r="B202" s="22"/>
      <c r="C202" s="22"/>
      <c r="D202" s="22"/>
      <c r="E202" s="23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6.5" customHeight="1" x14ac:dyDescent="0.25">
      <c r="A203" s="22"/>
      <c r="B203" s="22"/>
      <c r="C203" s="22"/>
      <c r="D203" s="22"/>
      <c r="E203" s="23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6.5" customHeight="1" x14ac:dyDescent="0.25">
      <c r="A204" s="22"/>
      <c r="B204" s="22"/>
      <c r="C204" s="22"/>
      <c r="D204" s="22"/>
      <c r="E204" s="23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6.5" customHeight="1" x14ac:dyDescent="0.25">
      <c r="A205" s="22"/>
      <c r="B205" s="22"/>
      <c r="C205" s="22"/>
      <c r="D205" s="22"/>
      <c r="E205" s="23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6.5" customHeight="1" x14ac:dyDescent="0.25">
      <c r="A206" s="22"/>
      <c r="B206" s="22"/>
      <c r="C206" s="22"/>
      <c r="D206" s="22"/>
      <c r="E206" s="23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6.5" customHeight="1" x14ac:dyDescent="0.25">
      <c r="A207" s="22"/>
      <c r="B207" s="22"/>
      <c r="C207" s="22"/>
      <c r="D207" s="22"/>
      <c r="E207" s="23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6.5" customHeight="1" x14ac:dyDescent="0.25">
      <c r="A208" s="22"/>
      <c r="B208" s="22"/>
      <c r="C208" s="22"/>
      <c r="D208" s="22"/>
      <c r="E208" s="23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6.5" customHeight="1" x14ac:dyDescent="0.25">
      <c r="A209" s="22"/>
      <c r="B209" s="22"/>
      <c r="C209" s="22"/>
      <c r="D209" s="22"/>
      <c r="E209" s="23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6.5" customHeight="1" x14ac:dyDescent="0.25">
      <c r="A210" s="22"/>
      <c r="B210" s="22"/>
      <c r="C210" s="22"/>
      <c r="D210" s="22"/>
      <c r="E210" s="23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6.5" customHeight="1" x14ac:dyDescent="0.25">
      <c r="A211" s="22"/>
      <c r="B211" s="22"/>
      <c r="C211" s="22"/>
      <c r="D211" s="22"/>
      <c r="E211" s="23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6.5" customHeight="1" x14ac:dyDescent="0.25">
      <c r="A212" s="22"/>
      <c r="B212" s="22"/>
      <c r="C212" s="22"/>
      <c r="D212" s="22"/>
      <c r="E212" s="23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6.5" customHeight="1" x14ac:dyDescent="0.25">
      <c r="A213" s="22"/>
      <c r="B213" s="22"/>
      <c r="C213" s="22"/>
      <c r="D213" s="22"/>
      <c r="E213" s="23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6.5" customHeight="1" x14ac:dyDescent="0.25">
      <c r="A214" s="22"/>
      <c r="B214" s="22"/>
      <c r="C214" s="22"/>
      <c r="D214" s="22"/>
      <c r="E214" s="23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6.5" customHeight="1" x14ac:dyDescent="0.25">
      <c r="A215" s="22"/>
      <c r="B215" s="22"/>
      <c r="C215" s="22"/>
      <c r="D215" s="22"/>
      <c r="E215" s="23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6.5" customHeight="1" x14ac:dyDescent="0.25">
      <c r="A216" s="22"/>
      <c r="B216" s="22"/>
      <c r="C216" s="22"/>
      <c r="D216" s="22"/>
      <c r="E216" s="23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6.5" customHeight="1" x14ac:dyDescent="0.25">
      <c r="A217" s="22"/>
      <c r="B217" s="22"/>
      <c r="C217" s="22"/>
      <c r="D217" s="22"/>
      <c r="E217" s="23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6.5" customHeight="1" x14ac:dyDescent="0.25">
      <c r="A218" s="22"/>
      <c r="B218" s="22"/>
      <c r="C218" s="22"/>
      <c r="D218" s="22"/>
      <c r="E218" s="23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6.5" customHeight="1" x14ac:dyDescent="0.25">
      <c r="A219" s="22"/>
      <c r="B219" s="22"/>
      <c r="C219" s="22"/>
      <c r="D219" s="22"/>
      <c r="E219" s="23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6.5" customHeight="1" x14ac:dyDescent="0.25">
      <c r="A220" s="22"/>
      <c r="B220" s="22"/>
      <c r="C220" s="22"/>
      <c r="D220" s="22"/>
      <c r="E220" s="23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6.5" customHeight="1" x14ac:dyDescent="0.25">
      <c r="A221" s="22"/>
      <c r="B221" s="22"/>
      <c r="C221" s="22"/>
      <c r="D221" s="22"/>
      <c r="E221" s="23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6.5" customHeight="1" x14ac:dyDescent="0.25">
      <c r="A222" s="22"/>
      <c r="B222" s="22"/>
      <c r="C222" s="22"/>
      <c r="D222" s="22"/>
      <c r="E222" s="23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6.5" customHeight="1" x14ac:dyDescent="0.25">
      <c r="A223" s="22"/>
      <c r="B223" s="22"/>
      <c r="C223" s="22"/>
      <c r="D223" s="22"/>
      <c r="E223" s="23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6.5" customHeight="1" x14ac:dyDescent="0.25">
      <c r="A224" s="22"/>
      <c r="B224" s="22"/>
      <c r="C224" s="22"/>
      <c r="D224" s="22"/>
      <c r="E224" s="2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6.5" customHeight="1" x14ac:dyDescent="0.25">
      <c r="A225" s="22"/>
      <c r="B225" s="22"/>
      <c r="C225" s="22"/>
      <c r="D225" s="22"/>
      <c r="E225" s="23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6.5" customHeight="1" x14ac:dyDescent="0.25">
      <c r="A226" s="22"/>
      <c r="B226" s="22"/>
      <c r="C226" s="22"/>
      <c r="D226" s="22"/>
      <c r="E226" s="23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6.5" customHeight="1" x14ac:dyDescent="0.25">
      <c r="A227" s="22"/>
      <c r="B227" s="22"/>
      <c r="C227" s="22"/>
      <c r="D227" s="22"/>
      <c r="E227" s="23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6.5" customHeight="1" x14ac:dyDescent="0.25">
      <c r="A228" s="22"/>
      <c r="B228" s="22"/>
      <c r="C228" s="22"/>
      <c r="D228" s="22"/>
      <c r="E228" s="23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6.5" customHeight="1" x14ac:dyDescent="0.25">
      <c r="A229" s="22"/>
      <c r="B229" s="22"/>
      <c r="C229" s="22"/>
      <c r="D229" s="22"/>
      <c r="E229" s="23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6.5" customHeight="1" x14ac:dyDescent="0.25">
      <c r="A230" s="22"/>
      <c r="B230" s="22"/>
      <c r="C230" s="22"/>
      <c r="D230" s="22"/>
      <c r="E230" s="23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6.5" customHeight="1" x14ac:dyDescent="0.25">
      <c r="A231" s="22"/>
      <c r="B231" s="22"/>
      <c r="C231" s="22"/>
      <c r="D231" s="22"/>
      <c r="E231" s="23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6.5" customHeight="1" x14ac:dyDescent="0.25">
      <c r="A232" s="22"/>
      <c r="B232" s="22"/>
      <c r="C232" s="22"/>
      <c r="D232" s="22"/>
      <c r="E232" s="23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6.5" customHeight="1" x14ac:dyDescent="0.25">
      <c r="A233" s="22"/>
      <c r="B233" s="22"/>
      <c r="C233" s="22"/>
      <c r="D233" s="22"/>
      <c r="E233" s="23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6.5" customHeight="1" x14ac:dyDescent="0.25">
      <c r="A234" s="22"/>
      <c r="B234" s="22"/>
      <c r="C234" s="22"/>
      <c r="D234" s="22"/>
      <c r="E234" s="23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6.5" customHeight="1" x14ac:dyDescent="0.25">
      <c r="A235" s="22"/>
      <c r="B235" s="22"/>
      <c r="C235" s="22"/>
      <c r="D235" s="22"/>
      <c r="E235" s="23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6.5" customHeight="1" x14ac:dyDescent="0.25">
      <c r="A236" s="22"/>
      <c r="B236" s="22"/>
      <c r="C236" s="22"/>
      <c r="D236" s="22"/>
      <c r="E236" s="23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6.5" customHeight="1" x14ac:dyDescent="0.25">
      <c r="A237" s="22"/>
      <c r="B237" s="22"/>
      <c r="C237" s="22"/>
      <c r="D237" s="22"/>
      <c r="E237" s="23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6.5" customHeight="1" x14ac:dyDescent="0.25">
      <c r="A238" s="22"/>
      <c r="B238" s="22"/>
      <c r="C238" s="22"/>
      <c r="D238" s="22"/>
      <c r="E238" s="23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6.5" customHeight="1" x14ac:dyDescent="0.25">
      <c r="A239" s="22"/>
      <c r="B239" s="22"/>
      <c r="C239" s="22"/>
      <c r="D239" s="22"/>
      <c r="E239" s="23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6.5" customHeight="1" x14ac:dyDescent="0.25">
      <c r="A240" s="22"/>
      <c r="B240" s="22"/>
      <c r="C240" s="22"/>
      <c r="D240" s="22"/>
      <c r="E240" s="23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6.5" customHeight="1" x14ac:dyDescent="0.25">
      <c r="A241" s="22"/>
      <c r="B241" s="22"/>
      <c r="C241" s="22"/>
      <c r="D241" s="22"/>
      <c r="E241" s="23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6.5" customHeight="1" x14ac:dyDescent="0.25">
      <c r="A242" s="22"/>
      <c r="B242" s="22"/>
      <c r="C242" s="22"/>
      <c r="D242" s="22"/>
      <c r="E242" s="23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6.5" customHeight="1" x14ac:dyDescent="0.25">
      <c r="A243" s="22"/>
      <c r="B243" s="22"/>
      <c r="C243" s="22"/>
      <c r="D243" s="22"/>
      <c r="E243" s="23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6.5" customHeight="1" x14ac:dyDescent="0.25">
      <c r="A244" s="22"/>
      <c r="B244" s="22"/>
      <c r="C244" s="22"/>
      <c r="D244" s="22"/>
      <c r="E244" s="23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6.5" customHeight="1" x14ac:dyDescent="0.25">
      <c r="A245" s="22"/>
      <c r="B245" s="22"/>
      <c r="C245" s="22"/>
      <c r="D245" s="22"/>
      <c r="E245" s="23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6.5" customHeight="1" x14ac:dyDescent="0.25">
      <c r="A246" s="22"/>
      <c r="B246" s="22"/>
      <c r="C246" s="22"/>
      <c r="D246" s="22"/>
      <c r="E246" s="23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6.5" customHeight="1" x14ac:dyDescent="0.25">
      <c r="A247" s="22"/>
      <c r="B247" s="22"/>
      <c r="C247" s="22"/>
      <c r="D247" s="22"/>
      <c r="E247" s="23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6.5" customHeight="1" x14ac:dyDescent="0.25">
      <c r="A248" s="22"/>
      <c r="B248" s="22"/>
      <c r="C248" s="22"/>
      <c r="D248" s="22"/>
      <c r="E248" s="23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6.5" customHeight="1" x14ac:dyDescent="0.25">
      <c r="A249" s="22"/>
      <c r="B249" s="22"/>
      <c r="C249" s="22"/>
      <c r="D249" s="22"/>
      <c r="E249" s="23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6.5" customHeight="1" x14ac:dyDescent="0.25">
      <c r="A250" s="22"/>
      <c r="B250" s="22"/>
      <c r="C250" s="22"/>
      <c r="D250" s="22"/>
      <c r="E250" s="23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6.5" customHeight="1" x14ac:dyDescent="0.25">
      <c r="A251" s="22"/>
      <c r="B251" s="22"/>
      <c r="C251" s="22"/>
      <c r="D251" s="22"/>
      <c r="E251" s="23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6.5" customHeight="1" x14ac:dyDescent="0.25">
      <c r="A252" s="22"/>
      <c r="B252" s="22"/>
      <c r="C252" s="22"/>
      <c r="D252" s="22"/>
      <c r="E252" s="23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6.5" customHeight="1" x14ac:dyDescent="0.25">
      <c r="A253" s="22"/>
      <c r="B253" s="22"/>
      <c r="C253" s="22"/>
      <c r="D253" s="22"/>
      <c r="E253" s="23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6.5" customHeight="1" x14ac:dyDescent="0.25">
      <c r="A254" s="22"/>
      <c r="B254" s="22"/>
      <c r="C254" s="22"/>
      <c r="D254" s="22"/>
      <c r="E254" s="23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6.5" customHeight="1" x14ac:dyDescent="0.25">
      <c r="A255" s="22"/>
      <c r="B255" s="22"/>
      <c r="C255" s="22"/>
      <c r="D255" s="22"/>
      <c r="E255" s="23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6.5" customHeight="1" x14ac:dyDescent="0.25">
      <c r="A256" s="22"/>
      <c r="B256" s="22"/>
      <c r="C256" s="22"/>
      <c r="D256" s="22"/>
      <c r="E256" s="23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6.5" customHeight="1" x14ac:dyDescent="0.25">
      <c r="A257" s="22"/>
      <c r="B257" s="22"/>
      <c r="C257" s="22"/>
      <c r="D257" s="22"/>
      <c r="E257" s="23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6.5" customHeight="1" x14ac:dyDescent="0.25">
      <c r="A258" s="22"/>
      <c r="B258" s="22"/>
      <c r="C258" s="22"/>
      <c r="D258" s="22"/>
      <c r="E258" s="23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6.5" customHeight="1" x14ac:dyDescent="0.25">
      <c r="A259" s="22"/>
      <c r="B259" s="22"/>
      <c r="C259" s="22"/>
      <c r="D259" s="22"/>
      <c r="E259" s="23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6.5" customHeight="1" x14ac:dyDescent="0.25">
      <c r="A260" s="22"/>
      <c r="B260" s="22"/>
      <c r="C260" s="22"/>
      <c r="D260" s="22"/>
      <c r="E260" s="23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6.5" customHeight="1" x14ac:dyDescent="0.25">
      <c r="A261" s="22"/>
      <c r="B261" s="22"/>
      <c r="C261" s="22"/>
      <c r="D261" s="22"/>
      <c r="E261" s="23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6.5" customHeight="1" x14ac:dyDescent="0.25">
      <c r="A262" s="22"/>
      <c r="B262" s="22"/>
      <c r="C262" s="22"/>
      <c r="D262" s="22"/>
      <c r="E262" s="23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6.5" customHeight="1" x14ac:dyDescent="0.25">
      <c r="A263" s="22"/>
      <c r="B263" s="22"/>
      <c r="C263" s="22"/>
      <c r="D263" s="22"/>
      <c r="E263" s="23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6.5" customHeight="1" x14ac:dyDescent="0.25">
      <c r="A264" s="22"/>
      <c r="B264" s="22"/>
      <c r="C264" s="22"/>
      <c r="D264" s="22"/>
      <c r="E264" s="23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6.5" customHeight="1" x14ac:dyDescent="0.25">
      <c r="A265" s="22"/>
      <c r="B265" s="22"/>
      <c r="C265" s="22"/>
      <c r="D265" s="22"/>
      <c r="E265" s="23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6.5" customHeight="1" x14ac:dyDescent="0.25">
      <c r="A266" s="22"/>
      <c r="B266" s="22"/>
      <c r="C266" s="22"/>
      <c r="D266" s="22"/>
      <c r="E266" s="23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6.5" customHeight="1" x14ac:dyDescent="0.25">
      <c r="A267" s="22"/>
      <c r="B267" s="22"/>
      <c r="C267" s="22"/>
      <c r="D267" s="22"/>
      <c r="E267" s="23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6.5" customHeight="1" x14ac:dyDescent="0.25">
      <c r="A268" s="22"/>
      <c r="B268" s="22"/>
      <c r="C268" s="22"/>
      <c r="D268" s="22"/>
      <c r="E268" s="23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6.5" customHeight="1" x14ac:dyDescent="0.25">
      <c r="A269" s="22"/>
      <c r="B269" s="22"/>
      <c r="C269" s="22"/>
      <c r="D269" s="22"/>
      <c r="E269" s="23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6.5" customHeight="1" x14ac:dyDescent="0.25">
      <c r="A270" s="22"/>
      <c r="B270" s="22"/>
      <c r="C270" s="22"/>
      <c r="D270" s="22"/>
      <c r="E270" s="23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6.5" customHeight="1" x14ac:dyDescent="0.25">
      <c r="A271" s="22"/>
      <c r="B271" s="22"/>
      <c r="C271" s="22"/>
      <c r="D271" s="22"/>
      <c r="E271" s="23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6.5" customHeight="1" x14ac:dyDescent="0.25">
      <c r="A272" s="22"/>
      <c r="B272" s="22"/>
      <c r="C272" s="22"/>
      <c r="D272" s="22"/>
      <c r="E272" s="23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6.5" customHeight="1" x14ac:dyDescent="0.25">
      <c r="A273" s="22"/>
      <c r="B273" s="22"/>
      <c r="C273" s="22"/>
      <c r="D273" s="22"/>
      <c r="E273" s="23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6.5" customHeight="1" x14ac:dyDescent="0.25">
      <c r="A274" s="22"/>
      <c r="B274" s="22"/>
      <c r="C274" s="22"/>
      <c r="D274" s="22"/>
      <c r="E274" s="23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6.5" customHeight="1" x14ac:dyDescent="0.25">
      <c r="A275" s="22"/>
      <c r="B275" s="22"/>
      <c r="C275" s="22"/>
      <c r="D275" s="22"/>
      <c r="E275" s="23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6.5" customHeight="1" x14ac:dyDescent="0.25">
      <c r="A276" s="22"/>
      <c r="B276" s="22"/>
      <c r="C276" s="22"/>
      <c r="D276" s="22"/>
      <c r="E276" s="23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6.5" customHeight="1" x14ac:dyDescent="0.25">
      <c r="A277" s="22"/>
      <c r="B277" s="22"/>
      <c r="C277" s="22"/>
      <c r="D277" s="22"/>
      <c r="E277" s="23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6.5" customHeight="1" x14ac:dyDescent="0.25">
      <c r="A278" s="22"/>
      <c r="B278" s="22"/>
      <c r="C278" s="22"/>
      <c r="D278" s="22"/>
      <c r="E278" s="23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6.5" customHeight="1" x14ac:dyDescent="0.25">
      <c r="A279" s="22"/>
      <c r="B279" s="22"/>
      <c r="C279" s="22"/>
      <c r="D279" s="22"/>
      <c r="E279" s="23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6.5" customHeight="1" x14ac:dyDescent="0.25">
      <c r="A280" s="22"/>
      <c r="B280" s="22"/>
      <c r="C280" s="22"/>
      <c r="D280" s="22"/>
      <c r="E280" s="23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6.5" customHeight="1" x14ac:dyDescent="0.25">
      <c r="A281" s="22"/>
      <c r="B281" s="22"/>
      <c r="C281" s="22"/>
      <c r="D281" s="22"/>
      <c r="E281" s="23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6.5" customHeight="1" x14ac:dyDescent="0.25">
      <c r="A282" s="22"/>
      <c r="B282" s="22"/>
      <c r="C282" s="22"/>
      <c r="D282" s="22"/>
      <c r="E282" s="23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6.5" customHeight="1" x14ac:dyDescent="0.25">
      <c r="A283" s="22"/>
      <c r="B283" s="22"/>
      <c r="C283" s="22"/>
      <c r="D283" s="22"/>
      <c r="E283" s="23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6.5" customHeight="1" x14ac:dyDescent="0.25">
      <c r="A284" s="22"/>
      <c r="B284" s="22"/>
      <c r="C284" s="22"/>
      <c r="D284" s="22"/>
      <c r="E284" s="23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6.5" customHeight="1" x14ac:dyDescent="0.25">
      <c r="A285" s="22"/>
      <c r="B285" s="22"/>
      <c r="C285" s="22"/>
      <c r="D285" s="22"/>
      <c r="E285" s="23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6.5" customHeight="1" x14ac:dyDescent="0.25">
      <c r="A286" s="22"/>
      <c r="B286" s="22"/>
      <c r="C286" s="22"/>
      <c r="D286" s="22"/>
      <c r="E286" s="23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6.5" customHeight="1" x14ac:dyDescent="0.25">
      <c r="A287" s="22"/>
      <c r="B287" s="22"/>
      <c r="C287" s="22"/>
      <c r="D287" s="22"/>
      <c r="E287" s="23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6.5" customHeight="1" x14ac:dyDescent="0.25">
      <c r="A288" s="22"/>
      <c r="B288" s="22"/>
      <c r="C288" s="22"/>
      <c r="D288" s="22"/>
      <c r="E288" s="23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6.5" customHeight="1" x14ac:dyDescent="0.25">
      <c r="A289" s="22"/>
      <c r="B289" s="22"/>
      <c r="C289" s="22"/>
      <c r="D289" s="22"/>
      <c r="E289" s="23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6.5" customHeight="1" x14ac:dyDescent="0.25">
      <c r="A290" s="22"/>
      <c r="B290" s="22"/>
      <c r="C290" s="22"/>
      <c r="D290" s="22"/>
      <c r="E290" s="23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6.5" customHeight="1" x14ac:dyDescent="0.25">
      <c r="A291" s="22"/>
      <c r="B291" s="22"/>
      <c r="C291" s="22"/>
      <c r="D291" s="22"/>
      <c r="E291" s="23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6.5" customHeight="1" x14ac:dyDescent="0.25">
      <c r="A292" s="22"/>
      <c r="B292" s="22"/>
      <c r="C292" s="22"/>
      <c r="D292" s="22"/>
      <c r="E292" s="23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6.5" customHeight="1" x14ac:dyDescent="0.25">
      <c r="A293" s="22"/>
      <c r="B293" s="22"/>
      <c r="C293" s="22"/>
      <c r="D293" s="22"/>
      <c r="E293" s="23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6.5" customHeight="1" x14ac:dyDescent="0.25">
      <c r="A294" s="22"/>
      <c r="B294" s="22"/>
      <c r="C294" s="22"/>
      <c r="D294" s="22"/>
      <c r="E294" s="23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6.5" customHeight="1" x14ac:dyDescent="0.25">
      <c r="A295" s="22"/>
      <c r="B295" s="22"/>
      <c r="C295" s="22"/>
      <c r="D295" s="22"/>
      <c r="E295" s="23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6.5" customHeight="1" x14ac:dyDescent="0.25">
      <c r="A296" s="22"/>
      <c r="B296" s="22"/>
      <c r="C296" s="22"/>
      <c r="D296" s="22"/>
      <c r="E296" s="23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6.5" customHeight="1" x14ac:dyDescent="0.25">
      <c r="A297" s="22"/>
      <c r="B297" s="22"/>
      <c r="C297" s="22"/>
      <c r="D297" s="22"/>
      <c r="E297" s="23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6.5" customHeight="1" x14ac:dyDescent="0.25">
      <c r="A298" s="22"/>
      <c r="B298" s="22"/>
      <c r="C298" s="22"/>
      <c r="D298" s="22"/>
      <c r="E298" s="23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6.5" customHeight="1" x14ac:dyDescent="0.25">
      <c r="A299" s="22"/>
      <c r="B299" s="22"/>
      <c r="C299" s="22"/>
      <c r="D299" s="22"/>
      <c r="E299" s="23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6.5" customHeight="1" x14ac:dyDescent="0.25">
      <c r="A300" s="22"/>
      <c r="B300" s="22"/>
      <c r="C300" s="22"/>
      <c r="D300" s="22"/>
      <c r="E300" s="23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6.5" customHeight="1" x14ac:dyDescent="0.25">
      <c r="A301" s="22"/>
      <c r="B301" s="22"/>
      <c r="C301" s="22"/>
      <c r="D301" s="22"/>
      <c r="E301" s="23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6.5" customHeight="1" x14ac:dyDescent="0.25">
      <c r="A302" s="22"/>
      <c r="B302" s="22"/>
      <c r="C302" s="22"/>
      <c r="D302" s="22"/>
      <c r="E302" s="23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6.5" customHeight="1" x14ac:dyDescent="0.25">
      <c r="A303" s="22"/>
      <c r="B303" s="22"/>
      <c r="C303" s="22"/>
      <c r="D303" s="22"/>
      <c r="E303" s="23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6.5" customHeight="1" x14ac:dyDescent="0.25">
      <c r="A304" s="22"/>
      <c r="B304" s="22"/>
      <c r="C304" s="22"/>
      <c r="D304" s="22"/>
      <c r="E304" s="23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6.5" customHeight="1" x14ac:dyDescent="0.25">
      <c r="A305" s="22"/>
      <c r="B305" s="22"/>
      <c r="C305" s="22"/>
      <c r="D305" s="22"/>
      <c r="E305" s="23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6.5" customHeight="1" x14ac:dyDescent="0.25">
      <c r="A306" s="22"/>
      <c r="B306" s="22"/>
      <c r="C306" s="22"/>
      <c r="D306" s="22"/>
      <c r="E306" s="23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6.5" customHeight="1" x14ac:dyDescent="0.25">
      <c r="A307" s="22"/>
      <c r="B307" s="22"/>
      <c r="C307" s="22"/>
      <c r="D307" s="22"/>
      <c r="E307" s="23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6.5" customHeight="1" x14ac:dyDescent="0.25">
      <c r="A308" s="22"/>
      <c r="B308" s="22"/>
      <c r="C308" s="22"/>
      <c r="D308" s="22"/>
      <c r="E308" s="23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6.5" customHeight="1" x14ac:dyDescent="0.25">
      <c r="A309" s="22"/>
      <c r="B309" s="22"/>
      <c r="C309" s="22"/>
      <c r="D309" s="22"/>
      <c r="E309" s="23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6.5" customHeight="1" x14ac:dyDescent="0.25">
      <c r="A310" s="22"/>
      <c r="B310" s="22"/>
      <c r="C310" s="22"/>
      <c r="D310" s="22"/>
      <c r="E310" s="23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6.5" customHeight="1" x14ac:dyDescent="0.25">
      <c r="A311" s="22"/>
      <c r="B311" s="22"/>
      <c r="C311" s="22"/>
      <c r="D311" s="22"/>
      <c r="E311" s="23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6.5" customHeight="1" x14ac:dyDescent="0.25">
      <c r="A312" s="22"/>
      <c r="B312" s="22"/>
      <c r="C312" s="22"/>
      <c r="D312" s="22"/>
      <c r="E312" s="23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6.5" customHeight="1" x14ac:dyDescent="0.25">
      <c r="A313" s="22"/>
      <c r="B313" s="22"/>
      <c r="C313" s="22"/>
      <c r="D313" s="22"/>
      <c r="E313" s="23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6.5" customHeight="1" x14ac:dyDescent="0.25">
      <c r="A314" s="22"/>
      <c r="B314" s="22"/>
      <c r="C314" s="22"/>
      <c r="D314" s="22"/>
      <c r="E314" s="23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6.5" customHeight="1" x14ac:dyDescent="0.25">
      <c r="A315" s="22"/>
      <c r="B315" s="22"/>
      <c r="C315" s="22"/>
      <c r="D315" s="22"/>
      <c r="E315" s="23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6.5" customHeight="1" x14ac:dyDescent="0.25">
      <c r="A316" s="22"/>
      <c r="B316" s="22"/>
      <c r="C316" s="22"/>
      <c r="D316" s="22"/>
      <c r="E316" s="23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6.5" customHeight="1" x14ac:dyDescent="0.25">
      <c r="A317" s="22"/>
      <c r="B317" s="22"/>
      <c r="C317" s="22"/>
      <c r="D317" s="22"/>
      <c r="E317" s="23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6.5" customHeight="1" x14ac:dyDescent="0.25">
      <c r="A318" s="22"/>
      <c r="B318" s="22"/>
      <c r="C318" s="22"/>
      <c r="D318" s="22"/>
      <c r="E318" s="23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6.5" customHeight="1" x14ac:dyDescent="0.25">
      <c r="A319" s="22"/>
      <c r="B319" s="22"/>
      <c r="C319" s="22"/>
      <c r="D319" s="22"/>
      <c r="E319" s="23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6.5" customHeight="1" x14ac:dyDescent="0.25">
      <c r="A320" s="22"/>
      <c r="B320" s="22"/>
      <c r="C320" s="22"/>
      <c r="D320" s="22"/>
      <c r="E320" s="23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6.5" customHeight="1" x14ac:dyDescent="0.25">
      <c r="A321" s="22"/>
      <c r="B321" s="22"/>
      <c r="C321" s="22"/>
      <c r="D321" s="22"/>
      <c r="E321" s="23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6.5" customHeight="1" x14ac:dyDescent="0.25">
      <c r="A322" s="22"/>
      <c r="B322" s="22"/>
      <c r="C322" s="22"/>
      <c r="D322" s="22"/>
      <c r="E322" s="23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6.5" customHeight="1" x14ac:dyDescent="0.25">
      <c r="A323" s="22"/>
      <c r="B323" s="22"/>
      <c r="C323" s="22"/>
      <c r="D323" s="22"/>
      <c r="E323" s="23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6.5" customHeight="1" x14ac:dyDescent="0.25">
      <c r="A324" s="22"/>
      <c r="B324" s="22"/>
      <c r="C324" s="22"/>
      <c r="D324" s="22"/>
      <c r="E324" s="23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6.5" customHeight="1" x14ac:dyDescent="0.25">
      <c r="A325" s="22"/>
      <c r="B325" s="22"/>
      <c r="C325" s="22"/>
      <c r="D325" s="22"/>
      <c r="E325" s="23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6.5" customHeight="1" x14ac:dyDescent="0.25">
      <c r="A326" s="22"/>
      <c r="B326" s="22"/>
      <c r="C326" s="22"/>
      <c r="D326" s="22"/>
      <c r="E326" s="23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6.5" customHeight="1" x14ac:dyDescent="0.25">
      <c r="A327" s="22"/>
      <c r="B327" s="22"/>
      <c r="C327" s="22"/>
      <c r="D327" s="22"/>
      <c r="E327" s="23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6.5" customHeight="1" x14ac:dyDescent="0.25">
      <c r="A328" s="22"/>
      <c r="B328" s="22"/>
      <c r="C328" s="22"/>
      <c r="D328" s="22"/>
      <c r="E328" s="23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6.5" customHeight="1" x14ac:dyDescent="0.25">
      <c r="A329" s="22"/>
      <c r="B329" s="22"/>
      <c r="C329" s="22"/>
      <c r="D329" s="22"/>
      <c r="E329" s="23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6.5" customHeight="1" x14ac:dyDescent="0.25">
      <c r="A330" s="22"/>
      <c r="B330" s="22"/>
      <c r="C330" s="22"/>
      <c r="D330" s="22"/>
      <c r="E330" s="23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6.5" customHeight="1" x14ac:dyDescent="0.25">
      <c r="A331" s="22"/>
      <c r="B331" s="22"/>
      <c r="C331" s="22"/>
      <c r="D331" s="22"/>
      <c r="E331" s="23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6.5" customHeight="1" x14ac:dyDescent="0.25">
      <c r="A332" s="22"/>
      <c r="B332" s="22"/>
      <c r="C332" s="22"/>
      <c r="D332" s="22"/>
      <c r="E332" s="23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6.5" customHeight="1" x14ac:dyDescent="0.25">
      <c r="A333" s="22"/>
      <c r="B333" s="22"/>
      <c r="C333" s="22"/>
      <c r="D333" s="22"/>
      <c r="E333" s="23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6.5" customHeight="1" x14ac:dyDescent="0.25">
      <c r="A334" s="22"/>
      <c r="B334" s="22"/>
      <c r="C334" s="22"/>
      <c r="D334" s="22"/>
      <c r="E334" s="23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6.5" customHeight="1" x14ac:dyDescent="0.25">
      <c r="A335" s="22"/>
      <c r="B335" s="22"/>
      <c r="C335" s="22"/>
      <c r="D335" s="22"/>
      <c r="E335" s="23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6.5" customHeight="1" x14ac:dyDescent="0.25">
      <c r="A336" s="22"/>
      <c r="B336" s="22"/>
      <c r="C336" s="22"/>
      <c r="D336" s="22"/>
      <c r="E336" s="23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6.5" customHeight="1" x14ac:dyDescent="0.25">
      <c r="A337" s="22"/>
      <c r="B337" s="22"/>
      <c r="C337" s="22"/>
      <c r="D337" s="22"/>
      <c r="E337" s="23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6.5" customHeight="1" x14ac:dyDescent="0.25">
      <c r="A338" s="22"/>
      <c r="B338" s="22"/>
      <c r="C338" s="22"/>
      <c r="D338" s="22"/>
      <c r="E338" s="23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6.5" customHeight="1" x14ac:dyDescent="0.25">
      <c r="A339" s="22"/>
      <c r="B339" s="22"/>
      <c r="C339" s="22"/>
      <c r="D339" s="22"/>
      <c r="E339" s="23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6.5" customHeight="1" x14ac:dyDescent="0.25">
      <c r="A340" s="22"/>
      <c r="B340" s="22"/>
      <c r="C340" s="22"/>
      <c r="D340" s="22"/>
      <c r="E340" s="23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6.5" customHeight="1" x14ac:dyDescent="0.25">
      <c r="A341" s="22"/>
      <c r="B341" s="22"/>
      <c r="C341" s="22"/>
      <c r="D341" s="22"/>
      <c r="E341" s="23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6.5" customHeight="1" x14ac:dyDescent="0.25">
      <c r="A342" s="22"/>
      <c r="B342" s="22"/>
      <c r="C342" s="22"/>
      <c r="D342" s="22"/>
      <c r="E342" s="23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6.5" customHeight="1" x14ac:dyDescent="0.25">
      <c r="A343" s="22"/>
      <c r="B343" s="22"/>
      <c r="C343" s="22"/>
      <c r="D343" s="22"/>
      <c r="E343" s="23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6.5" customHeight="1" x14ac:dyDescent="0.25">
      <c r="A344" s="22"/>
      <c r="B344" s="22"/>
      <c r="C344" s="22"/>
      <c r="D344" s="22"/>
      <c r="E344" s="23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6.5" customHeight="1" x14ac:dyDescent="0.25">
      <c r="A345" s="22"/>
      <c r="B345" s="22"/>
      <c r="C345" s="22"/>
      <c r="D345" s="22"/>
      <c r="E345" s="23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6.5" customHeight="1" x14ac:dyDescent="0.25">
      <c r="A346" s="22"/>
      <c r="B346" s="22"/>
      <c r="C346" s="22"/>
      <c r="D346" s="22"/>
      <c r="E346" s="23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6.5" customHeight="1" x14ac:dyDescent="0.25">
      <c r="A347" s="22"/>
      <c r="B347" s="22"/>
      <c r="C347" s="22"/>
      <c r="D347" s="22"/>
      <c r="E347" s="23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6.5" customHeight="1" x14ac:dyDescent="0.25">
      <c r="A348" s="22"/>
      <c r="B348" s="22"/>
      <c r="C348" s="22"/>
      <c r="D348" s="22"/>
      <c r="E348" s="23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6.5" customHeight="1" x14ac:dyDescent="0.25">
      <c r="A349" s="22"/>
      <c r="B349" s="22"/>
      <c r="C349" s="22"/>
      <c r="D349" s="22"/>
      <c r="E349" s="23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6.5" customHeight="1" x14ac:dyDescent="0.25">
      <c r="A350" s="22"/>
      <c r="B350" s="22"/>
      <c r="C350" s="22"/>
      <c r="D350" s="22"/>
      <c r="E350" s="23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6.5" customHeight="1" x14ac:dyDescent="0.25">
      <c r="A351" s="22"/>
      <c r="B351" s="22"/>
      <c r="C351" s="22"/>
      <c r="D351" s="22"/>
      <c r="E351" s="23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6.5" customHeight="1" x14ac:dyDescent="0.25">
      <c r="A352" s="22"/>
      <c r="B352" s="22"/>
      <c r="C352" s="22"/>
      <c r="D352" s="22"/>
      <c r="E352" s="23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6.5" customHeight="1" x14ac:dyDescent="0.25">
      <c r="A353" s="22"/>
      <c r="B353" s="22"/>
      <c r="C353" s="22"/>
      <c r="D353" s="22"/>
      <c r="E353" s="23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6.5" customHeight="1" x14ac:dyDescent="0.25">
      <c r="A354" s="22"/>
      <c r="B354" s="22"/>
      <c r="C354" s="22"/>
      <c r="D354" s="22"/>
      <c r="E354" s="23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6.5" customHeight="1" x14ac:dyDescent="0.25">
      <c r="A355" s="22"/>
      <c r="B355" s="22"/>
      <c r="C355" s="22"/>
      <c r="D355" s="22"/>
      <c r="E355" s="23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6.5" customHeight="1" x14ac:dyDescent="0.25">
      <c r="A356" s="22"/>
      <c r="B356" s="22"/>
      <c r="C356" s="22"/>
      <c r="D356" s="22"/>
      <c r="E356" s="23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6.5" customHeight="1" x14ac:dyDescent="0.25">
      <c r="A357" s="22"/>
      <c r="B357" s="22"/>
      <c r="C357" s="22"/>
      <c r="D357" s="22"/>
      <c r="E357" s="23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6.5" customHeight="1" x14ac:dyDescent="0.25">
      <c r="A358" s="22"/>
      <c r="B358" s="22"/>
      <c r="C358" s="22"/>
      <c r="D358" s="22"/>
      <c r="E358" s="23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6.5" customHeight="1" x14ac:dyDescent="0.25">
      <c r="A359" s="22"/>
      <c r="B359" s="22"/>
      <c r="C359" s="22"/>
      <c r="D359" s="22"/>
      <c r="E359" s="23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6.5" customHeight="1" x14ac:dyDescent="0.25">
      <c r="A360" s="22"/>
      <c r="B360" s="22"/>
      <c r="C360" s="22"/>
      <c r="D360" s="22"/>
      <c r="E360" s="23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6.5" customHeight="1" x14ac:dyDescent="0.25">
      <c r="A361" s="22"/>
      <c r="B361" s="22"/>
      <c r="C361" s="22"/>
      <c r="D361" s="22"/>
      <c r="E361" s="23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6.5" customHeight="1" x14ac:dyDescent="0.25">
      <c r="A362" s="22"/>
      <c r="B362" s="22"/>
      <c r="C362" s="22"/>
      <c r="D362" s="22"/>
      <c r="E362" s="23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6.5" customHeight="1" x14ac:dyDescent="0.25">
      <c r="A363" s="22"/>
      <c r="B363" s="22"/>
      <c r="C363" s="22"/>
      <c r="D363" s="22"/>
      <c r="E363" s="23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6.5" customHeight="1" x14ac:dyDescent="0.25">
      <c r="A364" s="22"/>
      <c r="B364" s="22"/>
      <c r="C364" s="22"/>
      <c r="D364" s="22"/>
      <c r="E364" s="23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6.5" customHeight="1" x14ac:dyDescent="0.25">
      <c r="A365" s="22"/>
      <c r="B365" s="22"/>
      <c r="C365" s="22"/>
      <c r="D365" s="22"/>
      <c r="E365" s="23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6.5" customHeight="1" x14ac:dyDescent="0.25">
      <c r="A366" s="22"/>
      <c r="B366" s="22"/>
      <c r="C366" s="22"/>
      <c r="D366" s="22"/>
      <c r="E366" s="23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6.5" customHeight="1" x14ac:dyDescent="0.25">
      <c r="A367" s="22"/>
      <c r="B367" s="22"/>
      <c r="C367" s="22"/>
      <c r="D367" s="22"/>
      <c r="E367" s="23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6.5" customHeight="1" x14ac:dyDescent="0.25">
      <c r="A368" s="22"/>
      <c r="B368" s="22"/>
      <c r="C368" s="22"/>
      <c r="D368" s="22"/>
      <c r="E368" s="23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6.5" customHeight="1" x14ac:dyDescent="0.25">
      <c r="A369" s="22"/>
      <c r="B369" s="22"/>
      <c r="C369" s="22"/>
      <c r="D369" s="22"/>
      <c r="E369" s="23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6.5" customHeight="1" x14ac:dyDescent="0.25">
      <c r="A370" s="22"/>
      <c r="B370" s="22"/>
      <c r="C370" s="22"/>
      <c r="D370" s="22"/>
      <c r="E370" s="23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6.5" customHeight="1" x14ac:dyDescent="0.25">
      <c r="A371" s="22"/>
      <c r="B371" s="22"/>
      <c r="C371" s="22"/>
      <c r="D371" s="22"/>
      <c r="E371" s="23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6.5" customHeight="1" x14ac:dyDescent="0.25">
      <c r="A372" s="22"/>
      <c r="B372" s="22"/>
      <c r="C372" s="22"/>
      <c r="D372" s="22"/>
      <c r="E372" s="23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6.5" customHeight="1" x14ac:dyDescent="0.25">
      <c r="A373" s="22"/>
      <c r="B373" s="22"/>
      <c r="C373" s="22"/>
      <c r="D373" s="22"/>
      <c r="E373" s="23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6.5" customHeight="1" x14ac:dyDescent="0.25">
      <c r="A374" s="22"/>
      <c r="B374" s="22"/>
      <c r="C374" s="22"/>
      <c r="D374" s="22"/>
      <c r="E374" s="23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6.5" customHeight="1" x14ac:dyDescent="0.25">
      <c r="A375" s="22"/>
      <c r="B375" s="22"/>
      <c r="C375" s="22"/>
      <c r="D375" s="22"/>
      <c r="E375" s="23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6.5" customHeight="1" x14ac:dyDescent="0.25">
      <c r="A376" s="22"/>
      <c r="B376" s="22"/>
      <c r="C376" s="22"/>
      <c r="D376" s="22"/>
      <c r="E376" s="23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6.5" customHeight="1" x14ac:dyDescent="0.25">
      <c r="A377" s="22"/>
      <c r="B377" s="22"/>
      <c r="C377" s="22"/>
      <c r="D377" s="22"/>
      <c r="E377" s="23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6.5" customHeight="1" x14ac:dyDescent="0.25">
      <c r="A378" s="22"/>
      <c r="B378" s="22"/>
      <c r="C378" s="22"/>
      <c r="D378" s="22"/>
      <c r="E378" s="23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6.5" customHeight="1" x14ac:dyDescent="0.25">
      <c r="A379" s="22"/>
      <c r="B379" s="22"/>
      <c r="C379" s="22"/>
      <c r="D379" s="22"/>
      <c r="E379" s="23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6.5" customHeight="1" x14ac:dyDescent="0.25">
      <c r="A380" s="22"/>
      <c r="B380" s="22"/>
      <c r="C380" s="22"/>
      <c r="D380" s="22"/>
      <c r="E380" s="23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6.5" customHeight="1" x14ac:dyDescent="0.25">
      <c r="A381" s="22"/>
      <c r="B381" s="22"/>
      <c r="C381" s="22"/>
      <c r="D381" s="22"/>
      <c r="E381" s="23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6.5" customHeight="1" x14ac:dyDescent="0.25">
      <c r="A382" s="22"/>
      <c r="B382" s="22"/>
      <c r="C382" s="22"/>
      <c r="D382" s="22"/>
      <c r="E382" s="23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6.5" customHeight="1" x14ac:dyDescent="0.25">
      <c r="A383" s="22"/>
      <c r="B383" s="22"/>
      <c r="C383" s="22"/>
      <c r="D383" s="22"/>
      <c r="E383" s="23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6.5" customHeight="1" x14ac:dyDescent="0.25">
      <c r="A384" s="22"/>
      <c r="B384" s="22"/>
      <c r="C384" s="22"/>
      <c r="D384" s="22"/>
      <c r="E384" s="23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6.5" customHeight="1" x14ac:dyDescent="0.25">
      <c r="A385" s="22"/>
      <c r="B385" s="22"/>
      <c r="C385" s="22"/>
      <c r="D385" s="22"/>
      <c r="E385" s="23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6.5" customHeight="1" x14ac:dyDescent="0.25">
      <c r="A386" s="22"/>
      <c r="B386" s="22"/>
      <c r="C386" s="22"/>
      <c r="D386" s="22"/>
      <c r="E386" s="23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6.5" customHeight="1" x14ac:dyDescent="0.25">
      <c r="A387" s="22"/>
      <c r="B387" s="22"/>
      <c r="C387" s="22"/>
      <c r="D387" s="22"/>
      <c r="E387" s="23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6.5" customHeight="1" x14ac:dyDescent="0.25">
      <c r="A388" s="22"/>
      <c r="B388" s="22"/>
      <c r="C388" s="22"/>
      <c r="D388" s="22"/>
      <c r="E388" s="23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6.5" customHeight="1" x14ac:dyDescent="0.25">
      <c r="A389" s="22"/>
      <c r="B389" s="22"/>
      <c r="C389" s="22"/>
      <c r="D389" s="22"/>
      <c r="E389" s="23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6.5" customHeight="1" x14ac:dyDescent="0.25">
      <c r="A390" s="22"/>
      <c r="B390" s="22"/>
      <c r="C390" s="22"/>
      <c r="D390" s="22"/>
      <c r="E390" s="23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6.5" customHeight="1" x14ac:dyDescent="0.25">
      <c r="A391" s="22"/>
      <c r="B391" s="22"/>
      <c r="C391" s="22"/>
      <c r="D391" s="22"/>
      <c r="E391" s="23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6.5" customHeight="1" x14ac:dyDescent="0.25">
      <c r="A392" s="22"/>
      <c r="B392" s="22"/>
      <c r="C392" s="22"/>
      <c r="D392" s="22"/>
      <c r="E392" s="23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6.5" customHeight="1" x14ac:dyDescent="0.25">
      <c r="A393" s="22"/>
      <c r="B393" s="22"/>
      <c r="C393" s="22"/>
      <c r="D393" s="22"/>
      <c r="E393" s="23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6.5" customHeight="1" x14ac:dyDescent="0.25">
      <c r="A394" s="22"/>
      <c r="B394" s="22"/>
      <c r="C394" s="22"/>
      <c r="D394" s="22"/>
      <c r="E394" s="23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6.5" customHeight="1" x14ac:dyDescent="0.25">
      <c r="A395" s="22"/>
      <c r="B395" s="22"/>
      <c r="C395" s="22"/>
      <c r="D395" s="22"/>
      <c r="E395" s="23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6.5" customHeight="1" x14ac:dyDescent="0.25">
      <c r="A396" s="22"/>
      <c r="B396" s="22"/>
      <c r="C396" s="22"/>
      <c r="D396" s="22"/>
      <c r="E396" s="23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6.5" customHeight="1" x14ac:dyDescent="0.25">
      <c r="A397" s="22"/>
      <c r="B397" s="22"/>
      <c r="C397" s="22"/>
      <c r="D397" s="22"/>
      <c r="E397" s="23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6.5" customHeight="1" x14ac:dyDescent="0.25">
      <c r="A398" s="22"/>
      <c r="B398" s="22"/>
      <c r="C398" s="22"/>
      <c r="D398" s="22"/>
      <c r="E398" s="23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6.5" customHeight="1" x14ac:dyDescent="0.25">
      <c r="A399" s="22"/>
      <c r="B399" s="22"/>
      <c r="C399" s="22"/>
      <c r="D399" s="22"/>
      <c r="E399" s="23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6.5" customHeight="1" x14ac:dyDescent="0.25">
      <c r="A400" s="22"/>
      <c r="B400" s="22"/>
      <c r="C400" s="22"/>
      <c r="D400" s="22"/>
      <c r="E400" s="23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6.5" customHeight="1" x14ac:dyDescent="0.25">
      <c r="A401" s="22"/>
      <c r="B401" s="22"/>
      <c r="C401" s="22"/>
      <c r="D401" s="22"/>
      <c r="E401" s="23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6.5" customHeight="1" x14ac:dyDescent="0.25">
      <c r="A402" s="22"/>
      <c r="B402" s="22"/>
      <c r="C402" s="22"/>
      <c r="D402" s="22"/>
      <c r="E402" s="23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6.5" customHeight="1" x14ac:dyDescent="0.25">
      <c r="A403" s="22"/>
      <c r="B403" s="22"/>
      <c r="C403" s="22"/>
      <c r="D403" s="22"/>
      <c r="E403" s="23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6.5" customHeight="1" x14ac:dyDescent="0.25">
      <c r="A404" s="22"/>
      <c r="B404" s="22"/>
      <c r="C404" s="22"/>
      <c r="D404" s="22"/>
      <c r="E404" s="23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6.5" customHeight="1" x14ac:dyDescent="0.25">
      <c r="A405" s="22"/>
      <c r="B405" s="22"/>
      <c r="C405" s="22"/>
      <c r="D405" s="22"/>
      <c r="E405" s="23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6.5" customHeight="1" x14ac:dyDescent="0.25">
      <c r="A406" s="22"/>
      <c r="B406" s="22"/>
      <c r="C406" s="22"/>
      <c r="D406" s="22"/>
      <c r="E406" s="23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6.5" customHeight="1" x14ac:dyDescent="0.25">
      <c r="A407" s="22"/>
      <c r="B407" s="22"/>
      <c r="C407" s="22"/>
      <c r="D407" s="22"/>
      <c r="E407" s="23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6.5" customHeight="1" x14ac:dyDescent="0.25">
      <c r="A408" s="22"/>
      <c r="B408" s="22"/>
      <c r="C408" s="22"/>
      <c r="D408" s="22"/>
      <c r="E408" s="23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6.5" customHeight="1" x14ac:dyDescent="0.25">
      <c r="A409" s="22"/>
      <c r="B409" s="22"/>
      <c r="C409" s="22"/>
      <c r="D409" s="22"/>
      <c r="E409" s="23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6.5" customHeight="1" x14ac:dyDescent="0.25">
      <c r="A410" s="22"/>
      <c r="B410" s="22"/>
      <c r="C410" s="22"/>
      <c r="D410" s="22"/>
      <c r="E410" s="23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6.5" customHeight="1" x14ac:dyDescent="0.25">
      <c r="A411" s="22"/>
      <c r="B411" s="22"/>
      <c r="C411" s="22"/>
      <c r="D411" s="22"/>
      <c r="E411" s="23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6.5" customHeight="1" x14ac:dyDescent="0.25">
      <c r="A412" s="22"/>
      <c r="B412" s="22"/>
      <c r="C412" s="22"/>
      <c r="D412" s="22"/>
      <c r="E412" s="23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6.5" customHeight="1" x14ac:dyDescent="0.25">
      <c r="A413" s="22"/>
      <c r="B413" s="22"/>
      <c r="C413" s="22"/>
      <c r="D413" s="22"/>
      <c r="E413" s="23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6.5" customHeight="1" x14ac:dyDescent="0.25">
      <c r="A414" s="22"/>
      <c r="B414" s="22"/>
      <c r="C414" s="22"/>
      <c r="D414" s="22"/>
      <c r="E414" s="23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6.5" customHeight="1" x14ac:dyDescent="0.25">
      <c r="A415" s="22"/>
      <c r="B415" s="22"/>
      <c r="C415" s="22"/>
      <c r="D415" s="22"/>
      <c r="E415" s="23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6.5" customHeight="1" x14ac:dyDescent="0.25">
      <c r="A416" s="22"/>
      <c r="B416" s="22"/>
      <c r="C416" s="22"/>
      <c r="D416" s="22"/>
      <c r="E416" s="23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6.5" customHeight="1" x14ac:dyDescent="0.25">
      <c r="A417" s="22"/>
      <c r="B417" s="22"/>
      <c r="C417" s="22"/>
      <c r="D417" s="22"/>
      <c r="E417" s="23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6.5" customHeight="1" x14ac:dyDescent="0.25">
      <c r="A418" s="22"/>
      <c r="B418" s="22"/>
      <c r="C418" s="22"/>
      <c r="D418" s="22"/>
      <c r="E418" s="23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6.5" customHeight="1" x14ac:dyDescent="0.25">
      <c r="A419" s="22"/>
      <c r="B419" s="22"/>
      <c r="C419" s="22"/>
      <c r="D419" s="22"/>
      <c r="E419" s="23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6.5" customHeight="1" x14ac:dyDescent="0.25">
      <c r="A420" s="22"/>
      <c r="B420" s="22"/>
      <c r="C420" s="22"/>
      <c r="D420" s="22"/>
      <c r="E420" s="23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6.5" customHeight="1" x14ac:dyDescent="0.25">
      <c r="A421" s="22"/>
      <c r="B421" s="22"/>
      <c r="C421" s="22"/>
      <c r="D421" s="22"/>
      <c r="E421" s="23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6.5" customHeight="1" x14ac:dyDescent="0.25">
      <c r="A422" s="22"/>
      <c r="B422" s="22"/>
      <c r="C422" s="22"/>
      <c r="D422" s="22"/>
      <c r="E422" s="23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6.5" customHeight="1" x14ac:dyDescent="0.25">
      <c r="A423" s="22"/>
      <c r="B423" s="22"/>
      <c r="C423" s="22"/>
      <c r="D423" s="22"/>
      <c r="E423" s="23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6.5" customHeight="1" x14ac:dyDescent="0.25">
      <c r="A424" s="22"/>
      <c r="B424" s="22"/>
      <c r="C424" s="22"/>
      <c r="D424" s="22"/>
      <c r="E424" s="23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6.5" customHeight="1" x14ac:dyDescent="0.25">
      <c r="A425" s="22"/>
      <c r="B425" s="22"/>
      <c r="C425" s="22"/>
      <c r="D425" s="22"/>
      <c r="E425" s="23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6.5" customHeight="1" x14ac:dyDescent="0.25">
      <c r="A426" s="22"/>
      <c r="B426" s="22"/>
      <c r="C426" s="22"/>
      <c r="D426" s="22"/>
      <c r="E426" s="23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6.5" customHeight="1" x14ac:dyDescent="0.25">
      <c r="A427" s="22"/>
      <c r="B427" s="22"/>
      <c r="C427" s="22"/>
      <c r="D427" s="22"/>
      <c r="E427" s="23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6.5" customHeight="1" x14ac:dyDescent="0.25">
      <c r="A428" s="22"/>
      <c r="B428" s="22"/>
      <c r="C428" s="22"/>
      <c r="D428" s="22"/>
      <c r="E428" s="23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6.5" customHeight="1" x14ac:dyDescent="0.25">
      <c r="A429" s="22"/>
      <c r="B429" s="22"/>
      <c r="C429" s="22"/>
      <c r="D429" s="22"/>
      <c r="E429" s="23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6.5" customHeight="1" x14ac:dyDescent="0.25">
      <c r="A430" s="22"/>
      <c r="B430" s="22"/>
      <c r="C430" s="22"/>
      <c r="D430" s="22"/>
      <c r="E430" s="23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6.5" customHeight="1" x14ac:dyDescent="0.25">
      <c r="A431" s="22"/>
      <c r="B431" s="22"/>
      <c r="C431" s="22"/>
      <c r="D431" s="22"/>
      <c r="E431" s="23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6.5" customHeight="1" x14ac:dyDescent="0.25">
      <c r="A432" s="22"/>
      <c r="B432" s="22"/>
      <c r="C432" s="22"/>
      <c r="D432" s="22"/>
      <c r="E432" s="23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6.5" customHeight="1" x14ac:dyDescent="0.25">
      <c r="A433" s="22"/>
      <c r="B433" s="22"/>
      <c r="C433" s="22"/>
      <c r="D433" s="22"/>
      <c r="E433" s="23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6.5" customHeight="1" x14ac:dyDescent="0.25">
      <c r="A434" s="22"/>
      <c r="B434" s="22"/>
      <c r="C434" s="22"/>
      <c r="D434" s="22"/>
      <c r="E434" s="23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6.5" customHeight="1" x14ac:dyDescent="0.25">
      <c r="A435" s="22"/>
      <c r="B435" s="22"/>
      <c r="C435" s="22"/>
      <c r="D435" s="22"/>
      <c r="E435" s="23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6.5" customHeight="1" x14ac:dyDescent="0.25">
      <c r="A436" s="22"/>
      <c r="B436" s="22"/>
      <c r="C436" s="22"/>
      <c r="D436" s="22"/>
      <c r="E436" s="23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6.5" customHeight="1" x14ac:dyDescent="0.25">
      <c r="A437" s="22"/>
      <c r="B437" s="22"/>
      <c r="C437" s="22"/>
      <c r="D437" s="22"/>
      <c r="E437" s="23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6.5" customHeight="1" x14ac:dyDescent="0.25">
      <c r="A438" s="22"/>
      <c r="B438" s="22"/>
      <c r="C438" s="22"/>
      <c r="D438" s="22"/>
      <c r="E438" s="23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6.5" customHeight="1" x14ac:dyDescent="0.25">
      <c r="A439" s="22"/>
      <c r="B439" s="22"/>
      <c r="C439" s="22"/>
      <c r="D439" s="22"/>
      <c r="E439" s="23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6.5" customHeight="1" x14ac:dyDescent="0.25">
      <c r="A440" s="22"/>
      <c r="B440" s="22"/>
      <c r="C440" s="22"/>
      <c r="D440" s="22"/>
      <c r="E440" s="23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6.5" customHeight="1" x14ac:dyDescent="0.25">
      <c r="A441" s="22"/>
      <c r="B441" s="22"/>
      <c r="C441" s="22"/>
      <c r="D441" s="22"/>
      <c r="E441" s="23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6.5" customHeight="1" x14ac:dyDescent="0.25">
      <c r="A442" s="22"/>
      <c r="B442" s="22"/>
      <c r="C442" s="22"/>
      <c r="D442" s="22"/>
      <c r="E442" s="23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6.5" customHeight="1" x14ac:dyDescent="0.25">
      <c r="A443" s="22"/>
      <c r="B443" s="22"/>
      <c r="C443" s="22"/>
      <c r="D443" s="22"/>
      <c r="E443" s="23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6.5" customHeight="1" x14ac:dyDescent="0.25">
      <c r="A444" s="22"/>
      <c r="B444" s="22"/>
      <c r="C444" s="22"/>
      <c r="D444" s="22"/>
      <c r="E444" s="23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6.5" customHeight="1" x14ac:dyDescent="0.25">
      <c r="A445" s="22"/>
      <c r="B445" s="22"/>
      <c r="C445" s="22"/>
      <c r="D445" s="22"/>
      <c r="E445" s="23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6.5" customHeight="1" x14ac:dyDescent="0.25">
      <c r="A446" s="22"/>
      <c r="B446" s="22"/>
      <c r="C446" s="22"/>
      <c r="D446" s="22"/>
      <c r="E446" s="23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6.5" customHeight="1" x14ac:dyDescent="0.25">
      <c r="A447" s="22"/>
      <c r="B447" s="22"/>
      <c r="C447" s="22"/>
      <c r="D447" s="22"/>
      <c r="E447" s="23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6.5" customHeight="1" x14ac:dyDescent="0.25">
      <c r="A448" s="22"/>
      <c r="B448" s="22"/>
      <c r="C448" s="22"/>
      <c r="D448" s="22"/>
      <c r="E448" s="23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6.5" customHeight="1" x14ac:dyDescent="0.25">
      <c r="A449" s="22"/>
      <c r="B449" s="22"/>
      <c r="C449" s="22"/>
      <c r="D449" s="22"/>
      <c r="E449" s="23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6.5" customHeight="1" x14ac:dyDescent="0.25">
      <c r="A450" s="22"/>
      <c r="B450" s="22"/>
      <c r="C450" s="22"/>
      <c r="D450" s="22"/>
      <c r="E450" s="23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6.5" customHeight="1" x14ac:dyDescent="0.25">
      <c r="A451" s="22"/>
      <c r="B451" s="22"/>
      <c r="C451" s="22"/>
      <c r="D451" s="22"/>
      <c r="E451" s="23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6.5" customHeight="1" x14ac:dyDescent="0.25">
      <c r="A452" s="22"/>
      <c r="B452" s="22"/>
      <c r="C452" s="22"/>
      <c r="D452" s="22"/>
      <c r="E452" s="23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6.5" customHeight="1" x14ac:dyDescent="0.25">
      <c r="A453" s="22"/>
      <c r="B453" s="22"/>
      <c r="C453" s="22"/>
      <c r="D453" s="22"/>
      <c r="E453" s="23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6.5" customHeight="1" x14ac:dyDescent="0.25">
      <c r="A454" s="22"/>
      <c r="B454" s="22"/>
      <c r="C454" s="22"/>
      <c r="D454" s="22"/>
      <c r="E454" s="23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6.5" customHeight="1" x14ac:dyDescent="0.25">
      <c r="A455" s="22"/>
      <c r="B455" s="22"/>
      <c r="C455" s="22"/>
      <c r="D455" s="22"/>
      <c r="E455" s="23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6.5" customHeight="1" x14ac:dyDescent="0.25">
      <c r="A456" s="22"/>
      <c r="B456" s="22"/>
      <c r="C456" s="22"/>
      <c r="D456" s="22"/>
      <c r="E456" s="23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6.5" customHeight="1" x14ac:dyDescent="0.25">
      <c r="A457" s="22"/>
      <c r="B457" s="22"/>
      <c r="C457" s="22"/>
      <c r="D457" s="22"/>
      <c r="E457" s="23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6.5" customHeight="1" x14ac:dyDescent="0.25">
      <c r="A458" s="22"/>
      <c r="B458" s="22"/>
      <c r="C458" s="22"/>
      <c r="D458" s="22"/>
      <c r="E458" s="23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6.5" customHeight="1" x14ac:dyDescent="0.25">
      <c r="A459" s="22"/>
      <c r="B459" s="22"/>
      <c r="C459" s="22"/>
      <c r="D459" s="22"/>
      <c r="E459" s="23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6.5" customHeight="1" x14ac:dyDescent="0.25">
      <c r="A460" s="22"/>
      <c r="B460" s="22"/>
      <c r="C460" s="22"/>
      <c r="D460" s="22"/>
      <c r="E460" s="23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6.5" customHeight="1" x14ac:dyDescent="0.25">
      <c r="A461" s="22"/>
      <c r="B461" s="22"/>
      <c r="C461" s="22"/>
      <c r="D461" s="22"/>
      <c r="E461" s="23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6.5" customHeight="1" x14ac:dyDescent="0.25">
      <c r="A462" s="22"/>
      <c r="B462" s="22"/>
      <c r="C462" s="22"/>
      <c r="D462" s="22"/>
      <c r="E462" s="23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6.5" customHeight="1" x14ac:dyDescent="0.25">
      <c r="A463" s="22"/>
      <c r="B463" s="22"/>
      <c r="C463" s="22"/>
      <c r="D463" s="22"/>
      <c r="E463" s="23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6.5" customHeight="1" x14ac:dyDescent="0.25">
      <c r="A464" s="22"/>
      <c r="B464" s="22"/>
      <c r="C464" s="22"/>
      <c r="D464" s="22"/>
      <c r="E464" s="23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6.5" customHeight="1" x14ac:dyDescent="0.25">
      <c r="A465" s="22"/>
      <c r="B465" s="22"/>
      <c r="C465" s="22"/>
      <c r="D465" s="22"/>
      <c r="E465" s="23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6.5" customHeight="1" x14ac:dyDescent="0.25">
      <c r="A466" s="22"/>
      <c r="B466" s="22"/>
      <c r="C466" s="22"/>
      <c r="D466" s="22"/>
      <c r="E466" s="23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6.5" customHeight="1" x14ac:dyDescent="0.25">
      <c r="A467" s="22"/>
      <c r="B467" s="22"/>
      <c r="C467" s="22"/>
      <c r="D467" s="22"/>
      <c r="E467" s="23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6.5" customHeight="1" x14ac:dyDescent="0.25">
      <c r="A468" s="22"/>
      <c r="B468" s="22"/>
      <c r="C468" s="22"/>
      <c r="D468" s="22"/>
      <c r="E468" s="23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6.5" customHeight="1" x14ac:dyDescent="0.25">
      <c r="A469" s="22"/>
      <c r="B469" s="22"/>
      <c r="C469" s="22"/>
      <c r="D469" s="22"/>
      <c r="E469" s="23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6.5" customHeight="1" x14ac:dyDescent="0.25">
      <c r="A470" s="22"/>
      <c r="B470" s="22"/>
      <c r="C470" s="22"/>
      <c r="D470" s="22"/>
      <c r="E470" s="23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6.5" customHeight="1" x14ac:dyDescent="0.25">
      <c r="A471" s="22"/>
      <c r="B471" s="22"/>
      <c r="C471" s="22"/>
      <c r="D471" s="22"/>
      <c r="E471" s="23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6.5" customHeight="1" x14ac:dyDescent="0.25">
      <c r="A472" s="22"/>
      <c r="B472" s="22"/>
      <c r="C472" s="22"/>
      <c r="D472" s="22"/>
      <c r="E472" s="23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6.5" customHeight="1" x14ac:dyDescent="0.25">
      <c r="A473" s="22"/>
      <c r="B473" s="22"/>
      <c r="C473" s="22"/>
      <c r="D473" s="22"/>
      <c r="E473" s="23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6.5" customHeight="1" x14ac:dyDescent="0.25">
      <c r="A474" s="22"/>
      <c r="B474" s="22"/>
      <c r="C474" s="22"/>
      <c r="D474" s="22"/>
      <c r="E474" s="23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6.5" customHeight="1" x14ac:dyDescent="0.25">
      <c r="A475" s="22"/>
      <c r="B475" s="22"/>
      <c r="C475" s="22"/>
      <c r="D475" s="22"/>
      <c r="E475" s="23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6.5" customHeight="1" x14ac:dyDescent="0.25">
      <c r="A476" s="22"/>
      <c r="B476" s="22"/>
      <c r="C476" s="22"/>
      <c r="D476" s="22"/>
      <c r="E476" s="23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6.5" customHeight="1" x14ac:dyDescent="0.25">
      <c r="A477" s="22"/>
      <c r="B477" s="22"/>
      <c r="C477" s="22"/>
      <c r="D477" s="22"/>
      <c r="E477" s="23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6.5" customHeight="1" x14ac:dyDescent="0.25">
      <c r="A478" s="22"/>
      <c r="B478" s="22"/>
      <c r="C478" s="22"/>
      <c r="D478" s="22"/>
      <c r="E478" s="23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6.5" customHeight="1" x14ac:dyDescent="0.25">
      <c r="A479" s="22"/>
      <c r="B479" s="22"/>
      <c r="C479" s="22"/>
      <c r="D479" s="22"/>
      <c r="E479" s="23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6.5" customHeight="1" x14ac:dyDescent="0.25">
      <c r="A480" s="22"/>
      <c r="B480" s="22"/>
      <c r="C480" s="22"/>
      <c r="D480" s="22"/>
      <c r="E480" s="23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6.5" customHeight="1" x14ac:dyDescent="0.25">
      <c r="A481" s="22"/>
      <c r="B481" s="22"/>
      <c r="C481" s="22"/>
      <c r="D481" s="22"/>
      <c r="E481" s="23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6.5" customHeight="1" x14ac:dyDescent="0.25">
      <c r="A482" s="22"/>
      <c r="B482" s="22"/>
      <c r="C482" s="22"/>
      <c r="D482" s="22"/>
      <c r="E482" s="23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6.5" customHeight="1" x14ac:dyDescent="0.25">
      <c r="A483" s="22"/>
      <c r="B483" s="22"/>
      <c r="C483" s="22"/>
      <c r="D483" s="22"/>
      <c r="E483" s="23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6.5" customHeight="1" x14ac:dyDescent="0.25">
      <c r="A484" s="22"/>
      <c r="B484" s="22"/>
      <c r="C484" s="22"/>
      <c r="D484" s="22"/>
      <c r="E484" s="23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6.5" customHeight="1" x14ac:dyDescent="0.25">
      <c r="A485" s="22"/>
      <c r="B485" s="22"/>
      <c r="C485" s="22"/>
      <c r="D485" s="22"/>
      <c r="E485" s="23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6.5" customHeight="1" x14ac:dyDescent="0.25">
      <c r="A486" s="22"/>
      <c r="B486" s="22"/>
      <c r="C486" s="22"/>
      <c r="D486" s="22"/>
      <c r="E486" s="23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6.5" customHeight="1" x14ac:dyDescent="0.25">
      <c r="A487" s="22"/>
      <c r="B487" s="22"/>
      <c r="C487" s="22"/>
      <c r="D487" s="22"/>
      <c r="E487" s="23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6.5" customHeight="1" x14ac:dyDescent="0.25">
      <c r="A488" s="22"/>
      <c r="B488" s="22"/>
      <c r="C488" s="22"/>
      <c r="D488" s="22"/>
      <c r="E488" s="23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6.5" customHeight="1" x14ac:dyDescent="0.25">
      <c r="A489" s="22"/>
      <c r="B489" s="22"/>
      <c r="C489" s="22"/>
      <c r="D489" s="22"/>
      <c r="E489" s="23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6.5" customHeight="1" x14ac:dyDescent="0.25">
      <c r="A490" s="22"/>
      <c r="B490" s="22"/>
      <c r="C490" s="22"/>
      <c r="D490" s="22"/>
      <c r="E490" s="23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6.5" customHeight="1" x14ac:dyDescent="0.25">
      <c r="A491" s="22"/>
      <c r="B491" s="22"/>
      <c r="C491" s="22"/>
      <c r="D491" s="22"/>
      <c r="E491" s="23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6.5" customHeight="1" x14ac:dyDescent="0.25">
      <c r="A492" s="22"/>
      <c r="B492" s="22"/>
      <c r="C492" s="22"/>
      <c r="D492" s="22"/>
      <c r="E492" s="23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6.5" customHeight="1" x14ac:dyDescent="0.25">
      <c r="A493" s="22"/>
      <c r="B493" s="22"/>
      <c r="C493" s="22"/>
      <c r="D493" s="22"/>
      <c r="E493" s="23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6.5" customHeight="1" x14ac:dyDescent="0.25">
      <c r="A494" s="22"/>
      <c r="B494" s="22"/>
      <c r="C494" s="22"/>
      <c r="D494" s="22"/>
      <c r="E494" s="23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6.5" customHeight="1" x14ac:dyDescent="0.25">
      <c r="A495" s="22"/>
      <c r="B495" s="22"/>
      <c r="C495" s="22"/>
      <c r="D495" s="22"/>
      <c r="E495" s="23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6.5" customHeight="1" x14ac:dyDescent="0.25">
      <c r="A496" s="22"/>
      <c r="B496" s="22"/>
      <c r="C496" s="22"/>
      <c r="D496" s="22"/>
      <c r="E496" s="23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6.5" customHeight="1" x14ac:dyDescent="0.25">
      <c r="A497" s="22"/>
      <c r="B497" s="22"/>
      <c r="C497" s="22"/>
      <c r="D497" s="22"/>
      <c r="E497" s="23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6.5" customHeight="1" x14ac:dyDescent="0.25">
      <c r="A498" s="22"/>
      <c r="B498" s="22"/>
      <c r="C498" s="22"/>
      <c r="D498" s="22"/>
      <c r="E498" s="23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6.5" customHeight="1" x14ac:dyDescent="0.25">
      <c r="A499" s="22"/>
      <c r="B499" s="22"/>
      <c r="C499" s="22"/>
      <c r="D499" s="22"/>
      <c r="E499" s="23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6.5" customHeight="1" x14ac:dyDescent="0.25">
      <c r="A500" s="22"/>
      <c r="B500" s="22"/>
      <c r="C500" s="22"/>
      <c r="D500" s="22"/>
      <c r="E500" s="23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6.5" customHeight="1" x14ac:dyDescent="0.25">
      <c r="A501" s="22"/>
      <c r="B501" s="22"/>
      <c r="C501" s="22"/>
      <c r="D501" s="22"/>
      <c r="E501" s="23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6.5" customHeight="1" x14ac:dyDescent="0.25">
      <c r="A502" s="22"/>
      <c r="B502" s="22"/>
      <c r="C502" s="22"/>
      <c r="D502" s="22"/>
      <c r="E502" s="23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6.5" customHeight="1" x14ac:dyDescent="0.25">
      <c r="A503" s="22"/>
      <c r="B503" s="22"/>
      <c r="C503" s="22"/>
      <c r="D503" s="22"/>
      <c r="E503" s="23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6.5" customHeight="1" x14ac:dyDescent="0.25">
      <c r="A504" s="22"/>
      <c r="B504" s="22"/>
      <c r="C504" s="22"/>
      <c r="D504" s="22"/>
      <c r="E504" s="23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6.5" customHeight="1" x14ac:dyDescent="0.25">
      <c r="A505" s="22"/>
      <c r="B505" s="22"/>
      <c r="C505" s="22"/>
      <c r="D505" s="22"/>
      <c r="E505" s="23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6.5" customHeight="1" x14ac:dyDescent="0.25">
      <c r="A506" s="22"/>
      <c r="B506" s="22"/>
      <c r="C506" s="22"/>
      <c r="D506" s="22"/>
      <c r="E506" s="23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6.5" customHeight="1" x14ac:dyDescent="0.25">
      <c r="A507" s="22"/>
      <c r="B507" s="22"/>
      <c r="C507" s="22"/>
      <c r="D507" s="22"/>
      <c r="E507" s="23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6.5" customHeight="1" x14ac:dyDescent="0.25">
      <c r="A508" s="22"/>
      <c r="B508" s="22"/>
      <c r="C508" s="22"/>
      <c r="D508" s="22"/>
      <c r="E508" s="23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6.5" customHeight="1" x14ac:dyDescent="0.25">
      <c r="A509" s="22"/>
      <c r="B509" s="22"/>
      <c r="C509" s="22"/>
      <c r="D509" s="22"/>
      <c r="E509" s="23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6.5" customHeight="1" x14ac:dyDescent="0.25">
      <c r="A510" s="22"/>
      <c r="B510" s="22"/>
      <c r="C510" s="22"/>
      <c r="D510" s="22"/>
      <c r="E510" s="23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6.5" customHeight="1" x14ac:dyDescent="0.25">
      <c r="A511" s="22"/>
      <c r="B511" s="22"/>
      <c r="C511" s="22"/>
      <c r="D511" s="22"/>
      <c r="E511" s="23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6.5" customHeight="1" x14ac:dyDescent="0.25">
      <c r="A512" s="22"/>
      <c r="B512" s="22"/>
      <c r="C512" s="22"/>
      <c r="D512" s="22"/>
      <c r="E512" s="23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6.5" customHeight="1" x14ac:dyDescent="0.25">
      <c r="A513" s="22"/>
      <c r="B513" s="22"/>
      <c r="C513" s="22"/>
      <c r="D513" s="22"/>
      <c r="E513" s="23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6.5" customHeight="1" x14ac:dyDescent="0.25">
      <c r="A514" s="22"/>
      <c r="B514" s="22"/>
      <c r="C514" s="22"/>
      <c r="D514" s="22"/>
      <c r="E514" s="23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6.5" customHeight="1" x14ac:dyDescent="0.25">
      <c r="A515" s="22"/>
      <c r="B515" s="22"/>
      <c r="C515" s="22"/>
      <c r="D515" s="22"/>
      <c r="E515" s="23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6.5" customHeight="1" x14ac:dyDescent="0.25">
      <c r="A516" s="22"/>
      <c r="B516" s="22"/>
      <c r="C516" s="22"/>
      <c r="D516" s="22"/>
      <c r="E516" s="23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6.5" customHeight="1" x14ac:dyDescent="0.25">
      <c r="A517" s="22"/>
      <c r="B517" s="22"/>
      <c r="C517" s="22"/>
      <c r="D517" s="22"/>
      <c r="E517" s="23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6.5" customHeight="1" x14ac:dyDescent="0.25">
      <c r="A518" s="22"/>
      <c r="B518" s="22"/>
      <c r="C518" s="22"/>
      <c r="D518" s="22"/>
      <c r="E518" s="23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6.5" customHeight="1" x14ac:dyDescent="0.25">
      <c r="A519" s="22"/>
      <c r="B519" s="22"/>
      <c r="C519" s="22"/>
      <c r="D519" s="22"/>
      <c r="E519" s="23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6.5" customHeight="1" x14ac:dyDescent="0.25">
      <c r="A520" s="22"/>
      <c r="B520" s="22"/>
      <c r="C520" s="22"/>
      <c r="D520" s="22"/>
      <c r="E520" s="23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6.5" customHeight="1" x14ac:dyDescent="0.25">
      <c r="A521" s="22"/>
      <c r="B521" s="22"/>
      <c r="C521" s="22"/>
      <c r="D521" s="22"/>
      <c r="E521" s="23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6.5" customHeight="1" x14ac:dyDescent="0.25">
      <c r="A522" s="22"/>
      <c r="B522" s="22"/>
      <c r="C522" s="22"/>
      <c r="D522" s="22"/>
      <c r="E522" s="23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6.5" customHeight="1" x14ac:dyDescent="0.25">
      <c r="A523" s="22"/>
      <c r="B523" s="22"/>
      <c r="C523" s="22"/>
      <c r="D523" s="22"/>
      <c r="E523" s="23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6.5" customHeight="1" x14ac:dyDescent="0.25">
      <c r="A524" s="22"/>
      <c r="B524" s="22"/>
      <c r="C524" s="22"/>
      <c r="D524" s="22"/>
      <c r="E524" s="23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6.5" customHeight="1" x14ac:dyDescent="0.25">
      <c r="A525" s="22"/>
      <c r="B525" s="22"/>
      <c r="C525" s="22"/>
      <c r="D525" s="22"/>
      <c r="E525" s="23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6.5" customHeight="1" x14ac:dyDescent="0.25">
      <c r="A526" s="22"/>
      <c r="B526" s="22"/>
      <c r="C526" s="22"/>
      <c r="D526" s="22"/>
      <c r="E526" s="23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6.5" customHeight="1" x14ac:dyDescent="0.25">
      <c r="A527" s="22"/>
      <c r="B527" s="22"/>
      <c r="C527" s="22"/>
      <c r="D527" s="22"/>
      <c r="E527" s="23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6.5" customHeight="1" x14ac:dyDescent="0.25">
      <c r="A528" s="22"/>
      <c r="B528" s="22"/>
      <c r="C528" s="22"/>
      <c r="D528" s="22"/>
      <c r="E528" s="23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6.5" customHeight="1" x14ac:dyDescent="0.25">
      <c r="A529" s="22"/>
      <c r="B529" s="22"/>
      <c r="C529" s="22"/>
      <c r="D529" s="22"/>
      <c r="E529" s="23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6.5" customHeight="1" x14ac:dyDescent="0.25">
      <c r="A530" s="22"/>
      <c r="B530" s="22"/>
      <c r="C530" s="22"/>
      <c r="D530" s="22"/>
      <c r="E530" s="23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6.5" customHeight="1" x14ac:dyDescent="0.25">
      <c r="A531" s="22"/>
      <c r="B531" s="22"/>
      <c r="C531" s="22"/>
      <c r="D531" s="22"/>
      <c r="E531" s="23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6.5" customHeight="1" x14ac:dyDescent="0.25">
      <c r="A532" s="22"/>
      <c r="B532" s="22"/>
      <c r="C532" s="22"/>
      <c r="D532" s="22"/>
      <c r="E532" s="23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6.5" customHeight="1" x14ac:dyDescent="0.25">
      <c r="A533" s="22"/>
      <c r="B533" s="22"/>
      <c r="C533" s="22"/>
      <c r="D533" s="22"/>
      <c r="E533" s="23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6.5" customHeight="1" x14ac:dyDescent="0.25">
      <c r="A534" s="22"/>
      <c r="B534" s="22"/>
      <c r="C534" s="22"/>
      <c r="D534" s="22"/>
      <c r="E534" s="23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6.5" customHeight="1" x14ac:dyDescent="0.25">
      <c r="A535" s="22"/>
      <c r="B535" s="22"/>
      <c r="C535" s="22"/>
      <c r="D535" s="22"/>
      <c r="E535" s="23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6.5" customHeight="1" x14ac:dyDescent="0.25">
      <c r="A536" s="22"/>
      <c r="B536" s="22"/>
      <c r="C536" s="22"/>
      <c r="D536" s="22"/>
      <c r="E536" s="23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6.5" customHeight="1" x14ac:dyDescent="0.25">
      <c r="A537" s="22"/>
      <c r="B537" s="22"/>
      <c r="C537" s="22"/>
      <c r="D537" s="22"/>
      <c r="E537" s="23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6.5" customHeight="1" x14ac:dyDescent="0.25">
      <c r="A538" s="22"/>
      <c r="B538" s="22"/>
      <c r="C538" s="22"/>
      <c r="D538" s="22"/>
      <c r="E538" s="23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6.5" customHeight="1" x14ac:dyDescent="0.25">
      <c r="A539" s="22"/>
      <c r="B539" s="22"/>
      <c r="C539" s="22"/>
      <c r="D539" s="22"/>
      <c r="E539" s="23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6.5" customHeight="1" x14ac:dyDescent="0.25">
      <c r="A540" s="22"/>
      <c r="B540" s="22"/>
      <c r="C540" s="22"/>
      <c r="D540" s="22"/>
      <c r="E540" s="23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6.5" customHeight="1" x14ac:dyDescent="0.25">
      <c r="A541" s="22"/>
      <c r="B541" s="22"/>
      <c r="C541" s="22"/>
      <c r="D541" s="22"/>
      <c r="E541" s="23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6.5" customHeight="1" x14ac:dyDescent="0.25">
      <c r="A542" s="22"/>
      <c r="B542" s="22"/>
      <c r="C542" s="22"/>
      <c r="D542" s="22"/>
      <c r="E542" s="23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6.5" customHeight="1" x14ac:dyDescent="0.25">
      <c r="A543" s="22"/>
      <c r="B543" s="22"/>
      <c r="C543" s="22"/>
      <c r="D543" s="22"/>
      <c r="E543" s="23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6.5" customHeight="1" x14ac:dyDescent="0.25">
      <c r="A544" s="22"/>
      <c r="B544" s="22"/>
      <c r="C544" s="22"/>
      <c r="D544" s="22"/>
      <c r="E544" s="23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6.5" customHeight="1" x14ac:dyDescent="0.25">
      <c r="A545" s="22"/>
      <c r="B545" s="22"/>
      <c r="C545" s="22"/>
      <c r="D545" s="22"/>
      <c r="E545" s="23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6.5" customHeight="1" x14ac:dyDescent="0.25">
      <c r="A546" s="22"/>
      <c r="B546" s="22"/>
      <c r="C546" s="22"/>
      <c r="D546" s="22"/>
      <c r="E546" s="23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6.5" customHeight="1" x14ac:dyDescent="0.25">
      <c r="A547" s="22"/>
      <c r="B547" s="22"/>
      <c r="C547" s="22"/>
      <c r="D547" s="22"/>
      <c r="E547" s="23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6.5" customHeight="1" x14ac:dyDescent="0.25">
      <c r="A548" s="22"/>
      <c r="B548" s="22"/>
      <c r="C548" s="22"/>
      <c r="D548" s="22"/>
      <c r="E548" s="23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6.5" customHeight="1" x14ac:dyDescent="0.25">
      <c r="A549" s="22"/>
      <c r="B549" s="22"/>
      <c r="C549" s="22"/>
      <c r="D549" s="22"/>
      <c r="E549" s="23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6.5" customHeight="1" x14ac:dyDescent="0.25">
      <c r="A550" s="22"/>
      <c r="B550" s="22"/>
      <c r="C550" s="22"/>
      <c r="D550" s="22"/>
      <c r="E550" s="23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6.5" customHeight="1" x14ac:dyDescent="0.25">
      <c r="A551" s="22"/>
      <c r="B551" s="22"/>
      <c r="C551" s="22"/>
      <c r="D551" s="22"/>
      <c r="E551" s="23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6.5" customHeight="1" x14ac:dyDescent="0.25">
      <c r="A552" s="22"/>
      <c r="B552" s="22"/>
      <c r="C552" s="22"/>
      <c r="D552" s="22"/>
      <c r="E552" s="23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6.5" customHeight="1" x14ac:dyDescent="0.25">
      <c r="A553" s="22"/>
      <c r="B553" s="22"/>
      <c r="C553" s="22"/>
      <c r="D553" s="22"/>
      <c r="E553" s="23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6.5" customHeight="1" x14ac:dyDescent="0.25">
      <c r="A554" s="22"/>
      <c r="B554" s="22"/>
      <c r="C554" s="22"/>
      <c r="D554" s="22"/>
      <c r="E554" s="23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6.5" customHeight="1" x14ac:dyDescent="0.25">
      <c r="A555" s="22"/>
      <c r="B555" s="22"/>
      <c r="C555" s="22"/>
      <c r="D555" s="22"/>
      <c r="E555" s="23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6.5" customHeight="1" x14ac:dyDescent="0.25">
      <c r="A556" s="22"/>
      <c r="B556" s="22"/>
      <c r="C556" s="22"/>
      <c r="D556" s="22"/>
      <c r="E556" s="23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6.5" customHeight="1" x14ac:dyDescent="0.25">
      <c r="A557" s="22"/>
      <c r="B557" s="22"/>
      <c r="C557" s="22"/>
      <c r="D557" s="22"/>
      <c r="E557" s="23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6.5" customHeight="1" x14ac:dyDescent="0.25">
      <c r="A558" s="22"/>
      <c r="B558" s="22"/>
      <c r="C558" s="22"/>
      <c r="D558" s="22"/>
      <c r="E558" s="23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6.5" customHeight="1" x14ac:dyDescent="0.25">
      <c r="A559" s="22"/>
      <c r="B559" s="22"/>
      <c r="C559" s="22"/>
      <c r="D559" s="22"/>
      <c r="E559" s="23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6.5" customHeight="1" x14ac:dyDescent="0.25">
      <c r="A560" s="22"/>
      <c r="B560" s="22"/>
      <c r="C560" s="22"/>
      <c r="D560" s="22"/>
      <c r="E560" s="23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6.5" customHeight="1" x14ac:dyDescent="0.25">
      <c r="A561" s="22"/>
      <c r="B561" s="22"/>
      <c r="C561" s="22"/>
      <c r="D561" s="22"/>
      <c r="E561" s="23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6.5" customHeight="1" x14ac:dyDescent="0.25">
      <c r="A562" s="22"/>
      <c r="B562" s="22"/>
      <c r="C562" s="22"/>
      <c r="D562" s="22"/>
      <c r="E562" s="23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6.5" customHeight="1" x14ac:dyDescent="0.25">
      <c r="A563" s="22"/>
      <c r="B563" s="22"/>
      <c r="C563" s="22"/>
      <c r="D563" s="22"/>
      <c r="E563" s="23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6.5" customHeight="1" x14ac:dyDescent="0.25">
      <c r="A564" s="22"/>
      <c r="B564" s="22"/>
      <c r="C564" s="22"/>
      <c r="D564" s="22"/>
      <c r="E564" s="23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6.5" customHeight="1" x14ac:dyDescent="0.25">
      <c r="A565" s="22"/>
      <c r="B565" s="22"/>
      <c r="C565" s="22"/>
      <c r="D565" s="22"/>
      <c r="E565" s="23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6.5" customHeight="1" x14ac:dyDescent="0.25">
      <c r="A566" s="22"/>
      <c r="B566" s="22"/>
      <c r="C566" s="22"/>
      <c r="D566" s="22"/>
      <c r="E566" s="23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6.5" customHeight="1" x14ac:dyDescent="0.25">
      <c r="A567" s="22"/>
      <c r="B567" s="22"/>
      <c r="C567" s="22"/>
      <c r="D567" s="22"/>
      <c r="E567" s="23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6.5" customHeight="1" x14ac:dyDescent="0.25">
      <c r="A568" s="22"/>
      <c r="B568" s="22"/>
      <c r="C568" s="22"/>
      <c r="D568" s="22"/>
      <c r="E568" s="23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6.5" customHeight="1" x14ac:dyDescent="0.25">
      <c r="A569" s="22"/>
      <c r="B569" s="22"/>
      <c r="C569" s="22"/>
      <c r="D569" s="22"/>
      <c r="E569" s="23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6.5" customHeight="1" x14ac:dyDescent="0.25">
      <c r="A570" s="22"/>
      <c r="B570" s="22"/>
      <c r="C570" s="22"/>
      <c r="D570" s="22"/>
      <c r="E570" s="23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6.5" customHeight="1" x14ac:dyDescent="0.25">
      <c r="A571" s="22"/>
      <c r="B571" s="22"/>
      <c r="C571" s="22"/>
      <c r="D571" s="22"/>
      <c r="E571" s="23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6.5" customHeight="1" x14ac:dyDescent="0.25">
      <c r="A572" s="22"/>
      <c r="B572" s="22"/>
      <c r="C572" s="22"/>
      <c r="D572" s="22"/>
      <c r="E572" s="23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6.5" customHeight="1" x14ac:dyDescent="0.25">
      <c r="A573" s="22"/>
      <c r="B573" s="22"/>
      <c r="C573" s="22"/>
      <c r="D573" s="22"/>
      <c r="E573" s="23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6.5" customHeight="1" x14ac:dyDescent="0.25">
      <c r="A574" s="22"/>
      <c r="B574" s="22"/>
      <c r="C574" s="22"/>
      <c r="D574" s="22"/>
      <c r="E574" s="23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6.5" customHeight="1" x14ac:dyDescent="0.25">
      <c r="A575" s="22"/>
      <c r="B575" s="22"/>
      <c r="C575" s="22"/>
      <c r="D575" s="22"/>
      <c r="E575" s="23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6.5" customHeight="1" x14ac:dyDescent="0.25">
      <c r="A576" s="22"/>
      <c r="B576" s="22"/>
      <c r="C576" s="22"/>
      <c r="D576" s="22"/>
      <c r="E576" s="23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6.5" customHeight="1" x14ac:dyDescent="0.25">
      <c r="A577" s="22"/>
      <c r="B577" s="22"/>
      <c r="C577" s="22"/>
      <c r="D577" s="22"/>
      <c r="E577" s="23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6.5" customHeight="1" x14ac:dyDescent="0.25">
      <c r="A578" s="22"/>
      <c r="B578" s="22"/>
      <c r="C578" s="22"/>
      <c r="D578" s="22"/>
      <c r="E578" s="23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6.5" customHeight="1" x14ac:dyDescent="0.25">
      <c r="A579" s="22"/>
      <c r="B579" s="22"/>
      <c r="C579" s="22"/>
      <c r="D579" s="22"/>
      <c r="E579" s="23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6.5" customHeight="1" x14ac:dyDescent="0.25">
      <c r="A580" s="22"/>
      <c r="B580" s="22"/>
      <c r="C580" s="22"/>
      <c r="D580" s="22"/>
      <c r="E580" s="23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6.5" customHeight="1" x14ac:dyDescent="0.25">
      <c r="A581" s="22"/>
      <c r="B581" s="22"/>
      <c r="C581" s="22"/>
      <c r="D581" s="22"/>
      <c r="E581" s="23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6.5" customHeight="1" x14ac:dyDescent="0.25">
      <c r="A582" s="22"/>
      <c r="B582" s="22"/>
      <c r="C582" s="22"/>
      <c r="D582" s="22"/>
      <c r="E582" s="23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6.5" customHeight="1" x14ac:dyDescent="0.25">
      <c r="A583" s="22"/>
      <c r="B583" s="22"/>
      <c r="C583" s="22"/>
      <c r="D583" s="22"/>
      <c r="E583" s="23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6.5" customHeight="1" x14ac:dyDescent="0.25">
      <c r="A584" s="22"/>
      <c r="B584" s="22"/>
      <c r="C584" s="22"/>
      <c r="D584" s="22"/>
      <c r="E584" s="23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6.5" customHeight="1" x14ac:dyDescent="0.25">
      <c r="A585" s="22"/>
      <c r="B585" s="22"/>
      <c r="C585" s="22"/>
      <c r="D585" s="22"/>
      <c r="E585" s="23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6.5" customHeight="1" x14ac:dyDescent="0.25">
      <c r="A586" s="22"/>
      <c r="B586" s="22"/>
      <c r="C586" s="22"/>
      <c r="D586" s="22"/>
      <c r="E586" s="23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6.5" customHeight="1" x14ac:dyDescent="0.25">
      <c r="A587" s="22"/>
      <c r="B587" s="22"/>
      <c r="C587" s="22"/>
      <c r="D587" s="22"/>
      <c r="E587" s="23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6.5" customHeight="1" x14ac:dyDescent="0.25">
      <c r="A588" s="22"/>
      <c r="B588" s="22"/>
      <c r="C588" s="22"/>
      <c r="D588" s="22"/>
      <c r="E588" s="23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6.5" customHeight="1" x14ac:dyDescent="0.25">
      <c r="A589" s="22"/>
      <c r="B589" s="22"/>
      <c r="C589" s="22"/>
      <c r="D589" s="22"/>
      <c r="E589" s="23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6.5" customHeight="1" x14ac:dyDescent="0.25">
      <c r="A590" s="22"/>
      <c r="B590" s="22"/>
      <c r="C590" s="22"/>
      <c r="D590" s="22"/>
      <c r="E590" s="23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6.5" customHeight="1" x14ac:dyDescent="0.25">
      <c r="A591" s="22"/>
      <c r="B591" s="22"/>
      <c r="C591" s="22"/>
      <c r="D591" s="22"/>
      <c r="E591" s="23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6.5" customHeight="1" x14ac:dyDescent="0.25">
      <c r="A592" s="22"/>
      <c r="B592" s="22"/>
      <c r="C592" s="22"/>
      <c r="D592" s="22"/>
      <c r="E592" s="23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6.5" customHeight="1" x14ac:dyDescent="0.25">
      <c r="A593" s="22"/>
      <c r="B593" s="22"/>
      <c r="C593" s="22"/>
      <c r="D593" s="22"/>
      <c r="E593" s="23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6.5" customHeight="1" x14ac:dyDescent="0.25">
      <c r="A594" s="22"/>
      <c r="B594" s="22"/>
      <c r="C594" s="22"/>
      <c r="D594" s="22"/>
      <c r="E594" s="23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6.5" customHeight="1" x14ac:dyDescent="0.25">
      <c r="A595" s="22"/>
      <c r="B595" s="22"/>
      <c r="C595" s="22"/>
      <c r="D595" s="22"/>
      <c r="E595" s="23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6.5" customHeight="1" x14ac:dyDescent="0.25">
      <c r="A596" s="22"/>
      <c r="B596" s="22"/>
      <c r="C596" s="22"/>
      <c r="D596" s="22"/>
      <c r="E596" s="23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6.5" customHeight="1" x14ac:dyDescent="0.25">
      <c r="A597" s="22"/>
      <c r="B597" s="22"/>
      <c r="C597" s="22"/>
      <c r="D597" s="22"/>
      <c r="E597" s="23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6.5" customHeight="1" x14ac:dyDescent="0.25">
      <c r="A598" s="22"/>
      <c r="B598" s="22"/>
      <c r="C598" s="22"/>
      <c r="D598" s="22"/>
      <c r="E598" s="23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6.5" customHeight="1" x14ac:dyDescent="0.25">
      <c r="A599" s="22"/>
      <c r="B599" s="22"/>
      <c r="C599" s="22"/>
      <c r="D599" s="22"/>
      <c r="E599" s="23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6.5" customHeight="1" x14ac:dyDescent="0.25">
      <c r="A600" s="22"/>
      <c r="B600" s="22"/>
      <c r="C600" s="22"/>
      <c r="D600" s="22"/>
      <c r="E600" s="23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6.5" customHeight="1" x14ac:dyDescent="0.25">
      <c r="A601" s="22"/>
      <c r="B601" s="22"/>
      <c r="C601" s="22"/>
      <c r="D601" s="22"/>
      <c r="E601" s="23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6.5" customHeight="1" x14ac:dyDescent="0.25">
      <c r="A602" s="22"/>
      <c r="B602" s="22"/>
      <c r="C602" s="22"/>
      <c r="D602" s="22"/>
      <c r="E602" s="23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6.5" customHeight="1" x14ac:dyDescent="0.25">
      <c r="A603" s="22"/>
      <c r="B603" s="22"/>
      <c r="C603" s="22"/>
      <c r="D603" s="22"/>
      <c r="E603" s="23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6.5" customHeight="1" x14ac:dyDescent="0.25">
      <c r="A604" s="22"/>
      <c r="B604" s="22"/>
      <c r="C604" s="22"/>
      <c r="D604" s="22"/>
      <c r="E604" s="23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6.5" customHeight="1" x14ac:dyDescent="0.25">
      <c r="A605" s="22"/>
      <c r="B605" s="22"/>
      <c r="C605" s="22"/>
      <c r="D605" s="22"/>
      <c r="E605" s="23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6.5" customHeight="1" x14ac:dyDescent="0.25">
      <c r="A606" s="22"/>
      <c r="B606" s="22"/>
      <c r="C606" s="22"/>
      <c r="D606" s="22"/>
      <c r="E606" s="23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6.5" customHeight="1" x14ac:dyDescent="0.25">
      <c r="A607" s="22"/>
      <c r="B607" s="22"/>
      <c r="C607" s="22"/>
      <c r="D607" s="22"/>
      <c r="E607" s="23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6.5" customHeight="1" x14ac:dyDescent="0.25">
      <c r="A608" s="22"/>
      <c r="B608" s="22"/>
      <c r="C608" s="22"/>
      <c r="D608" s="22"/>
      <c r="E608" s="23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6.5" customHeight="1" x14ac:dyDescent="0.25">
      <c r="A609" s="22"/>
      <c r="B609" s="22"/>
      <c r="C609" s="22"/>
      <c r="D609" s="22"/>
      <c r="E609" s="23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6.5" customHeight="1" x14ac:dyDescent="0.25">
      <c r="A610" s="22"/>
      <c r="B610" s="22"/>
      <c r="C610" s="22"/>
      <c r="D610" s="22"/>
      <c r="E610" s="23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6.5" customHeight="1" x14ac:dyDescent="0.25">
      <c r="A611" s="22"/>
      <c r="B611" s="22"/>
      <c r="C611" s="22"/>
      <c r="D611" s="22"/>
      <c r="E611" s="23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6.5" customHeight="1" x14ac:dyDescent="0.25">
      <c r="A612" s="22"/>
      <c r="B612" s="22"/>
      <c r="C612" s="22"/>
      <c r="D612" s="22"/>
      <c r="E612" s="23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6.5" customHeight="1" x14ac:dyDescent="0.25">
      <c r="A613" s="22"/>
      <c r="B613" s="22"/>
      <c r="C613" s="22"/>
      <c r="D613" s="22"/>
      <c r="E613" s="23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6.5" customHeight="1" x14ac:dyDescent="0.25">
      <c r="A614" s="22"/>
      <c r="B614" s="22"/>
      <c r="C614" s="22"/>
      <c r="D614" s="22"/>
      <c r="E614" s="23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6.5" customHeight="1" x14ac:dyDescent="0.25">
      <c r="A615" s="22"/>
      <c r="B615" s="22"/>
      <c r="C615" s="22"/>
      <c r="D615" s="22"/>
      <c r="E615" s="23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6.5" customHeight="1" x14ac:dyDescent="0.25">
      <c r="A616" s="22"/>
      <c r="B616" s="22"/>
      <c r="C616" s="22"/>
      <c r="D616" s="22"/>
      <c r="E616" s="23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6.5" customHeight="1" x14ac:dyDescent="0.25">
      <c r="A617" s="22"/>
      <c r="B617" s="22"/>
      <c r="C617" s="22"/>
      <c r="D617" s="22"/>
      <c r="E617" s="23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6.5" customHeight="1" x14ac:dyDescent="0.25">
      <c r="A618" s="22"/>
      <c r="B618" s="22"/>
      <c r="C618" s="22"/>
      <c r="D618" s="22"/>
      <c r="E618" s="23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6.5" customHeight="1" x14ac:dyDescent="0.25">
      <c r="A619" s="22"/>
      <c r="B619" s="22"/>
      <c r="C619" s="22"/>
      <c r="D619" s="22"/>
      <c r="E619" s="23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6.5" customHeight="1" x14ac:dyDescent="0.25">
      <c r="A620" s="22"/>
      <c r="B620" s="22"/>
      <c r="C620" s="22"/>
      <c r="D620" s="22"/>
      <c r="E620" s="23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6.5" customHeight="1" x14ac:dyDescent="0.25">
      <c r="A621" s="22"/>
      <c r="B621" s="22"/>
      <c r="C621" s="22"/>
      <c r="D621" s="22"/>
      <c r="E621" s="23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6.5" customHeight="1" x14ac:dyDescent="0.25">
      <c r="A622" s="22"/>
      <c r="B622" s="22"/>
      <c r="C622" s="22"/>
      <c r="D622" s="22"/>
      <c r="E622" s="23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6.5" customHeight="1" x14ac:dyDescent="0.25">
      <c r="A623" s="22"/>
      <c r="B623" s="22"/>
      <c r="C623" s="22"/>
      <c r="D623" s="22"/>
      <c r="E623" s="23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6.5" customHeight="1" x14ac:dyDescent="0.25">
      <c r="A624" s="22"/>
      <c r="B624" s="22"/>
      <c r="C624" s="22"/>
      <c r="D624" s="22"/>
      <c r="E624" s="23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6.5" customHeight="1" x14ac:dyDescent="0.25">
      <c r="A625" s="22"/>
      <c r="B625" s="22"/>
      <c r="C625" s="22"/>
      <c r="D625" s="22"/>
      <c r="E625" s="23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6.5" customHeight="1" x14ac:dyDescent="0.25">
      <c r="A626" s="22"/>
      <c r="B626" s="22"/>
      <c r="C626" s="22"/>
      <c r="D626" s="22"/>
      <c r="E626" s="23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6.5" customHeight="1" x14ac:dyDescent="0.25">
      <c r="A627" s="22"/>
      <c r="B627" s="22"/>
      <c r="C627" s="22"/>
      <c r="D627" s="22"/>
      <c r="E627" s="23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6.5" customHeight="1" x14ac:dyDescent="0.25">
      <c r="A628" s="22"/>
      <c r="B628" s="22"/>
      <c r="C628" s="22"/>
      <c r="D628" s="22"/>
      <c r="E628" s="23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6.5" customHeight="1" x14ac:dyDescent="0.25">
      <c r="A629" s="22"/>
      <c r="B629" s="22"/>
      <c r="C629" s="22"/>
      <c r="D629" s="22"/>
      <c r="E629" s="23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6.5" customHeight="1" x14ac:dyDescent="0.25">
      <c r="A630" s="22"/>
      <c r="B630" s="22"/>
      <c r="C630" s="22"/>
      <c r="D630" s="22"/>
      <c r="E630" s="23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6.5" customHeight="1" x14ac:dyDescent="0.25">
      <c r="A631" s="22"/>
      <c r="B631" s="22"/>
      <c r="C631" s="22"/>
      <c r="D631" s="22"/>
      <c r="E631" s="23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6.5" customHeight="1" x14ac:dyDescent="0.25">
      <c r="A632" s="22"/>
      <c r="B632" s="22"/>
      <c r="C632" s="22"/>
      <c r="D632" s="22"/>
      <c r="E632" s="23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6.5" customHeight="1" x14ac:dyDescent="0.25">
      <c r="A633" s="22"/>
      <c r="B633" s="22"/>
      <c r="C633" s="22"/>
      <c r="D633" s="22"/>
      <c r="E633" s="23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6.5" customHeight="1" x14ac:dyDescent="0.25">
      <c r="A634" s="22"/>
      <c r="B634" s="22"/>
      <c r="C634" s="22"/>
      <c r="D634" s="22"/>
      <c r="E634" s="23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6.5" customHeight="1" x14ac:dyDescent="0.25">
      <c r="A635" s="22"/>
      <c r="B635" s="22"/>
      <c r="C635" s="22"/>
      <c r="D635" s="22"/>
      <c r="E635" s="23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6.5" customHeight="1" x14ac:dyDescent="0.25">
      <c r="A636" s="22"/>
      <c r="B636" s="22"/>
      <c r="C636" s="22"/>
      <c r="D636" s="22"/>
      <c r="E636" s="23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6.5" customHeight="1" x14ac:dyDescent="0.25">
      <c r="A637" s="22"/>
      <c r="B637" s="22"/>
      <c r="C637" s="22"/>
      <c r="D637" s="22"/>
      <c r="E637" s="23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6.5" customHeight="1" x14ac:dyDescent="0.25">
      <c r="A638" s="22"/>
      <c r="B638" s="22"/>
      <c r="C638" s="22"/>
      <c r="D638" s="22"/>
      <c r="E638" s="23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6.5" customHeight="1" x14ac:dyDescent="0.25">
      <c r="A639" s="22"/>
      <c r="B639" s="22"/>
      <c r="C639" s="22"/>
      <c r="D639" s="22"/>
      <c r="E639" s="23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6.5" customHeight="1" x14ac:dyDescent="0.25">
      <c r="A640" s="22"/>
      <c r="B640" s="22"/>
      <c r="C640" s="22"/>
      <c r="D640" s="22"/>
      <c r="E640" s="23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6.5" customHeight="1" x14ac:dyDescent="0.25">
      <c r="A641" s="22"/>
      <c r="B641" s="22"/>
      <c r="C641" s="22"/>
      <c r="D641" s="22"/>
      <c r="E641" s="23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6.5" customHeight="1" x14ac:dyDescent="0.25">
      <c r="A642" s="22"/>
      <c r="B642" s="22"/>
      <c r="C642" s="22"/>
      <c r="D642" s="22"/>
      <c r="E642" s="23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6.5" customHeight="1" x14ac:dyDescent="0.25">
      <c r="A643" s="22"/>
      <c r="B643" s="22"/>
      <c r="C643" s="22"/>
      <c r="D643" s="22"/>
      <c r="E643" s="23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6.5" customHeight="1" x14ac:dyDescent="0.25">
      <c r="A644" s="22"/>
      <c r="B644" s="22"/>
      <c r="C644" s="22"/>
      <c r="D644" s="22"/>
      <c r="E644" s="23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6.5" customHeight="1" x14ac:dyDescent="0.25">
      <c r="A645" s="22"/>
      <c r="B645" s="22"/>
      <c r="C645" s="22"/>
      <c r="D645" s="22"/>
      <c r="E645" s="23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6.5" customHeight="1" x14ac:dyDescent="0.25">
      <c r="A646" s="22"/>
      <c r="B646" s="22"/>
      <c r="C646" s="22"/>
      <c r="D646" s="22"/>
      <c r="E646" s="23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6.5" customHeight="1" x14ac:dyDescent="0.25">
      <c r="A647" s="22"/>
      <c r="B647" s="22"/>
      <c r="C647" s="22"/>
      <c r="D647" s="22"/>
      <c r="E647" s="23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6.5" customHeight="1" x14ac:dyDescent="0.25">
      <c r="A648" s="22"/>
      <c r="B648" s="22"/>
      <c r="C648" s="22"/>
      <c r="D648" s="22"/>
      <c r="E648" s="23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6.5" customHeight="1" x14ac:dyDescent="0.25">
      <c r="A649" s="22"/>
      <c r="B649" s="22"/>
      <c r="C649" s="22"/>
      <c r="D649" s="22"/>
      <c r="E649" s="23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6.5" customHeight="1" x14ac:dyDescent="0.25">
      <c r="A650" s="22"/>
      <c r="B650" s="22"/>
      <c r="C650" s="22"/>
      <c r="D650" s="22"/>
      <c r="E650" s="23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6.5" customHeight="1" x14ac:dyDescent="0.25">
      <c r="A651" s="22"/>
      <c r="B651" s="22"/>
      <c r="C651" s="22"/>
      <c r="D651" s="22"/>
      <c r="E651" s="23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6.5" customHeight="1" x14ac:dyDescent="0.25">
      <c r="A652" s="22"/>
      <c r="B652" s="22"/>
      <c r="C652" s="22"/>
      <c r="D652" s="22"/>
      <c r="E652" s="23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6.5" customHeight="1" x14ac:dyDescent="0.25">
      <c r="A653" s="22"/>
      <c r="B653" s="22"/>
      <c r="C653" s="22"/>
      <c r="D653" s="22"/>
      <c r="E653" s="23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6.5" customHeight="1" x14ac:dyDescent="0.25">
      <c r="A654" s="22"/>
      <c r="B654" s="22"/>
      <c r="C654" s="22"/>
      <c r="D654" s="22"/>
      <c r="E654" s="23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6.5" customHeight="1" x14ac:dyDescent="0.25">
      <c r="A655" s="22"/>
      <c r="B655" s="22"/>
      <c r="C655" s="22"/>
      <c r="D655" s="22"/>
      <c r="E655" s="23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6.5" customHeight="1" x14ac:dyDescent="0.25">
      <c r="A656" s="22"/>
      <c r="B656" s="22"/>
      <c r="C656" s="22"/>
      <c r="D656" s="22"/>
      <c r="E656" s="23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6.5" customHeight="1" x14ac:dyDescent="0.25">
      <c r="A657" s="22"/>
      <c r="B657" s="22"/>
      <c r="C657" s="22"/>
      <c r="D657" s="22"/>
      <c r="E657" s="23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6.5" customHeight="1" x14ac:dyDescent="0.25">
      <c r="A658" s="22"/>
      <c r="B658" s="22"/>
      <c r="C658" s="22"/>
      <c r="D658" s="22"/>
      <c r="E658" s="23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6.5" customHeight="1" x14ac:dyDescent="0.25">
      <c r="A659" s="22"/>
      <c r="B659" s="22"/>
      <c r="C659" s="22"/>
      <c r="D659" s="22"/>
      <c r="E659" s="23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6.5" customHeight="1" x14ac:dyDescent="0.25">
      <c r="A660" s="22"/>
      <c r="B660" s="22"/>
      <c r="C660" s="22"/>
      <c r="D660" s="22"/>
      <c r="E660" s="23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6.5" customHeight="1" x14ac:dyDescent="0.25">
      <c r="A661" s="22"/>
      <c r="B661" s="22"/>
      <c r="C661" s="22"/>
      <c r="D661" s="22"/>
      <c r="E661" s="23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6.5" customHeight="1" x14ac:dyDescent="0.25">
      <c r="A662" s="22"/>
      <c r="B662" s="22"/>
      <c r="C662" s="22"/>
      <c r="D662" s="22"/>
      <c r="E662" s="23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6.5" customHeight="1" x14ac:dyDescent="0.25">
      <c r="A663" s="22"/>
      <c r="B663" s="22"/>
      <c r="C663" s="22"/>
      <c r="D663" s="22"/>
      <c r="E663" s="23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6.5" customHeight="1" x14ac:dyDescent="0.25">
      <c r="A664" s="22"/>
      <c r="B664" s="22"/>
      <c r="C664" s="22"/>
      <c r="D664" s="22"/>
      <c r="E664" s="23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6.5" customHeight="1" x14ac:dyDescent="0.25">
      <c r="A665" s="22"/>
      <c r="B665" s="22"/>
      <c r="C665" s="22"/>
      <c r="D665" s="22"/>
      <c r="E665" s="23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6.5" customHeight="1" x14ac:dyDescent="0.25">
      <c r="A666" s="22"/>
      <c r="B666" s="22"/>
      <c r="C666" s="22"/>
      <c r="D666" s="22"/>
      <c r="E666" s="23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6.5" customHeight="1" x14ac:dyDescent="0.25">
      <c r="A667" s="22"/>
      <c r="B667" s="22"/>
      <c r="C667" s="22"/>
      <c r="D667" s="22"/>
      <c r="E667" s="23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6.5" customHeight="1" x14ac:dyDescent="0.25">
      <c r="A668" s="22"/>
      <c r="B668" s="22"/>
      <c r="C668" s="22"/>
      <c r="D668" s="22"/>
      <c r="E668" s="23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6.5" customHeight="1" x14ac:dyDescent="0.25">
      <c r="A669" s="22"/>
      <c r="B669" s="22"/>
      <c r="C669" s="22"/>
      <c r="D669" s="22"/>
      <c r="E669" s="23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6.5" customHeight="1" x14ac:dyDescent="0.25">
      <c r="A670" s="22"/>
      <c r="B670" s="22"/>
      <c r="C670" s="22"/>
      <c r="D670" s="22"/>
      <c r="E670" s="23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6.5" customHeight="1" x14ac:dyDescent="0.25">
      <c r="A671" s="22"/>
      <c r="B671" s="22"/>
      <c r="C671" s="22"/>
      <c r="D671" s="22"/>
      <c r="E671" s="23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6.5" customHeight="1" x14ac:dyDescent="0.25">
      <c r="A672" s="22"/>
      <c r="B672" s="22"/>
      <c r="C672" s="22"/>
      <c r="D672" s="22"/>
      <c r="E672" s="23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6.5" customHeight="1" x14ac:dyDescent="0.25">
      <c r="A673" s="22"/>
      <c r="B673" s="22"/>
      <c r="C673" s="22"/>
      <c r="D673" s="22"/>
      <c r="E673" s="23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6.5" customHeight="1" x14ac:dyDescent="0.25">
      <c r="A674" s="22"/>
      <c r="B674" s="22"/>
      <c r="C674" s="22"/>
      <c r="D674" s="22"/>
      <c r="E674" s="23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6.5" customHeight="1" x14ac:dyDescent="0.25">
      <c r="A675" s="22"/>
      <c r="B675" s="22"/>
      <c r="C675" s="22"/>
      <c r="D675" s="22"/>
      <c r="E675" s="23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6.5" customHeight="1" x14ac:dyDescent="0.25">
      <c r="A676" s="22"/>
      <c r="B676" s="22"/>
      <c r="C676" s="22"/>
      <c r="D676" s="22"/>
      <c r="E676" s="23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6.5" customHeight="1" x14ac:dyDescent="0.25">
      <c r="A677" s="22"/>
      <c r="B677" s="22"/>
      <c r="C677" s="22"/>
      <c r="D677" s="22"/>
      <c r="E677" s="23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6.5" customHeight="1" x14ac:dyDescent="0.25">
      <c r="A678" s="22"/>
      <c r="B678" s="22"/>
      <c r="C678" s="22"/>
      <c r="D678" s="22"/>
      <c r="E678" s="23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6.5" customHeight="1" x14ac:dyDescent="0.25">
      <c r="A679" s="22"/>
      <c r="B679" s="22"/>
      <c r="C679" s="22"/>
      <c r="D679" s="22"/>
      <c r="E679" s="23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6.5" customHeight="1" x14ac:dyDescent="0.25">
      <c r="A680" s="22"/>
      <c r="B680" s="22"/>
      <c r="C680" s="22"/>
      <c r="D680" s="22"/>
      <c r="E680" s="23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6.5" customHeight="1" x14ac:dyDescent="0.25">
      <c r="A681" s="22"/>
      <c r="B681" s="22"/>
      <c r="C681" s="22"/>
      <c r="D681" s="22"/>
      <c r="E681" s="23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6.5" customHeight="1" x14ac:dyDescent="0.25">
      <c r="A682" s="22"/>
      <c r="B682" s="22"/>
      <c r="C682" s="22"/>
      <c r="D682" s="22"/>
      <c r="E682" s="23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6.5" customHeight="1" x14ac:dyDescent="0.25">
      <c r="A683" s="22"/>
      <c r="B683" s="22"/>
      <c r="C683" s="22"/>
      <c r="D683" s="22"/>
      <c r="E683" s="23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6.5" customHeight="1" x14ac:dyDescent="0.25">
      <c r="A684" s="22"/>
      <c r="B684" s="22"/>
      <c r="C684" s="22"/>
      <c r="D684" s="22"/>
      <c r="E684" s="23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6.5" customHeight="1" x14ac:dyDescent="0.25">
      <c r="A685" s="22"/>
      <c r="B685" s="22"/>
      <c r="C685" s="22"/>
      <c r="D685" s="22"/>
      <c r="E685" s="23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6.5" customHeight="1" x14ac:dyDescent="0.25">
      <c r="A686" s="22"/>
      <c r="B686" s="22"/>
      <c r="C686" s="22"/>
      <c r="D686" s="22"/>
      <c r="E686" s="23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6.5" customHeight="1" x14ac:dyDescent="0.25">
      <c r="A687" s="22"/>
      <c r="B687" s="22"/>
      <c r="C687" s="22"/>
      <c r="D687" s="22"/>
      <c r="E687" s="23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6.5" customHeight="1" x14ac:dyDescent="0.25">
      <c r="A688" s="22"/>
      <c r="B688" s="22"/>
      <c r="C688" s="22"/>
      <c r="D688" s="22"/>
      <c r="E688" s="23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6.5" customHeight="1" x14ac:dyDescent="0.25">
      <c r="A689" s="22"/>
      <c r="B689" s="22"/>
      <c r="C689" s="22"/>
      <c r="D689" s="22"/>
      <c r="E689" s="23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6.5" customHeight="1" x14ac:dyDescent="0.25">
      <c r="A690" s="22"/>
      <c r="B690" s="22"/>
      <c r="C690" s="22"/>
      <c r="D690" s="22"/>
      <c r="E690" s="23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6.5" customHeight="1" x14ac:dyDescent="0.25">
      <c r="A691" s="22"/>
      <c r="B691" s="22"/>
      <c r="C691" s="22"/>
      <c r="D691" s="22"/>
      <c r="E691" s="23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6.5" customHeight="1" x14ac:dyDescent="0.25">
      <c r="A692" s="22"/>
      <c r="B692" s="22"/>
      <c r="C692" s="22"/>
      <c r="D692" s="22"/>
      <c r="E692" s="23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6.5" customHeight="1" x14ac:dyDescent="0.25">
      <c r="A693" s="22"/>
      <c r="B693" s="22"/>
      <c r="C693" s="22"/>
      <c r="D693" s="22"/>
      <c r="E693" s="23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6.5" customHeight="1" x14ac:dyDescent="0.25">
      <c r="A694" s="22"/>
      <c r="B694" s="22"/>
      <c r="C694" s="22"/>
      <c r="D694" s="22"/>
      <c r="E694" s="23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6.5" customHeight="1" x14ac:dyDescent="0.25">
      <c r="A695" s="22"/>
      <c r="B695" s="22"/>
      <c r="C695" s="22"/>
      <c r="D695" s="22"/>
      <c r="E695" s="23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6.5" customHeight="1" x14ac:dyDescent="0.25">
      <c r="A696" s="22"/>
      <c r="B696" s="22"/>
      <c r="C696" s="22"/>
      <c r="D696" s="22"/>
      <c r="E696" s="23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6.5" customHeight="1" x14ac:dyDescent="0.25">
      <c r="A697" s="22"/>
      <c r="B697" s="22"/>
      <c r="C697" s="22"/>
      <c r="D697" s="22"/>
      <c r="E697" s="23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6.5" customHeight="1" x14ac:dyDescent="0.25">
      <c r="A698" s="22"/>
      <c r="B698" s="22"/>
      <c r="C698" s="22"/>
      <c r="D698" s="22"/>
      <c r="E698" s="23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6.5" customHeight="1" x14ac:dyDescent="0.25">
      <c r="A699" s="22"/>
      <c r="B699" s="22"/>
      <c r="C699" s="22"/>
      <c r="D699" s="22"/>
      <c r="E699" s="23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6.5" customHeight="1" x14ac:dyDescent="0.25">
      <c r="A700" s="22"/>
      <c r="B700" s="22"/>
      <c r="C700" s="22"/>
      <c r="D700" s="22"/>
      <c r="E700" s="23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6.5" customHeight="1" x14ac:dyDescent="0.25">
      <c r="A701" s="22"/>
      <c r="B701" s="22"/>
      <c r="C701" s="22"/>
      <c r="D701" s="22"/>
      <c r="E701" s="23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6.5" customHeight="1" x14ac:dyDescent="0.25">
      <c r="A702" s="22"/>
      <c r="B702" s="22"/>
      <c r="C702" s="22"/>
      <c r="D702" s="22"/>
      <c r="E702" s="23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6.5" customHeight="1" x14ac:dyDescent="0.25">
      <c r="A703" s="22"/>
      <c r="B703" s="22"/>
      <c r="C703" s="22"/>
      <c r="D703" s="22"/>
      <c r="E703" s="23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6.5" customHeight="1" x14ac:dyDescent="0.25">
      <c r="A704" s="22"/>
      <c r="B704" s="22"/>
      <c r="C704" s="22"/>
      <c r="D704" s="22"/>
      <c r="E704" s="23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6.5" customHeight="1" x14ac:dyDescent="0.25">
      <c r="A705" s="22"/>
      <c r="B705" s="22"/>
      <c r="C705" s="22"/>
      <c r="D705" s="22"/>
      <c r="E705" s="23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6.5" customHeight="1" x14ac:dyDescent="0.25">
      <c r="A706" s="22"/>
      <c r="B706" s="22"/>
      <c r="C706" s="22"/>
      <c r="D706" s="22"/>
      <c r="E706" s="23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6.5" customHeight="1" x14ac:dyDescent="0.25">
      <c r="A707" s="22"/>
      <c r="B707" s="22"/>
      <c r="C707" s="22"/>
      <c r="D707" s="22"/>
      <c r="E707" s="23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6.5" customHeight="1" x14ac:dyDescent="0.25">
      <c r="A708" s="22"/>
      <c r="B708" s="22"/>
      <c r="C708" s="22"/>
      <c r="D708" s="22"/>
      <c r="E708" s="23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6.5" customHeight="1" x14ac:dyDescent="0.25">
      <c r="A709" s="22"/>
      <c r="B709" s="22"/>
      <c r="C709" s="22"/>
      <c r="D709" s="22"/>
      <c r="E709" s="23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6.5" customHeight="1" x14ac:dyDescent="0.25">
      <c r="A710" s="22"/>
      <c r="B710" s="22"/>
      <c r="C710" s="22"/>
      <c r="D710" s="22"/>
      <c r="E710" s="23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6.5" customHeight="1" x14ac:dyDescent="0.25">
      <c r="A711" s="22"/>
      <c r="B711" s="22"/>
      <c r="C711" s="22"/>
      <c r="D711" s="22"/>
      <c r="E711" s="23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6.5" customHeight="1" x14ac:dyDescent="0.25">
      <c r="A712" s="22"/>
      <c r="B712" s="22"/>
      <c r="C712" s="22"/>
      <c r="D712" s="22"/>
      <c r="E712" s="23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6.5" customHeight="1" x14ac:dyDescent="0.25">
      <c r="A713" s="22"/>
      <c r="B713" s="22"/>
      <c r="C713" s="22"/>
      <c r="D713" s="22"/>
      <c r="E713" s="23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6.5" customHeight="1" x14ac:dyDescent="0.25">
      <c r="A714" s="22"/>
      <c r="B714" s="22"/>
      <c r="C714" s="22"/>
      <c r="D714" s="22"/>
      <c r="E714" s="23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6.5" customHeight="1" x14ac:dyDescent="0.25">
      <c r="A715" s="22"/>
      <c r="B715" s="22"/>
      <c r="C715" s="22"/>
      <c r="D715" s="22"/>
      <c r="E715" s="23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6.5" customHeight="1" x14ac:dyDescent="0.25">
      <c r="A716" s="22"/>
      <c r="B716" s="22"/>
      <c r="C716" s="22"/>
      <c r="D716" s="22"/>
      <c r="E716" s="23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6.5" customHeight="1" x14ac:dyDescent="0.25">
      <c r="A717" s="22"/>
      <c r="B717" s="22"/>
      <c r="C717" s="22"/>
      <c r="D717" s="22"/>
      <c r="E717" s="23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6.5" customHeight="1" x14ac:dyDescent="0.25">
      <c r="A718" s="22"/>
      <c r="B718" s="22"/>
      <c r="C718" s="22"/>
      <c r="D718" s="22"/>
      <c r="E718" s="23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6.5" customHeight="1" x14ac:dyDescent="0.25">
      <c r="A719" s="22"/>
      <c r="B719" s="22"/>
      <c r="C719" s="22"/>
      <c r="D719" s="22"/>
      <c r="E719" s="23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6.5" customHeight="1" x14ac:dyDescent="0.25">
      <c r="A720" s="22"/>
      <c r="B720" s="22"/>
      <c r="C720" s="22"/>
      <c r="D720" s="22"/>
      <c r="E720" s="23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6.5" customHeight="1" x14ac:dyDescent="0.25">
      <c r="A721" s="22"/>
      <c r="B721" s="22"/>
      <c r="C721" s="22"/>
      <c r="D721" s="22"/>
      <c r="E721" s="23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6.5" customHeight="1" x14ac:dyDescent="0.25">
      <c r="A722" s="22"/>
      <c r="B722" s="22"/>
      <c r="C722" s="22"/>
      <c r="D722" s="22"/>
      <c r="E722" s="23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6.5" customHeight="1" x14ac:dyDescent="0.25">
      <c r="A723" s="22"/>
      <c r="B723" s="22"/>
      <c r="C723" s="22"/>
      <c r="D723" s="22"/>
      <c r="E723" s="23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6.5" customHeight="1" x14ac:dyDescent="0.25">
      <c r="A724" s="22"/>
      <c r="B724" s="22"/>
      <c r="C724" s="22"/>
      <c r="D724" s="22"/>
      <c r="E724" s="23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6.5" customHeight="1" x14ac:dyDescent="0.25">
      <c r="A725" s="22"/>
      <c r="B725" s="22"/>
      <c r="C725" s="22"/>
      <c r="D725" s="22"/>
      <c r="E725" s="23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6.5" customHeight="1" x14ac:dyDescent="0.25">
      <c r="A726" s="22"/>
      <c r="B726" s="22"/>
      <c r="C726" s="22"/>
      <c r="D726" s="22"/>
      <c r="E726" s="23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6.5" customHeight="1" x14ac:dyDescent="0.25">
      <c r="A727" s="22"/>
      <c r="B727" s="22"/>
      <c r="C727" s="22"/>
      <c r="D727" s="22"/>
      <c r="E727" s="23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6.5" customHeight="1" x14ac:dyDescent="0.25">
      <c r="A728" s="22"/>
      <c r="B728" s="22"/>
      <c r="C728" s="22"/>
      <c r="D728" s="22"/>
      <c r="E728" s="23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6.5" customHeight="1" x14ac:dyDescent="0.25">
      <c r="A729" s="22"/>
      <c r="B729" s="22"/>
      <c r="C729" s="22"/>
      <c r="D729" s="22"/>
      <c r="E729" s="23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6.5" customHeight="1" x14ac:dyDescent="0.25">
      <c r="A730" s="22"/>
      <c r="B730" s="22"/>
      <c r="C730" s="22"/>
      <c r="D730" s="22"/>
      <c r="E730" s="23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6.5" customHeight="1" x14ac:dyDescent="0.25">
      <c r="A731" s="22"/>
      <c r="B731" s="22"/>
      <c r="C731" s="22"/>
      <c r="D731" s="22"/>
      <c r="E731" s="23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6.5" customHeight="1" x14ac:dyDescent="0.25">
      <c r="A732" s="22"/>
      <c r="B732" s="22"/>
      <c r="C732" s="22"/>
      <c r="D732" s="22"/>
      <c r="E732" s="23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6.5" customHeight="1" x14ac:dyDescent="0.25">
      <c r="A733" s="22"/>
      <c r="B733" s="22"/>
      <c r="C733" s="22"/>
      <c r="D733" s="22"/>
      <c r="E733" s="23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6.5" customHeight="1" x14ac:dyDescent="0.25">
      <c r="A734" s="22"/>
      <c r="B734" s="22"/>
      <c r="C734" s="22"/>
      <c r="D734" s="22"/>
      <c r="E734" s="23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6.5" customHeight="1" x14ac:dyDescent="0.25">
      <c r="A735" s="22"/>
      <c r="B735" s="22"/>
      <c r="C735" s="22"/>
      <c r="D735" s="22"/>
      <c r="E735" s="23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6.5" customHeight="1" x14ac:dyDescent="0.25">
      <c r="A736" s="22"/>
      <c r="B736" s="22"/>
      <c r="C736" s="22"/>
      <c r="D736" s="22"/>
      <c r="E736" s="23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6.5" customHeight="1" x14ac:dyDescent="0.25">
      <c r="A737" s="22"/>
      <c r="B737" s="22"/>
      <c r="C737" s="22"/>
      <c r="D737" s="22"/>
      <c r="E737" s="23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6.5" customHeight="1" x14ac:dyDescent="0.25">
      <c r="A738" s="22"/>
      <c r="B738" s="22"/>
      <c r="C738" s="22"/>
      <c r="D738" s="22"/>
      <c r="E738" s="23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6.5" customHeight="1" x14ac:dyDescent="0.25">
      <c r="A739" s="22"/>
      <c r="B739" s="22"/>
      <c r="C739" s="22"/>
      <c r="D739" s="22"/>
      <c r="E739" s="23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6.5" customHeight="1" x14ac:dyDescent="0.25">
      <c r="A740" s="22"/>
      <c r="B740" s="22"/>
      <c r="C740" s="22"/>
      <c r="D740" s="22"/>
      <c r="E740" s="23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6.5" customHeight="1" x14ac:dyDescent="0.25">
      <c r="A741" s="22"/>
      <c r="B741" s="22"/>
      <c r="C741" s="22"/>
      <c r="D741" s="22"/>
      <c r="E741" s="23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6.5" customHeight="1" x14ac:dyDescent="0.25">
      <c r="A742" s="22"/>
      <c r="B742" s="22"/>
      <c r="C742" s="22"/>
      <c r="D742" s="22"/>
      <c r="E742" s="23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6.5" customHeight="1" x14ac:dyDescent="0.25">
      <c r="A743" s="22"/>
      <c r="B743" s="22"/>
      <c r="C743" s="22"/>
      <c r="D743" s="22"/>
      <c r="E743" s="23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6.5" customHeight="1" x14ac:dyDescent="0.25">
      <c r="A744" s="22"/>
      <c r="B744" s="22"/>
      <c r="C744" s="22"/>
      <c r="D744" s="22"/>
      <c r="E744" s="23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6.5" customHeight="1" x14ac:dyDescent="0.25">
      <c r="A745" s="22"/>
      <c r="B745" s="22"/>
      <c r="C745" s="22"/>
      <c r="D745" s="22"/>
      <c r="E745" s="23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6.5" customHeight="1" x14ac:dyDescent="0.25">
      <c r="A746" s="22"/>
      <c r="B746" s="22"/>
      <c r="C746" s="22"/>
      <c r="D746" s="22"/>
      <c r="E746" s="23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6.5" customHeight="1" x14ac:dyDescent="0.25">
      <c r="A747" s="22"/>
      <c r="B747" s="22"/>
      <c r="C747" s="22"/>
      <c r="D747" s="22"/>
      <c r="E747" s="23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6.5" customHeight="1" x14ac:dyDescent="0.25">
      <c r="A748" s="22"/>
      <c r="B748" s="22"/>
      <c r="C748" s="22"/>
      <c r="D748" s="22"/>
      <c r="E748" s="23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6.5" customHeight="1" x14ac:dyDescent="0.25">
      <c r="A749" s="22"/>
      <c r="B749" s="22"/>
      <c r="C749" s="22"/>
      <c r="D749" s="22"/>
      <c r="E749" s="23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6.5" customHeight="1" x14ac:dyDescent="0.25">
      <c r="A750" s="22"/>
      <c r="B750" s="22"/>
      <c r="C750" s="22"/>
      <c r="D750" s="22"/>
      <c r="E750" s="23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6.5" customHeight="1" x14ac:dyDescent="0.25">
      <c r="A751" s="22"/>
      <c r="B751" s="22"/>
      <c r="C751" s="22"/>
      <c r="D751" s="22"/>
      <c r="E751" s="23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6.5" customHeight="1" x14ac:dyDescent="0.25">
      <c r="A752" s="22"/>
      <c r="B752" s="22"/>
      <c r="C752" s="22"/>
      <c r="D752" s="22"/>
      <c r="E752" s="23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6.5" customHeight="1" x14ac:dyDescent="0.25">
      <c r="A753" s="22"/>
      <c r="B753" s="22"/>
      <c r="C753" s="22"/>
      <c r="D753" s="22"/>
      <c r="E753" s="23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6.5" customHeight="1" x14ac:dyDescent="0.25">
      <c r="A754" s="22"/>
      <c r="B754" s="22"/>
      <c r="C754" s="22"/>
      <c r="D754" s="22"/>
      <c r="E754" s="23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6.5" customHeight="1" x14ac:dyDescent="0.25">
      <c r="A755" s="22"/>
      <c r="B755" s="22"/>
      <c r="C755" s="22"/>
      <c r="D755" s="22"/>
      <c r="E755" s="23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6.5" customHeight="1" x14ac:dyDescent="0.25">
      <c r="A756" s="22"/>
      <c r="B756" s="22"/>
      <c r="C756" s="22"/>
      <c r="D756" s="22"/>
      <c r="E756" s="23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6.5" customHeight="1" x14ac:dyDescent="0.25">
      <c r="A757" s="22"/>
      <c r="B757" s="22"/>
      <c r="C757" s="22"/>
      <c r="D757" s="22"/>
      <c r="E757" s="23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6.5" customHeight="1" x14ac:dyDescent="0.25">
      <c r="A758" s="22"/>
      <c r="B758" s="22"/>
      <c r="C758" s="22"/>
      <c r="D758" s="22"/>
      <c r="E758" s="23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6.5" customHeight="1" x14ac:dyDescent="0.25">
      <c r="A759" s="22"/>
      <c r="B759" s="22"/>
      <c r="C759" s="22"/>
      <c r="D759" s="22"/>
      <c r="E759" s="23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6.5" customHeight="1" x14ac:dyDescent="0.25">
      <c r="A760" s="22"/>
      <c r="B760" s="22"/>
      <c r="C760" s="22"/>
      <c r="D760" s="22"/>
      <c r="E760" s="23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6.5" customHeight="1" x14ac:dyDescent="0.25">
      <c r="A761" s="22"/>
      <c r="B761" s="22"/>
      <c r="C761" s="22"/>
      <c r="D761" s="22"/>
      <c r="E761" s="23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6.5" customHeight="1" x14ac:dyDescent="0.25">
      <c r="A762" s="22"/>
      <c r="B762" s="22"/>
      <c r="C762" s="22"/>
      <c r="D762" s="22"/>
      <c r="E762" s="23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6.5" customHeight="1" x14ac:dyDescent="0.25">
      <c r="A763" s="22"/>
      <c r="B763" s="22"/>
      <c r="C763" s="22"/>
      <c r="D763" s="22"/>
      <c r="E763" s="23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6.5" customHeight="1" x14ac:dyDescent="0.25">
      <c r="A764" s="22"/>
      <c r="B764" s="22"/>
      <c r="C764" s="22"/>
      <c r="D764" s="22"/>
      <c r="E764" s="23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6.5" customHeight="1" x14ac:dyDescent="0.25">
      <c r="A765" s="22"/>
      <c r="B765" s="22"/>
      <c r="C765" s="22"/>
      <c r="D765" s="22"/>
      <c r="E765" s="23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6.5" customHeight="1" x14ac:dyDescent="0.25">
      <c r="A766" s="22"/>
      <c r="B766" s="22"/>
      <c r="C766" s="22"/>
      <c r="D766" s="22"/>
      <c r="E766" s="23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6.5" customHeight="1" x14ac:dyDescent="0.25">
      <c r="A767" s="22"/>
      <c r="B767" s="22"/>
      <c r="C767" s="22"/>
      <c r="D767" s="22"/>
      <c r="E767" s="23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6.5" customHeight="1" x14ac:dyDescent="0.25">
      <c r="A768" s="22"/>
      <c r="B768" s="22"/>
      <c r="C768" s="22"/>
      <c r="D768" s="22"/>
      <c r="E768" s="23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6.5" customHeight="1" x14ac:dyDescent="0.25">
      <c r="A769" s="22"/>
      <c r="B769" s="22"/>
      <c r="C769" s="22"/>
      <c r="D769" s="22"/>
      <c r="E769" s="23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6.5" customHeight="1" x14ac:dyDescent="0.25">
      <c r="A770" s="22"/>
      <c r="B770" s="22"/>
      <c r="C770" s="22"/>
      <c r="D770" s="22"/>
      <c r="E770" s="23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6.5" customHeight="1" x14ac:dyDescent="0.25">
      <c r="A771" s="22"/>
      <c r="B771" s="22"/>
      <c r="C771" s="22"/>
      <c r="D771" s="22"/>
      <c r="E771" s="23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6.5" customHeight="1" x14ac:dyDescent="0.25">
      <c r="A772" s="22"/>
      <c r="B772" s="22"/>
      <c r="C772" s="22"/>
      <c r="D772" s="22"/>
      <c r="E772" s="23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6.5" customHeight="1" x14ac:dyDescent="0.25">
      <c r="A773" s="22"/>
      <c r="B773" s="22"/>
      <c r="C773" s="22"/>
      <c r="D773" s="22"/>
      <c r="E773" s="23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6.5" customHeight="1" x14ac:dyDescent="0.25">
      <c r="A774" s="22"/>
      <c r="B774" s="22"/>
      <c r="C774" s="22"/>
      <c r="D774" s="22"/>
      <c r="E774" s="23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6.5" customHeight="1" x14ac:dyDescent="0.25">
      <c r="A775" s="22"/>
      <c r="B775" s="22"/>
      <c r="C775" s="22"/>
      <c r="D775" s="22"/>
      <c r="E775" s="23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6.5" customHeight="1" x14ac:dyDescent="0.25">
      <c r="A776" s="22"/>
      <c r="B776" s="22"/>
      <c r="C776" s="22"/>
      <c r="D776" s="22"/>
      <c r="E776" s="23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6.5" customHeight="1" x14ac:dyDescent="0.25">
      <c r="A777" s="22"/>
      <c r="B777" s="22"/>
      <c r="C777" s="22"/>
      <c r="D777" s="22"/>
      <c r="E777" s="23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6.5" customHeight="1" x14ac:dyDescent="0.25">
      <c r="A778" s="22"/>
      <c r="B778" s="22"/>
      <c r="C778" s="22"/>
      <c r="D778" s="22"/>
      <c r="E778" s="23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6.5" customHeight="1" x14ac:dyDescent="0.25">
      <c r="A779" s="22"/>
      <c r="B779" s="22"/>
      <c r="C779" s="22"/>
      <c r="D779" s="22"/>
      <c r="E779" s="23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6.5" customHeight="1" x14ac:dyDescent="0.25">
      <c r="A780" s="22"/>
      <c r="B780" s="22"/>
      <c r="C780" s="22"/>
      <c r="D780" s="22"/>
      <c r="E780" s="23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6.5" customHeight="1" x14ac:dyDescent="0.25">
      <c r="A781" s="22"/>
      <c r="B781" s="22"/>
      <c r="C781" s="22"/>
      <c r="D781" s="22"/>
      <c r="E781" s="23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6.5" customHeight="1" x14ac:dyDescent="0.25">
      <c r="A782" s="22"/>
      <c r="B782" s="22"/>
      <c r="C782" s="22"/>
      <c r="D782" s="22"/>
      <c r="E782" s="23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6.5" customHeight="1" x14ac:dyDescent="0.25">
      <c r="A783" s="22"/>
      <c r="B783" s="22"/>
      <c r="C783" s="22"/>
      <c r="D783" s="22"/>
      <c r="E783" s="23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6.5" customHeight="1" x14ac:dyDescent="0.25">
      <c r="A784" s="22"/>
      <c r="B784" s="22"/>
      <c r="C784" s="22"/>
      <c r="D784" s="22"/>
      <c r="E784" s="23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6.5" customHeight="1" x14ac:dyDescent="0.25">
      <c r="A785" s="22"/>
      <c r="B785" s="22"/>
      <c r="C785" s="22"/>
      <c r="D785" s="22"/>
      <c r="E785" s="23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6.5" customHeight="1" x14ac:dyDescent="0.25">
      <c r="A786" s="22"/>
      <c r="B786" s="22"/>
      <c r="C786" s="22"/>
      <c r="D786" s="22"/>
      <c r="E786" s="23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6.5" customHeight="1" x14ac:dyDescent="0.25">
      <c r="A787" s="22"/>
      <c r="B787" s="22"/>
      <c r="C787" s="22"/>
      <c r="D787" s="22"/>
      <c r="E787" s="23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6.5" customHeight="1" x14ac:dyDescent="0.25">
      <c r="A788" s="22"/>
      <c r="B788" s="22"/>
      <c r="C788" s="22"/>
      <c r="D788" s="22"/>
      <c r="E788" s="23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6.5" customHeight="1" x14ac:dyDescent="0.25">
      <c r="A789" s="22"/>
      <c r="B789" s="22"/>
      <c r="C789" s="22"/>
      <c r="D789" s="22"/>
      <c r="E789" s="23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6.5" customHeight="1" x14ac:dyDescent="0.25">
      <c r="A790" s="22"/>
      <c r="B790" s="22"/>
      <c r="C790" s="22"/>
      <c r="D790" s="22"/>
      <c r="E790" s="23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6.5" customHeight="1" x14ac:dyDescent="0.25">
      <c r="A791" s="22"/>
      <c r="B791" s="22"/>
      <c r="C791" s="22"/>
      <c r="D791" s="22"/>
      <c r="E791" s="23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6.5" customHeight="1" x14ac:dyDescent="0.25">
      <c r="A792" s="22"/>
      <c r="B792" s="22"/>
      <c r="C792" s="22"/>
      <c r="D792" s="22"/>
      <c r="E792" s="23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6.5" customHeight="1" x14ac:dyDescent="0.25">
      <c r="A793" s="22"/>
      <c r="B793" s="22"/>
      <c r="C793" s="22"/>
      <c r="D793" s="22"/>
      <c r="E793" s="23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6.5" customHeight="1" x14ac:dyDescent="0.25">
      <c r="A794" s="22"/>
      <c r="B794" s="22"/>
      <c r="C794" s="22"/>
      <c r="D794" s="22"/>
      <c r="E794" s="23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6.5" customHeight="1" x14ac:dyDescent="0.25">
      <c r="A795" s="22"/>
      <c r="B795" s="22"/>
      <c r="C795" s="22"/>
      <c r="D795" s="22"/>
      <c r="E795" s="23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6.5" customHeight="1" x14ac:dyDescent="0.25">
      <c r="A796" s="22"/>
      <c r="B796" s="22"/>
      <c r="C796" s="22"/>
      <c r="D796" s="22"/>
      <c r="E796" s="23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6.5" customHeight="1" x14ac:dyDescent="0.25">
      <c r="A797" s="22"/>
      <c r="B797" s="22"/>
      <c r="C797" s="22"/>
      <c r="D797" s="22"/>
      <c r="E797" s="23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6.5" customHeight="1" x14ac:dyDescent="0.25">
      <c r="A798" s="22"/>
      <c r="B798" s="22"/>
      <c r="C798" s="22"/>
      <c r="D798" s="22"/>
      <c r="E798" s="23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6.5" customHeight="1" x14ac:dyDescent="0.25">
      <c r="A799" s="22"/>
      <c r="B799" s="22"/>
      <c r="C799" s="22"/>
      <c r="D799" s="22"/>
      <c r="E799" s="23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6.5" customHeight="1" x14ac:dyDescent="0.25">
      <c r="A800" s="22"/>
      <c r="B800" s="22"/>
      <c r="C800" s="22"/>
      <c r="D800" s="22"/>
      <c r="E800" s="23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6.5" customHeight="1" x14ac:dyDescent="0.25">
      <c r="A801" s="22"/>
      <c r="B801" s="22"/>
      <c r="C801" s="22"/>
      <c r="D801" s="22"/>
      <c r="E801" s="23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6.5" customHeight="1" x14ac:dyDescent="0.25">
      <c r="A802" s="22"/>
      <c r="B802" s="22"/>
      <c r="C802" s="22"/>
      <c r="D802" s="22"/>
      <c r="E802" s="23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6.5" customHeight="1" x14ac:dyDescent="0.25">
      <c r="A803" s="22"/>
      <c r="B803" s="22"/>
      <c r="C803" s="22"/>
      <c r="D803" s="22"/>
      <c r="E803" s="23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6.5" customHeight="1" x14ac:dyDescent="0.25">
      <c r="A804" s="22"/>
      <c r="B804" s="22"/>
      <c r="C804" s="22"/>
      <c r="D804" s="22"/>
      <c r="E804" s="23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6.5" customHeight="1" x14ac:dyDescent="0.25">
      <c r="A805" s="22"/>
      <c r="B805" s="22"/>
      <c r="C805" s="22"/>
      <c r="D805" s="22"/>
      <c r="E805" s="23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6.5" customHeight="1" x14ac:dyDescent="0.25">
      <c r="A806" s="22"/>
      <c r="B806" s="22"/>
      <c r="C806" s="22"/>
      <c r="D806" s="22"/>
      <c r="E806" s="23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6.5" customHeight="1" x14ac:dyDescent="0.25">
      <c r="A807" s="22"/>
      <c r="B807" s="22"/>
      <c r="C807" s="22"/>
      <c r="D807" s="22"/>
      <c r="E807" s="23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6.5" customHeight="1" x14ac:dyDescent="0.25">
      <c r="A808" s="22"/>
      <c r="B808" s="22"/>
      <c r="C808" s="22"/>
      <c r="D808" s="22"/>
      <c r="E808" s="23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6.5" customHeight="1" x14ac:dyDescent="0.25">
      <c r="A809" s="22"/>
      <c r="B809" s="22"/>
      <c r="C809" s="22"/>
      <c r="D809" s="22"/>
      <c r="E809" s="23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6.5" customHeight="1" x14ac:dyDescent="0.25">
      <c r="A810" s="22"/>
      <c r="B810" s="22"/>
      <c r="C810" s="22"/>
      <c r="D810" s="22"/>
      <c r="E810" s="23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6.5" customHeight="1" x14ac:dyDescent="0.25">
      <c r="A811" s="22"/>
      <c r="B811" s="22"/>
      <c r="C811" s="22"/>
      <c r="D811" s="22"/>
      <c r="E811" s="23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6.5" customHeight="1" x14ac:dyDescent="0.25">
      <c r="A812" s="22"/>
      <c r="B812" s="22"/>
      <c r="C812" s="22"/>
      <c r="D812" s="22"/>
      <c r="E812" s="23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6.5" customHeight="1" x14ac:dyDescent="0.25">
      <c r="A813" s="22"/>
      <c r="B813" s="22"/>
      <c r="C813" s="22"/>
      <c r="D813" s="22"/>
      <c r="E813" s="23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6.5" customHeight="1" x14ac:dyDescent="0.25">
      <c r="A814" s="22"/>
      <c r="B814" s="22"/>
      <c r="C814" s="22"/>
      <c r="D814" s="22"/>
      <c r="E814" s="23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6.5" customHeight="1" x14ac:dyDescent="0.25">
      <c r="A815" s="22"/>
      <c r="B815" s="22"/>
      <c r="C815" s="22"/>
      <c r="D815" s="22"/>
      <c r="E815" s="23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6.5" customHeight="1" x14ac:dyDescent="0.25">
      <c r="A816" s="22"/>
      <c r="B816" s="22"/>
      <c r="C816" s="22"/>
      <c r="D816" s="22"/>
      <c r="E816" s="23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6.5" customHeight="1" x14ac:dyDescent="0.25">
      <c r="A817" s="22"/>
      <c r="B817" s="22"/>
      <c r="C817" s="22"/>
      <c r="D817" s="22"/>
      <c r="E817" s="23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6.5" customHeight="1" x14ac:dyDescent="0.25">
      <c r="A818" s="22"/>
      <c r="B818" s="22"/>
      <c r="C818" s="22"/>
      <c r="D818" s="22"/>
      <c r="E818" s="23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6.5" customHeight="1" x14ac:dyDescent="0.25">
      <c r="A819" s="22"/>
      <c r="B819" s="22"/>
      <c r="C819" s="22"/>
      <c r="D819" s="22"/>
      <c r="E819" s="23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6.5" customHeight="1" x14ac:dyDescent="0.25">
      <c r="A820" s="22"/>
      <c r="B820" s="22"/>
      <c r="C820" s="22"/>
      <c r="D820" s="22"/>
      <c r="E820" s="23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6.5" customHeight="1" x14ac:dyDescent="0.25">
      <c r="A821" s="22"/>
      <c r="B821" s="22"/>
      <c r="C821" s="22"/>
      <c r="D821" s="22"/>
      <c r="E821" s="23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6.5" customHeight="1" x14ac:dyDescent="0.25">
      <c r="A822" s="22"/>
      <c r="B822" s="22"/>
      <c r="C822" s="22"/>
      <c r="D822" s="22"/>
      <c r="E822" s="23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6.5" customHeight="1" x14ac:dyDescent="0.25">
      <c r="A823" s="22"/>
      <c r="B823" s="22"/>
      <c r="C823" s="22"/>
      <c r="D823" s="22"/>
      <c r="E823" s="23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6.5" customHeight="1" x14ac:dyDescent="0.25">
      <c r="A824" s="22"/>
      <c r="B824" s="22"/>
      <c r="C824" s="22"/>
      <c r="D824" s="22"/>
      <c r="E824" s="23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6.5" customHeight="1" x14ac:dyDescent="0.25">
      <c r="A825" s="22"/>
      <c r="B825" s="22"/>
      <c r="C825" s="22"/>
      <c r="D825" s="22"/>
      <c r="E825" s="23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6.5" customHeight="1" x14ac:dyDescent="0.25">
      <c r="A826" s="22"/>
      <c r="B826" s="22"/>
      <c r="C826" s="22"/>
      <c r="D826" s="22"/>
      <c r="E826" s="23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6.5" customHeight="1" x14ac:dyDescent="0.25">
      <c r="A827" s="22"/>
      <c r="B827" s="22"/>
      <c r="C827" s="22"/>
      <c r="D827" s="22"/>
      <c r="E827" s="23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6.5" customHeight="1" x14ac:dyDescent="0.25">
      <c r="A828" s="22"/>
      <c r="B828" s="22"/>
      <c r="C828" s="22"/>
      <c r="D828" s="22"/>
      <c r="E828" s="23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6.5" customHeight="1" x14ac:dyDescent="0.25">
      <c r="A829" s="22"/>
      <c r="B829" s="22"/>
      <c r="C829" s="22"/>
      <c r="D829" s="22"/>
      <c r="E829" s="23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6.5" customHeight="1" x14ac:dyDescent="0.25">
      <c r="A830" s="22"/>
      <c r="B830" s="22"/>
      <c r="C830" s="22"/>
      <c r="D830" s="22"/>
      <c r="E830" s="23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6.5" customHeight="1" x14ac:dyDescent="0.25">
      <c r="A831" s="22"/>
      <c r="B831" s="22"/>
      <c r="C831" s="22"/>
      <c r="D831" s="22"/>
      <c r="E831" s="23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6.5" customHeight="1" x14ac:dyDescent="0.25">
      <c r="A832" s="22"/>
      <c r="B832" s="22"/>
      <c r="C832" s="22"/>
      <c r="D832" s="22"/>
      <c r="E832" s="23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6.5" customHeight="1" x14ac:dyDescent="0.25">
      <c r="A833" s="22"/>
      <c r="B833" s="22"/>
      <c r="C833" s="22"/>
      <c r="D833" s="22"/>
      <c r="E833" s="23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6.5" customHeight="1" x14ac:dyDescent="0.25">
      <c r="A834" s="22"/>
      <c r="B834" s="22"/>
      <c r="C834" s="22"/>
      <c r="D834" s="22"/>
      <c r="E834" s="23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6.5" customHeight="1" x14ac:dyDescent="0.25">
      <c r="A835" s="22"/>
      <c r="B835" s="22"/>
      <c r="C835" s="22"/>
      <c r="D835" s="22"/>
      <c r="E835" s="23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6.5" customHeight="1" x14ac:dyDescent="0.25">
      <c r="A836" s="22"/>
      <c r="B836" s="22"/>
      <c r="C836" s="22"/>
      <c r="D836" s="22"/>
      <c r="E836" s="23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6.5" customHeight="1" x14ac:dyDescent="0.25">
      <c r="A837" s="22"/>
      <c r="B837" s="22"/>
      <c r="C837" s="22"/>
      <c r="D837" s="22"/>
      <c r="E837" s="23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6.5" customHeight="1" x14ac:dyDescent="0.25">
      <c r="A838" s="22"/>
      <c r="B838" s="22"/>
      <c r="C838" s="22"/>
      <c r="D838" s="22"/>
      <c r="E838" s="23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6.5" customHeight="1" x14ac:dyDescent="0.25">
      <c r="A839" s="22"/>
      <c r="B839" s="22"/>
      <c r="C839" s="22"/>
      <c r="D839" s="22"/>
      <c r="E839" s="23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6.5" customHeight="1" x14ac:dyDescent="0.25">
      <c r="A840" s="22"/>
      <c r="B840" s="22"/>
      <c r="C840" s="22"/>
      <c r="D840" s="22"/>
      <c r="E840" s="23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6.5" customHeight="1" x14ac:dyDescent="0.25">
      <c r="A841" s="22"/>
      <c r="B841" s="22"/>
      <c r="C841" s="22"/>
      <c r="D841" s="22"/>
      <c r="E841" s="23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6.5" customHeight="1" x14ac:dyDescent="0.25">
      <c r="A842" s="22"/>
      <c r="B842" s="22"/>
      <c r="C842" s="22"/>
      <c r="D842" s="22"/>
      <c r="E842" s="23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6.5" customHeight="1" x14ac:dyDescent="0.25">
      <c r="A843" s="22"/>
      <c r="B843" s="22"/>
      <c r="C843" s="22"/>
      <c r="D843" s="22"/>
      <c r="E843" s="23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6.5" customHeight="1" x14ac:dyDescent="0.25">
      <c r="A844" s="22"/>
      <c r="B844" s="22"/>
      <c r="C844" s="22"/>
      <c r="D844" s="22"/>
      <c r="E844" s="23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6.5" customHeight="1" x14ac:dyDescent="0.25">
      <c r="A845" s="22"/>
      <c r="B845" s="22"/>
      <c r="C845" s="22"/>
      <c r="D845" s="22"/>
      <c r="E845" s="23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6.5" customHeight="1" x14ac:dyDescent="0.25">
      <c r="A846" s="22"/>
      <c r="B846" s="22"/>
      <c r="C846" s="22"/>
      <c r="D846" s="22"/>
      <c r="E846" s="23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6.5" customHeight="1" x14ac:dyDescent="0.25">
      <c r="A847" s="22"/>
      <c r="B847" s="22"/>
      <c r="C847" s="22"/>
      <c r="D847" s="22"/>
      <c r="E847" s="23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6.5" customHeight="1" x14ac:dyDescent="0.25">
      <c r="A848" s="22"/>
      <c r="B848" s="22"/>
      <c r="C848" s="22"/>
      <c r="D848" s="22"/>
      <c r="E848" s="23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6.5" customHeight="1" x14ac:dyDescent="0.25">
      <c r="A849" s="22"/>
      <c r="B849" s="22"/>
      <c r="C849" s="22"/>
      <c r="D849" s="22"/>
      <c r="E849" s="23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6.5" customHeight="1" x14ac:dyDescent="0.25">
      <c r="A850" s="22"/>
      <c r="B850" s="22"/>
      <c r="C850" s="22"/>
      <c r="D850" s="22"/>
      <c r="E850" s="23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6.5" customHeight="1" x14ac:dyDescent="0.25">
      <c r="A851" s="22"/>
      <c r="B851" s="22"/>
      <c r="C851" s="22"/>
      <c r="D851" s="22"/>
      <c r="E851" s="23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6.5" customHeight="1" x14ac:dyDescent="0.25">
      <c r="A852" s="22"/>
      <c r="B852" s="22"/>
      <c r="C852" s="22"/>
      <c r="D852" s="22"/>
      <c r="E852" s="23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6.5" customHeight="1" x14ac:dyDescent="0.25">
      <c r="A853" s="22"/>
      <c r="B853" s="22"/>
      <c r="C853" s="22"/>
      <c r="D853" s="22"/>
      <c r="E853" s="23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6.5" customHeight="1" x14ac:dyDescent="0.25">
      <c r="A854" s="22"/>
      <c r="B854" s="22"/>
      <c r="C854" s="22"/>
      <c r="D854" s="22"/>
      <c r="E854" s="23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6.5" customHeight="1" x14ac:dyDescent="0.25">
      <c r="A855" s="22"/>
      <c r="B855" s="22"/>
      <c r="C855" s="22"/>
      <c r="D855" s="22"/>
      <c r="E855" s="23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6.5" customHeight="1" x14ac:dyDescent="0.25">
      <c r="A856" s="22"/>
      <c r="B856" s="22"/>
      <c r="C856" s="22"/>
      <c r="D856" s="22"/>
      <c r="E856" s="23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6.5" customHeight="1" x14ac:dyDescent="0.25">
      <c r="A857" s="22"/>
      <c r="B857" s="22"/>
      <c r="C857" s="22"/>
      <c r="D857" s="22"/>
      <c r="E857" s="23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6.5" customHeight="1" x14ac:dyDescent="0.25">
      <c r="A858" s="22"/>
      <c r="B858" s="22"/>
      <c r="C858" s="22"/>
      <c r="D858" s="22"/>
      <c r="E858" s="23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6.5" customHeight="1" x14ac:dyDescent="0.25">
      <c r="A859" s="22"/>
      <c r="B859" s="22"/>
      <c r="C859" s="22"/>
      <c r="D859" s="22"/>
      <c r="E859" s="23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6.5" customHeight="1" x14ac:dyDescent="0.25">
      <c r="A860" s="22"/>
      <c r="B860" s="22"/>
      <c r="C860" s="22"/>
      <c r="D860" s="22"/>
      <c r="E860" s="23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6.5" customHeight="1" x14ac:dyDescent="0.25">
      <c r="A861" s="22"/>
      <c r="B861" s="22"/>
      <c r="C861" s="22"/>
      <c r="D861" s="22"/>
      <c r="E861" s="23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6.5" customHeight="1" x14ac:dyDescent="0.25">
      <c r="A862" s="22"/>
      <c r="B862" s="22"/>
      <c r="C862" s="22"/>
      <c r="D862" s="22"/>
      <c r="E862" s="23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6.5" customHeight="1" x14ac:dyDescent="0.25">
      <c r="A863" s="22"/>
      <c r="B863" s="22"/>
      <c r="C863" s="22"/>
      <c r="D863" s="22"/>
      <c r="E863" s="23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6.5" customHeight="1" x14ac:dyDescent="0.25">
      <c r="A864" s="22"/>
      <c r="B864" s="22"/>
      <c r="C864" s="22"/>
      <c r="D864" s="22"/>
      <c r="E864" s="23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6.5" customHeight="1" x14ac:dyDescent="0.25">
      <c r="A865" s="22"/>
      <c r="B865" s="22"/>
      <c r="C865" s="22"/>
      <c r="D865" s="22"/>
      <c r="E865" s="23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6.5" customHeight="1" x14ac:dyDescent="0.25">
      <c r="A866" s="22"/>
      <c r="B866" s="22"/>
      <c r="C866" s="22"/>
      <c r="D866" s="22"/>
      <c r="E866" s="23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6.5" customHeight="1" x14ac:dyDescent="0.25">
      <c r="A867" s="22"/>
      <c r="B867" s="22"/>
      <c r="C867" s="22"/>
      <c r="D867" s="22"/>
      <c r="E867" s="23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6.5" customHeight="1" x14ac:dyDescent="0.25">
      <c r="A868" s="22"/>
      <c r="B868" s="22"/>
      <c r="C868" s="22"/>
      <c r="D868" s="22"/>
      <c r="E868" s="23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6.5" customHeight="1" x14ac:dyDescent="0.25">
      <c r="A869" s="22"/>
      <c r="B869" s="22"/>
      <c r="C869" s="22"/>
      <c r="D869" s="22"/>
      <c r="E869" s="23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6.5" customHeight="1" x14ac:dyDescent="0.25">
      <c r="A870" s="22"/>
      <c r="B870" s="22"/>
      <c r="C870" s="22"/>
      <c r="D870" s="22"/>
      <c r="E870" s="23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6.5" customHeight="1" x14ac:dyDescent="0.25">
      <c r="A871" s="22"/>
      <c r="B871" s="22"/>
      <c r="C871" s="22"/>
      <c r="D871" s="22"/>
      <c r="E871" s="23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6.5" customHeight="1" x14ac:dyDescent="0.25">
      <c r="A872" s="22"/>
      <c r="B872" s="22"/>
      <c r="C872" s="22"/>
      <c r="D872" s="22"/>
      <c r="E872" s="23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6.5" customHeight="1" x14ac:dyDescent="0.25">
      <c r="A873" s="22"/>
      <c r="B873" s="22"/>
      <c r="C873" s="22"/>
      <c r="D873" s="22"/>
      <c r="E873" s="23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6.5" customHeight="1" x14ac:dyDescent="0.25">
      <c r="A874" s="22"/>
      <c r="B874" s="22"/>
      <c r="C874" s="22"/>
      <c r="D874" s="22"/>
      <c r="E874" s="23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6.5" customHeight="1" x14ac:dyDescent="0.25">
      <c r="A875" s="22"/>
      <c r="B875" s="22"/>
      <c r="C875" s="22"/>
      <c r="D875" s="22"/>
      <c r="E875" s="23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6.5" customHeight="1" x14ac:dyDescent="0.25">
      <c r="A876" s="22"/>
      <c r="B876" s="22"/>
      <c r="C876" s="22"/>
      <c r="D876" s="22"/>
      <c r="E876" s="23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6.5" customHeight="1" x14ac:dyDescent="0.25">
      <c r="A877" s="22"/>
      <c r="B877" s="22"/>
      <c r="C877" s="22"/>
      <c r="D877" s="22"/>
      <c r="E877" s="23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6.5" customHeight="1" x14ac:dyDescent="0.25">
      <c r="A878" s="22"/>
      <c r="B878" s="22"/>
      <c r="C878" s="22"/>
      <c r="D878" s="22"/>
      <c r="E878" s="23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6.5" customHeight="1" x14ac:dyDescent="0.25">
      <c r="A879" s="22"/>
      <c r="B879" s="22"/>
      <c r="C879" s="22"/>
      <c r="D879" s="22"/>
      <c r="E879" s="23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6.5" customHeight="1" x14ac:dyDescent="0.25">
      <c r="A880" s="22"/>
      <c r="B880" s="22"/>
      <c r="C880" s="22"/>
      <c r="D880" s="22"/>
      <c r="E880" s="23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6.5" customHeight="1" x14ac:dyDescent="0.25">
      <c r="A881" s="22"/>
      <c r="B881" s="22"/>
      <c r="C881" s="22"/>
      <c r="D881" s="22"/>
      <c r="E881" s="23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6.5" customHeight="1" x14ac:dyDescent="0.25">
      <c r="A882" s="22"/>
      <c r="B882" s="22"/>
      <c r="C882" s="22"/>
      <c r="D882" s="22"/>
      <c r="E882" s="23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6.5" customHeight="1" x14ac:dyDescent="0.25">
      <c r="A883" s="22"/>
      <c r="B883" s="22"/>
      <c r="C883" s="22"/>
      <c r="D883" s="22"/>
      <c r="E883" s="23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6.5" customHeight="1" x14ac:dyDescent="0.25">
      <c r="A884" s="22"/>
      <c r="B884" s="22"/>
      <c r="C884" s="22"/>
      <c r="D884" s="22"/>
      <c r="E884" s="23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6.5" customHeight="1" x14ac:dyDescent="0.25">
      <c r="A885" s="22"/>
      <c r="B885" s="22"/>
      <c r="C885" s="22"/>
      <c r="D885" s="22"/>
      <c r="E885" s="23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6.5" customHeight="1" x14ac:dyDescent="0.25">
      <c r="A886" s="22"/>
      <c r="B886" s="22"/>
      <c r="C886" s="22"/>
      <c r="D886" s="22"/>
      <c r="E886" s="23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6.5" customHeight="1" x14ac:dyDescent="0.25">
      <c r="A887" s="22"/>
      <c r="B887" s="22"/>
      <c r="C887" s="22"/>
      <c r="D887" s="22"/>
      <c r="E887" s="23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6.5" customHeight="1" x14ac:dyDescent="0.25">
      <c r="A888" s="22"/>
      <c r="B888" s="22"/>
      <c r="C888" s="22"/>
      <c r="D888" s="22"/>
      <c r="E888" s="23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6.5" customHeight="1" x14ac:dyDescent="0.25">
      <c r="A889" s="22"/>
      <c r="B889" s="22"/>
      <c r="C889" s="22"/>
      <c r="D889" s="22"/>
      <c r="E889" s="23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6.5" customHeight="1" x14ac:dyDescent="0.25">
      <c r="A890" s="22"/>
      <c r="B890" s="22"/>
      <c r="C890" s="22"/>
      <c r="D890" s="22"/>
      <c r="E890" s="23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6.5" customHeight="1" x14ac:dyDescent="0.25">
      <c r="A891" s="22"/>
      <c r="B891" s="22"/>
      <c r="C891" s="22"/>
      <c r="D891" s="22"/>
      <c r="E891" s="23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6.5" customHeight="1" x14ac:dyDescent="0.25">
      <c r="A892" s="22"/>
      <c r="B892" s="22"/>
      <c r="C892" s="22"/>
      <c r="D892" s="22"/>
      <c r="E892" s="23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6.5" customHeight="1" x14ac:dyDescent="0.25">
      <c r="A893" s="22"/>
      <c r="B893" s="22"/>
      <c r="C893" s="22"/>
      <c r="D893" s="22"/>
      <c r="E893" s="23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6.5" customHeight="1" x14ac:dyDescent="0.25">
      <c r="A894" s="22"/>
      <c r="B894" s="22"/>
      <c r="C894" s="22"/>
      <c r="D894" s="22"/>
      <c r="E894" s="23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6.5" customHeight="1" x14ac:dyDescent="0.25">
      <c r="A895" s="22"/>
      <c r="B895" s="22"/>
      <c r="C895" s="22"/>
      <c r="D895" s="22"/>
      <c r="E895" s="23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6.5" customHeight="1" x14ac:dyDescent="0.25">
      <c r="A896" s="22"/>
      <c r="B896" s="22"/>
      <c r="C896" s="22"/>
      <c r="D896" s="22"/>
      <c r="E896" s="23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6.5" customHeight="1" x14ac:dyDescent="0.25">
      <c r="A897" s="22"/>
      <c r="B897" s="22"/>
      <c r="C897" s="22"/>
      <c r="D897" s="22"/>
      <c r="E897" s="23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6.5" customHeight="1" x14ac:dyDescent="0.25">
      <c r="A898" s="22"/>
      <c r="B898" s="22"/>
      <c r="C898" s="22"/>
      <c r="D898" s="22"/>
      <c r="E898" s="23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6.5" customHeight="1" x14ac:dyDescent="0.25">
      <c r="A899" s="22"/>
      <c r="B899" s="22"/>
      <c r="C899" s="22"/>
      <c r="D899" s="22"/>
      <c r="E899" s="23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6.5" customHeight="1" x14ac:dyDescent="0.25">
      <c r="A900" s="22"/>
      <c r="B900" s="22"/>
      <c r="C900" s="22"/>
      <c r="D900" s="22"/>
      <c r="E900" s="23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6.5" customHeight="1" x14ac:dyDescent="0.25">
      <c r="A901" s="22"/>
      <c r="B901" s="22"/>
      <c r="C901" s="22"/>
      <c r="D901" s="22"/>
      <c r="E901" s="23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6.5" customHeight="1" x14ac:dyDescent="0.25">
      <c r="A902" s="22"/>
      <c r="B902" s="22"/>
      <c r="C902" s="22"/>
      <c r="D902" s="22"/>
      <c r="E902" s="23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6.5" customHeight="1" x14ac:dyDescent="0.25">
      <c r="A903" s="22"/>
      <c r="B903" s="22"/>
      <c r="C903" s="22"/>
      <c r="D903" s="22"/>
      <c r="E903" s="23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6.5" customHeight="1" x14ac:dyDescent="0.25">
      <c r="A904" s="22"/>
      <c r="B904" s="22"/>
      <c r="C904" s="22"/>
      <c r="D904" s="22"/>
      <c r="E904" s="23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6.5" customHeight="1" x14ac:dyDescent="0.25">
      <c r="A905" s="22"/>
      <c r="B905" s="22"/>
      <c r="C905" s="22"/>
      <c r="D905" s="22"/>
      <c r="E905" s="23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6.5" customHeight="1" x14ac:dyDescent="0.25">
      <c r="A906" s="22"/>
      <c r="B906" s="22"/>
      <c r="C906" s="22"/>
      <c r="D906" s="22"/>
      <c r="E906" s="23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6.5" customHeight="1" x14ac:dyDescent="0.25">
      <c r="A907" s="22"/>
      <c r="B907" s="22"/>
      <c r="C907" s="22"/>
      <c r="D907" s="22"/>
      <c r="E907" s="23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6.5" customHeight="1" x14ac:dyDescent="0.25">
      <c r="A908" s="22"/>
      <c r="B908" s="22"/>
      <c r="C908" s="22"/>
      <c r="D908" s="22"/>
      <c r="E908" s="23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6.5" customHeight="1" x14ac:dyDescent="0.25">
      <c r="A909" s="22"/>
      <c r="B909" s="22"/>
      <c r="C909" s="22"/>
      <c r="D909" s="22"/>
      <c r="E909" s="23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6.5" customHeight="1" x14ac:dyDescent="0.25">
      <c r="A910" s="22"/>
      <c r="B910" s="22"/>
      <c r="C910" s="22"/>
      <c r="D910" s="22"/>
      <c r="E910" s="23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6.5" customHeight="1" x14ac:dyDescent="0.25">
      <c r="A911" s="22"/>
      <c r="B911" s="22"/>
      <c r="C911" s="22"/>
      <c r="D911" s="22"/>
      <c r="E911" s="23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6.5" customHeight="1" x14ac:dyDescent="0.25">
      <c r="A912" s="22"/>
      <c r="B912" s="22"/>
      <c r="C912" s="22"/>
      <c r="D912" s="22"/>
      <c r="E912" s="23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6.5" customHeight="1" x14ac:dyDescent="0.25">
      <c r="A913" s="22"/>
      <c r="B913" s="22"/>
      <c r="C913" s="22"/>
      <c r="D913" s="22"/>
      <c r="E913" s="23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6.5" customHeight="1" x14ac:dyDescent="0.25">
      <c r="A914" s="22"/>
      <c r="B914" s="22"/>
      <c r="C914" s="22"/>
      <c r="D914" s="22"/>
      <c r="E914" s="23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6.5" customHeight="1" x14ac:dyDescent="0.25">
      <c r="A915" s="22"/>
      <c r="B915" s="22"/>
      <c r="C915" s="22"/>
      <c r="D915" s="22"/>
      <c r="E915" s="23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6.5" customHeight="1" x14ac:dyDescent="0.25">
      <c r="A916" s="22"/>
      <c r="B916" s="22"/>
      <c r="C916" s="22"/>
      <c r="D916" s="22"/>
      <c r="E916" s="23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6.5" customHeight="1" x14ac:dyDescent="0.25">
      <c r="A917" s="22"/>
      <c r="B917" s="22"/>
      <c r="C917" s="22"/>
      <c r="D917" s="22"/>
      <c r="E917" s="23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6.5" customHeight="1" x14ac:dyDescent="0.25">
      <c r="A918" s="22"/>
      <c r="B918" s="22"/>
      <c r="C918" s="22"/>
      <c r="D918" s="22"/>
      <c r="E918" s="23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6.5" customHeight="1" x14ac:dyDescent="0.25">
      <c r="A919" s="22"/>
      <c r="B919" s="22"/>
      <c r="C919" s="22"/>
      <c r="D919" s="22"/>
      <c r="E919" s="23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6.5" customHeight="1" x14ac:dyDescent="0.25">
      <c r="A920" s="22"/>
      <c r="B920" s="22"/>
      <c r="C920" s="22"/>
      <c r="D920" s="22"/>
      <c r="E920" s="23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6.5" customHeight="1" x14ac:dyDescent="0.25">
      <c r="A921" s="22"/>
      <c r="B921" s="22"/>
      <c r="C921" s="22"/>
      <c r="D921" s="22"/>
      <c r="E921" s="23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6.5" customHeight="1" x14ac:dyDescent="0.25">
      <c r="A922" s="22"/>
      <c r="B922" s="22"/>
      <c r="C922" s="22"/>
      <c r="D922" s="22"/>
      <c r="E922" s="23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6.5" customHeight="1" x14ac:dyDescent="0.25">
      <c r="A923" s="22"/>
      <c r="B923" s="22"/>
      <c r="C923" s="22"/>
      <c r="D923" s="22"/>
      <c r="E923" s="23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6.5" customHeight="1" x14ac:dyDescent="0.25">
      <c r="A924" s="22"/>
      <c r="B924" s="22"/>
      <c r="C924" s="22"/>
      <c r="D924" s="22"/>
      <c r="E924" s="23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6.5" customHeight="1" x14ac:dyDescent="0.25">
      <c r="A925" s="22"/>
      <c r="B925" s="22"/>
      <c r="C925" s="22"/>
      <c r="D925" s="22"/>
      <c r="E925" s="23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6.5" customHeight="1" x14ac:dyDescent="0.25">
      <c r="A926" s="22"/>
      <c r="B926" s="22"/>
      <c r="C926" s="22"/>
      <c r="D926" s="22"/>
      <c r="E926" s="23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6.5" customHeight="1" x14ac:dyDescent="0.25">
      <c r="A927" s="22"/>
      <c r="B927" s="22"/>
      <c r="C927" s="22"/>
      <c r="D927" s="22"/>
      <c r="E927" s="23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6.5" customHeight="1" x14ac:dyDescent="0.25">
      <c r="A928" s="22"/>
      <c r="B928" s="22"/>
      <c r="C928" s="22"/>
      <c r="D928" s="22"/>
      <c r="E928" s="23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6.5" customHeight="1" x14ac:dyDescent="0.25">
      <c r="A929" s="22"/>
      <c r="B929" s="22"/>
      <c r="C929" s="22"/>
      <c r="D929" s="22"/>
      <c r="E929" s="23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6.5" customHeight="1" x14ac:dyDescent="0.25">
      <c r="A930" s="22"/>
      <c r="B930" s="22"/>
      <c r="C930" s="22"/>
      <c r="D930" s="22"/>
      <c r="E930" s="23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6.5" customHeight="1" x14ac:dyDescent="0.25">
      <c r="A931" s="22"/>
      <c r="B931" s="22"/>
      <c r="C931" s="22"/>
      <c r="D931" s="22"/>
      <c r="E931" s="23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6.5" customHeight="1" x14ac:dyDescent="0.25">
      <c r="A932" s="22"/>
      <c r="B932" s="22"/>
      <c r="C932" s="22"/>
      <c r="D932" s="22"/>
      <c r="E932" s="23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6.5" customHeight="1" x14ac:dyDescent="0.25">
      <c r="A933" s="22"/>
      <c r="B933" s="22"/>
      <c r="C933" s="22"/>
      <c r="D933" s="22"/>
      <c r="E933" s="23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6.5" customHeight="1" x14ac:dyDescent="0.25">
      <c r="A934" s="22"/>
      <c r="B934" s="22"/>
      <c r="C934" s="22"/>
      <c r="D934" s="22"/>
      <c r="E934" s="23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6.5" customHeight="1" x14ac:dyDescent="0.25">
      <c r="A935" s="22"/>
      <c r="B935" s="22"/>
      <c r="C935" s="22"/>
      <c r="D935" s="22"/>
      <c r="E935" s="23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6.5" customHeight="1" x14ac:dyDescent="0.25">
      <c r="A936" s="22"/>
      <c r="B936" s="22"/>
      <c r="C936" s="22"/>
      <c r="D936" s="22"/>
      <c r="E936" s="23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6.5" customHeight="1" x14ac:dyDescent="0.25">
      <c r="A937" s="22"/>
      <c r="B937" s="22"/>
      <c r="C937" s="22"/>
      <c r="D937" s="22"/>
      <c r="E937" s="23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6.5" customHeight="1" x14ac:dyDescent="0.25">
      <c r="A938" s="22"/>
      <c r="B938" s="22"/>
      <c r="C938" s="22"/>
      <c r="D938" s="22"/>
      <c r="E938" s="23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6.5" customHeight="1" x14ac:dyDescent="0.25">
      <c r="A939" s="22"/>
      <c r="B939" s="22"/>
      <c r="C939" s="22"/>
      <c r="D939" s="22"/>
      <c r="E939" s="23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6.5" customHeight="1" x14ac:dyDescent="0.25">
      <c r="A940" s="22"/>
      <c r="B940" s="22"/>
      <c r="C940" s="22"/>
      <c r="D940" s="22"/>
      <c r="E940" s="23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6.5" customHeight="1" x14ac:dyDescent="0.25">
      <c r="A941" s="22"/>
      <c r="B941" s="22"/>
      <c r="C941" s="22"/>
      <c r="D941" s="22"/>
      <c r="E941" s="23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6.5" customHeight="1" x14ac:dyDescent="0.25">
      <c r="A942" s="22"/>
      <c r="B942" s="22"/>
      <c r="C942" s="22"/>
      <c r="D942" s="22"/>
      <c r="E942" s="23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6.5" customHeight="1" x14ac:dyDescent="0.25">
      <c r="A943" s="22"/>
      <c r="B943" s="22"/>
      <c r="C943" s="22"/>
      <c r="D943" s="22"/>
      <c r="E943" s="23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6.5" customHeight="1" x14ac:dyDescent="0.25">
      <c r="A944" s="22"/>
      <c r="B944" s="22"/>
      <c r="C944" s="22"/>
      <c r="D944" s="22"/>
      <c r="E944" s="23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6.5" customHeight="1" x14ac:dyDescent="0.25">
      <c r="A945" s="22"/>
      <c r="B945" s="22"/>
      <c r="C945" s="22"/>
      <c r="D945" s="22"/>
      <c r="E945" s="23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6.5" customHeight="1" x14ac:dyDescent="0.25">
      <c r="A946" s="22"/>
      <c r="B946" s="22"/>
      <c r="C946" s="22"/>
      <c r="D946" s="22"/>
      <c r="E946" s="23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6.5" customHeight="1" x14ac:dyDescent="0.25">
      <c r="A947" s="22"/>
      <c r="B947" s="22"/>
      <c r="C947" s="22"/>
      <c r="D947" s="22"/>
      <c r="E947" s="23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6.5" customHeight="1" x14ac:dyDescent="0.25">
      <c r="A948" s="22"/>
      <c r="B948" s="22"/>
      <c r="C948" s="22"/>
      <c r="D948" s="22"/>
      <c r="E948" s="23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6.5" customHeight="1" x14ac:dyDescent="0.25">
      <c r="A949" s="22"/>
      <c r="B949" s="22"/>
      <c r="C949" s="22"/>
      <c r="D949" s="22"/>
      <c r="E949" s="23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6.5" customHeight="1" x14ac:dyDescent="0.25">
      <c r="A950" s="22"/>
      <c r="B950" s="22"/>
      <c r="C950" s="22"/>
      <c r="D950" s="22"/>
      <c r="E950" s="23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6.5" customHeight="1" x14ac:dyDescent="0.25">
      <c r="A951" s="22"/>
      <c r="B951" s="22"/>
      <c r="C951" s="22"/>
      <c r="D951" s="22"/>
      <c r="E951" s="23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6.5" customHeight="1" x14ac:dyDescent="0.25">
      <c r="A952" s="22"/>
      <c r="B952" s="22"/>
      <c r="C952" s="22"/>
      <c r="D952" s="22"/>
      <c r="E952" s="23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6.5" customHeight="1" x14ac:dyDescent="0.25">
      <c r="A953" s="22"/>
      <c r="B953" s="22"/>
      <c r="C953" s="22"/>
      <c r="D953" s="22"/>
      <c r="E953" s="23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6.5" customHeight="1" x14ac:dyDescent="0.25">
      <c r="A954" s="22"/>
      <c r="B954" s="22"/>
      <c r="C954" s="22"/>
      <c r="D954" s="22"/>
      <c r="E954" s="23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6.5" customHeight="1" x14ac:dyDescent="0.25">
      <c r="A955" s="22"/>
      <c r="B955" s="22"/>
      <c r="C955" s="22"/>
      <c r="D955" s="22"/>
      <c r="E955" s="23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6.5" customHeight="1" x14ac:dyDescent="0.25">
      <c r="A956" s="22"/>
      <c r="B956" s="22"/>
      <c r="C956" s="22"/>
      <c r="D956" s="22"/>
      <c r="E956" s="23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6.5" customHeight="1" x14ac:dyDescent="0.25">
      <c r="A957" s="22"/>
      <c r="B957" s="22"/>
      <c r="C957" s="22"/>
      <c r="D957" s="22"/>
      <c r="E957" s="23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6.5" customHeight="1" x14ac:dyDescent="0.25">
      <c r="A958" s="22"/>
      <c r="B958" s="22"/>
      <c r="C958" s="22"/>
      <c r="D958" s="22"/>
      <c r="E958" s="23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6.5" customHeight="1" x14ac:dyDescent="0.25">
      <c r="A959" s="22"/>
      <c r="B959" s="22"/>
      <c r="C959" s="22"/>
      <c r="D959" s="22"/>
      <c r="E959" s="23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6.5" customHeight="1" x14ac:dyDescent="0.25">
      <c r="A960" s="22"/>
      <c r="B960" s="22"/>
      <c r="C960" s="22"/>
      <c r="D960" s="22"/>
      <c r="E960" s="23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6.5" customHeight="1" x14ac:dyDescent="0.25">
      <c r="A961" s="22"/>
      <c r="B961" s="22"/>
      <c r="C961" s="22"/>
      <c r="D961" s="22"/>
      <c r="E961" s="23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6.5" customHeight="1" x14ac:dyDescent="0.25">
      <c r="A962" s="22"/>
      <c r="B962" s="22"/>
      <c r="C962" s="22"/>
      <c r="D962" s="22"/>
      <c r="E962" s="23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6.5" customHeight="1" x14ac:dyDescent="0.25">
      <c r="A963" s="22"/>
      <c r="B963" s="22"/>
      <c r="C963" s="22"/>
      <c r="D963" s="22"/>
      <c r="E963" s="23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6.5" customHeight="1" x14ac:dyDescent="0.25">
      <c r="A964" s="22"/>
      <c r="B964" s="22"/>
      <c r="C964" s="22"/>
      <c r="D964" s="22"/>
      <c r="E964" s="23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6.5" customHeight="1" x14ac:dyDescent="0.25">
      <c r="A965" s="22"/>
      <c r="B965" s="22"/>
      <c r="C965" s="22"/>
      <c r="D965" s="22"/>
      <c r="E965" s="23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6.5" customHeight="1" x14ac:dyDescent="0.25">
      <c r="A966" s="22"/>
      <c r="B966" s="22"/>
      <c r="C966" s="22"/>
      <c r="D966" s="22"/>
      <c r="E966" s="23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6.5" customHeight="1" x14ac:dyDescent="0.25">
      <c r="A967" s="22"/>
      <c r="B967" s="22"/>
      <c r="C967" s="22"/>
      <c r="D967" s="22"/>
      <c r="E967" s="23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6.5" customHeight="1" x14ac:dyDescent="0.25">
      <c r="A968" s="22"/>
      <c r="B968" s="22"/>
      <c r="C968" s="22"/>
      <c r="D968" s="22"/>
      <c r="E968" s="23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6.5" customHeight="1" x14ac:dyDescent="0.25">
      <c r="A969" s="22"/>
      <c r="B969" s="22"/>
      <c r="C969" s="22"/>
      <c r="D969" s="22"/>
      <c r="E969" s="23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6.5" customHeight="1" x14ac:dyDescent="0.25">
      <c r="A970" s="22"/>
      <c r="B970" s="22"/>
      <c r="C970" s="22"/>
      <c r="D970" s="22"/>
      <c r="E970" s="23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6.5" customHeight="1" x14ac:dyDescent="0.25">
      <c r="A971" s="22"/>
      <c r="B971" s="22"/>
      <c r="C971" s="22"/>
      <c r="D971" s="22"/>
      <c r="E971" s="23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6.5" customHeight="1" x14ac:dyDescent="0.25">
      <c r="A972" s="22"/>
      <c r="B972" s="22"/>
      <c r="C972" s="22"/>
      <c r="D972" s="22"/>
      <c r="E972" s="23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6.5" customHeight="1" x14ac:dyDescent="0.25">
      <c r="A973" s="22"/>
      <c r="B973" s="22"/>
      <c r="C973" s="22"/>
      <c r="D973" s="22"/>
      <c r="E973" s="23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6.5" customHeight="1" x14ac:dyDescent="0.25">
      <c r="A974" s="22"/>
      <c r="B974" s="22"/>
      <c r="C974" s="22"/>
      <c r="D974" s="22"/>
      <c r="E974" s="23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6.5" customHeight="1" x14ac:dyDescent="0.25">
      <c r="A975" s="22"/>
      <c r="B975" s="22"/>
      <c r="C975" s="22"/>
      <c r="D975" s="22"/>
      <c r="E975" s="23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6.5" customHeight="1" x14ac:dyDescent="0.25">
      <c r="A976" s="22"/>
      <c r="B976" s="22"/>
      <c r="C976" s="22"/>
      <c r="D976" s="22"/>
      <c r="E976" s="23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6.5" customHeight="1" x14ac:dyDescent="0.25">
      <c r="A977" s="22"/>
      <c r="B977" s="22"/>
      <c r="C977" s="22"/>
      <c r="D977" s="22"/>
      <c r="E977" s="23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6.5" customHeight="1" x14ac:dyDescent="0.25">
      <c r="A978" s="22"/>
      <c r="B978" s="22"/>
      <c r="C978" s="22"/>
      <c r="D978" s="22"/>
      <c r="E978" s="23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6.5" customHeight="1" x14ac:dyDescent="0.25">
      <c r="A979" s="22"/>
      <c r="B979" s="22"/>
      <c r="C979" s="22"/>
      <c r="D979" s="22"/>
      <c r="E979" s="23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6.5" customHeight="1" x14ac:dyDescent="0.25">
      <c r="A980" s="22"/>
      <c r="B980" s="22"/>
      <c r="C980" s="22"/>
      <c r="D980" s="22"/>
      <c r="E980" s="23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6.5" customHeight="1" x14ac:dyDescent="0.25">
      <c r="A981" s="22"/>
      <c r="B981" s="22"/>
      <c r="C981" s="22"/>
      <c r="D981" s="22"/>
      <c r="E981" s="23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6.5" customHeight="1" x14ac:dyDescent="0.25">
      <c r="A982" s="22"/>
      <c r="B982" s="22"/>
      <c r="C982" s="22"/>
      <c r="D982" s="22"/>
      <c r="E982" s="23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6.5" customHeight="1" x14ac:dyDescent="0.25">
      <c r="A983" s="22"/>
      <c r="B983" s="22"/>
      <c r="C983" s="22"/>
      <c r="D983" s="22"/>
      <c r="E983" s="23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6.5" customHeight="1" x14ac:dyDescent="0.25">
      <c r="A984" s="22"/>
      <c r="B984" s="22"/>
      <c r="C984" s="22"/>
      <c r="D984" s="22"/>
      <c r="E984" s="23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6.5" customHeight="1" x14ac:dyDescent="0.25">
      <c r="A985" s="22"/>
      <c r="B985" s="22"/>
      <c r="C985" s="22"/>
      <c r="D985" s="22"/>
      <c r="E985" s="23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6.5" customHeight="1" x14ac:dyDescent="0.25">
      <c r="A986" s="22"/>
      <c r="B986" s="22"/>
      <c r="C986" s="22"/>
      <c r="D986" s="22"/>
      <c r="E986" s="23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6.5" customHeight="1" x14ac:dyDescent="0.25">
      <c r="A987" s="22"/>
      <c r="B987" s="22"/>
      <c r="C987" s="22"/>
      <c r="D987" s="22"/>
      <c r="E987" s="23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6.5" customHeight="1" x14ac:dyDescent="0.25">
      <c r="A988" s="22"/>
      <c r="B988" s="22"/>
      <c r="C988" s="22"/>
      <c r="D988" s="22"/>
      <c r="E988" s="23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6.5" customHeight="1" x14ac:dyDescent="0.25">
      <c r="A989" s="22"/>
      <c r="B989" s="22"/>
      <c r="C989" s="22"/>
      <c r="D989" s="22"/>
      <c r="E989" s="23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6.5" customHeight="1" x14ac:dyDescent="0.25">
      <c r="A990" s="22"/>
      <c r="B990" s="22"/>
      <c r="C990" s="22"/>
      <c r="D990" s="22"/>
      <c r="E990" s="23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6.5" customHeight="1" x14ac:dyDescent="0.25">
      <c r="A991" s="22"/>
      <c r="B991" s="22"/>
      <c r="C991" s="22"/>
      <c r="D991" s="22"/>
      <c r="E991" s="23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6.5" customHeight="1" x14ac:dyDescent="0.25">
      <c r="A992" s="22"/>
      <c r="B992" s="22"/>
      <c r="C992" s="22"/>
      <c r="D992" s="22"/>
      <c r="E992" s="23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6.5" customHeight="1" x14ac:dyDescent="0.25">
      <c r="A993" s="22"/>
      <c r="B993" s="22"/>
      <c r="C993" s="22"/>
      <c r="D993" s="22"/>
      <c r="E993" s="23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6.5" customHeight="1" x14ac:dyDescent="0.25">
      <c r="A994" s="22"/>
      <c r="B994" s="22"/>
      <c r="C994" s="22"/>
      <c r="D994" s="22"/>
      <c r="E994" s="23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6.5" customHeight="1" x14ac:dyDescent="0.25">
      <c r="A995" s="22"/>
      <c r="B995" s="22"/>
      <c r="C995" s="22"/>
      <c r="D995" s="22"/>
      <c r="E995" s="23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6.5" customHeight="1" x14ac:dyDescent="0.25">
      <c r="A996" s="22"/>
      <c r="B996" s="22"/>
      <c r="C996" s="22"/>
      <c r="D996" s="22"/>
      <c r="E996" s="23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6.5" customHeight="1" x14ac:dyDescent="0.25">
      <c r="A997" s="22"/>
      <c r="B997" s="22"/>
      <c r="C997" s="22"/>
      <c r="D997" s="22"/>
      <c r="E997" s="23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6.5" customHeight="1" x14ac:dyDescent="0.25">
      <c r="A998" s="22"/>
      <c r="B998" s="22"/>
      <c r="C998" s="22"/>
      <c r="D998" s="22"/>
      <c r="E998" s="23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</sheetData>
  <mergeCells count="33">
    <mergeCell ref="B30:C30"/>
    <mergeCell ref="B31:C31"/>
    <mergeCell ref="B32:F32"/>
    <mergeCell ref="B33:G34"/>
    <mergeCell ref="B35:F35"/>
    <mergeCell ref="B20:C20"/>
    <mergeCell ref="B21:C21"/>
    <mergeCell ref="B22:C22"/>
    <mergeCell ref="B28:G28"/>
    <mergeCell ref="B29:C29"/>
    <mergeCell ref="B23:F23"/>
    <mergeCell ref="B24:G24"/>
    <mergeCell ref="B25:C25"/>
    <mergeCell ref="B26:C26"/>
    <mergeCell ref="B27:F27"/>
    <mergeCell ref="B15:G15"/>
    <mergeCell ref="B16:C16"/>
    <mergeCell ref="B17:C17"/>
    <mergeCell ref="B18:F18"/>
    <mergeCell ref="B19:G19"/>
    <mergeCell ref="B7:C7"/>
    <mergeCell ref="B11:C11"/>
    <mergeCell ref="B12:C12"/>
    <mergeCell ref="B13:C13"/>
    <mergeCell ref="B14:F14"/>
    <mergeCell ref="B8:C8"/>
    <mergeCell ref="B9:C9"/>
    <mergeCell ref="B10:C10"/>
    <mergeCell ref="B2:G2"/>
    <mergeCell ref="C3:G3"/>
    <mergeCell ref="C4:G4"/>
    <mergeCell ref="B5:G5"/>
    <mergeCell ref="B6:C6"/>
  </mergeCells>
  <pageMargins left="0.7" right="0.7" top="0.75" bottom="0.75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48D3C-6182-4065-A63B-584592BBA226}">
  <dimension ref="A1:Z1010"/>
  <sheetViews>
    <sheetView topLeftCell="A7" workbookViewId="0">
      <selection activeCell="F7" sqref="F7:F25"/>
    </sheetView>
  </sheetViews>
  <sheetFormatPr baseColWidth="10" defaultColWidth="11.25" defaultRowHeight="15" customHeight="1" x14ac:dyDescent="0.25"/>
  <cols>
    <col min="1" max="1" width="6.125" customWidth="1"/>
    <col min="2" max="2" width="21.375" customWidth="1"/>
    <col min="3" max="3" width="76.5" customWidth="1"/>
    <col min="4" max="4" width="12.25" customWidth="1"/>
    <col min="5" max="5" width="12.125" customWidth="1"/>
    <col min="6" max="6" width="17.875" customWidth="1"/>
    <col min="7" max="7" width="15" bestFit="1" customWidth="1"/>
    <col min="8" max="26" width="11" customWidth="1"/>
  </cols>
  <sheetData>
    <row r="1" spans="1:26" ht="16.5" customHeight="1" thickBot="1" x14ac:dyDescent="0.3">
      <c r="A1" s="22"/>
      <c r="B1" s="22"/>
      <c r="C1" s="22"/>
      <c r="D1" s="22"/>
      <c r="E1" s="23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92.25" customHeight="1" thickBot="1" x14ac:dyDescent="0.3">
      <c r="A2" s="22"/>
      <c r="B2" s="122" t="s">
        <v>0</v>
      </c>
      <c r="C2" s="116"/>
      <c r="D2" s="116"/>
      <c r="E2" s="116"/>
      <c r="F2" s="116"/>
      <c r="G2" s="117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57.75" customHeight="1" thickBot="1" x14ac:dyDescent="0.3">
      <c r="A3" s="22"/>
      <c r="B3" s="24" t="s">
        <v>2</v>
      </c>
      <c r="C3" s="123" t="s">
        <v>87</v>
      </c>
      <c r="D3" s="124"/>
      <c r="E3" s="124"/>
      <c r="F3" s="124"/>
      <c r="G3" s="125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9.25" customHeight="1" x14ac:dyDescent="0.25">
      <c r="A4" s="22"/>
      <c r="B4" s="25" t="s">
        <v>15</v>
      </c>
      <c r="C4" s="126" t="s">
        <v>9</v>
      </c>
      <c r="D4" s="127"/>
      <c r="E4" s="127"/>
      <c r="F4" s="127"/>
      <c r="G4" s="128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15" customHeight="1" thickBot="1" x14ac:dyDescent="0.3">
      <c r="A5" s="22"/>
      <c r="B5" s="129" t="s">
        <v>16</v>
      </c>
      <c r="C5" s="110"/>
      <c r="D5" s="110"/>
      <c r="E5" s="110"/>
      <c r="F5" s="110"/>
      <c r="G5" s="130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6.5" customHeight="1" x14ac:dyDescent="0.25">
      <c r="A6" s="26"/>
      <c r="B6" s="131" t="s">
        <v>17</v>
      </c>
      <c r="C6" s="132"/>
      <c r="D6" s="27" t="s">
        <v>18</v>
      </c>
      <c r="E6" s="27" t="s">
        <v>6</v>
      </c>
      <c r="F6" s="28" t="s">
        <v>7</v>
      </c>
      <c r="G6" s="29" t="s">
        <v>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s="68" customFormat="1" ht="63" customHeight="1" x14ac:dyDescent="0.25">
      <c r="A7" s="63"/>
      <c r="B7" s="169" t="s">
        <v>44</v>
      </c>
      <c r="C7" s="170"/>
      <c r="D7" s="42" t="s">
        <v>18</v>
      </c>
      <c r="E7" s="43">
        <v>1</v>
      </c>
      <c r="F7" s="44">
        <f>'ANALISIS DE COTIZACIONES'!F63</f>
        <v>7467000</v>
      </c>
      <c r="G7" s="45">
        <f>+F7*E7</f>
        <v>7467000</v>
      </c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16.5" x14ac:dyDescent="0.25">
      <c r="A8" s="30"/>
      <c r="B8" s="159" t="s">
        <v>45</v>
      </c>
      <c r="C8" s="158"/>
      <c r="D8" s="42" t="s">
        <v>18</v>
      </c>
      <c r="E8" s="9">
        <v>1</v>
      </c>
      <c r="F8" s="44">
        <f>'ANALISIS DE COTIZACIONES'!F64</f>
        <v>415433</v>
      </c>
      <c r="G8" s="45">
        <f t="shared" ref="G8:G25" si="0">+F8*E8</f>
        <v>415433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6.5" x14ac:dyDescent="0.25">
      <c r="A9" s="30"/>
      <c r="B9" s="157" t="s">
        <v>46</v>
      </c>
      <c r="C9" s="158"/>
      <c r="D9" s="42" t="s">
        <v>18</v>
      </c>
      <c r="E9" s="9">
        <v>20</v>
      </c>
      <c r="F9" s="44">
        <f>'ANALISIS DE COTIZACIONES'!F65</f>
        <v>40500</v>
      </c>
      <c r="G9" s="45">
        <f t="shared" si="0"/>
        <v>810000</v>
      </c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16.5" customHeight="1" x14ac:dyDescent="0.25">
      <c r="A10" s="30"/>
      <c r="B10" s="159" t="s">
        <v>47</v>
      </c>
      <c r="C10" s="158"/>
      <c r="D10" s="42" t="s">
        <v>18</v>
      </c>
      <c r="E10" s="9">
        <v>9</v>
      </c>
      <c r="F10" s="44">
        <f>'ANALISIS DE COTIZACIONES'!F66</f>
        <v>562267</v>
      </c>
      <c r="G10" s="45">
        <f t="shared" si="0"/>
        <v>5060403</v>
      </c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6.5" x14ac:dyDescent="0.25">
      <c r="A11" s="30"/>
      <c r="B11" s="159" t="s">
        <v>48</v>
      </c>
      <c r="C11" s="158"/>
      <c r="D11" s="42" t="s">
        <v>18</v>
      </c>
      <c r="E11" s="9">
        <v>32</v>
      </c>
      <c r="F11" s="44">
        <f>'ANALISIS DE COTIZACIONES'!F67</f>
        <v>68917</v>
      </c>
      <c r="G11" s="45">
        <f t="shared" si="0"/>
        <v>2205344</v>
      </c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46.5" customHeight="1" x14ac:dyDescent="0.25">
      <c r="A12" s="30"/>
      <c r="B12" s="157" t="s">
        <v>49</v>
      </c>
      <c r="C12" s="158"/>
      <c r="D12" s="42" t="s">
        <v>18</v>
      </c>
      <c r="E12" s="9">
        <v>9</v>
      </c>
      <c r="F12" s="44">
        <f>'ANALISIS DE COTIZACIONES'!F68</f>
        <v>1052100</v>
      </c>
      <c r="G12" s="45">
        <f t="shared" si="0"/>
        <v>9468900</v>
      </c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16.5" x14ac:dyDescent="0.25">
      <c r="A13" s="30"/>
      <c r="B13" s="159" t="s">
        <v>50</v>
      </c>
      <c r="C13" s="158"/>
      <c r="D13" s="42" t="s">
        <v>39</v>
      </c>
      <c r="E13" s="9">
        <v>92</v>
      </c>
      <c r="F13" s="44">
        <f>'ANALISIS DE COTIZACIONES'!F69</f>
        <v>35187</v>
      </c>
      <c r="G13" s="45">
        <f t="shared" si="0"/>
        <v>3237204</v>
      </c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46.5" customHeight="1" x14ac:dyDescent="0.25">
      <c r="A14" s="30"/>
      <c r="B14" s="157" t="s">
        <v>51</v>
      </c>
      <c r="C14" s="158"/>
      <c r="D14" s="42" t="s">
        <v>18</v>
      </c>
      <c r="E14" s="9">
        <v>9</v>
      </c>
      <c r="F14" s="44">
        <f>'ANALISIS DE COTIZACIONES'!F70</f>
        <v>674517</v>
      </c>
      <c r="G14" s="45">
        <f t="shared" si="0"/>
        <v>6070653</v>
      </c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6.5" x14ac:dyDescent="0.25">
      <c r="A15" s="30"/>
      <c r="B15" s="157" t="s">
        <v>52</v>
      </c>
      <c r="C15" s="158"/>
      <c r="D15" s="42" t="s">
        <v>18</v>
      </c>
      <c r="E15" s="9">
        <v>9</v>
      </c>
      <c r="F15" s="44">
        <f>'ANALISIS DE COTIZACIONES'!F71</f>
        <v>109567</v>
      </c>
      <c r="G15" s="45">
        <f t="shared" si="0"/>
        <v>986103</v>
      </c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46.5" customHeight="1" x14ac:dyDescent="0.25">
      <c r="A16" s="30"/>
      <c r="B16" s="157" t="s">
        <v>53</v>
      </c>
      <c r="C16" s="158"/>
      <c r="D16" s="42" t="s">
        <v>18</v>
      </c>
      <c r="E16" s="9">
        <v>8</v>
      </c>
      <c r="F16" s="44">
        <f>'ANALISIS DE COTIZACIONES'!F72</f>
        <v>535583</v>
      </c>
      <c r="G16" s="45">
        <f t="shared" si="0"/>
        <v>4284664</v>
      </c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46.5" customHeight="1" x14ac:dyDescent="0.25">
      <c r="A17" s="30"/>
      <c r="B17" s="157" t="s">
        <v>54</v>
      </c>
      <c r="C17" s="158"/>
      <c r="D17" s="42" t="s">
        <v>18</v>
      </c>
      <c r="E17" s="9">
        <v>2</v>
      </c>
      <c r="F17" s="44">
        <f>'ANALISIS DE COTIZACIONES'!F73</f>
        <v>535583</v>
      </c>
      <c r="G17" s="45">
        <f t="shared" si="0"/>
        <v>1071166</v>
      </c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6.5" x14ac:dyDescent="0.25">
      <c r="A18" s="30"/>
      <c r="B18" s="159" t="s">
        <v>55</v>
      </c>
      <c r="C18" s="158"/>
      <c r="D18" s="42" t="s">
        <v>18</v>
      </c>
      <c r="E18" s="9">
        <v>6</v>
      </c>
      <c r="F18" s="44">
        <f>'ANALISIS DE COTIZACIONES'!F74</f>
        <v>19850</v>
      </c>
      <c r="G18" s="45">
        <f t="shared" si="0"/>
        <v>119100</v>
      </c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16.5" x14ac:dyDescent="0.25">
      <c r="A19" s="30"/>
      <c r="B19" s="159" t="s">
        <v>56</v>
      </c>
      <c r="C19" s="158"/>
      <c r="D19" s="42" t="s">
        <v>18</v>
      </c>
      <c r="E19" s="9">
        <v>2</v>
      </c>
      <c r="F19" s="44">
        <f>'ANALISIS DE COTIZACIONES'!F75</f>
        <v>57777</v>
      </c>
      <c r="G19" s="45">
        <f t="shared" si="0"/>
        <v>115554</v>
      </c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6.5" x14ac:dyDescent="0.25">
      <c r="A20" s="30"/>
      <c r="B20" s="159" t="s">
        <v>57</v>
      </c>
      <c r="C20" s="158"/>
      <c r="D20" s="42" t="s">
        <v>18</v>
      </c>
      <c r="E20" s="9">
        <v>4</v>
      </c>
      <c r="F20" s="44">
        <f>'ANALISIS DE COTIZACIONES'!F76</f>
        <v>115550</v>
      </c>
      <c r="G20" s="45">
        <f t="shared" si="0"/>
        <v>462200</v>
      </c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6.5" x14ac:dyDescent="0.25">
      <c r="A21" s="30"/>
      <c r="B21" s="167" t="s">
        <v>58</v>
      </c>
      <c r="C21" s="168"/>
      <c r="D21" s="42" t="s">
        <v>39</v>
      </c>
      <c r="E21" s="9">
        <v>380</v>
      </c>
      <c r="F21" s="44">
        <f>'ANALISIS DE COTIZACIONES'!F77</f>
        <v>3350</v>
      </c>
      <c r="G21" s="45">
        <f t="shared" si="0"/>
        <v>1273000</v>
      </c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16.5" x14ac:dyDescent="0.25">
      <c r="A22" s="30"/>
      <c r="B22" s="163" t="s">
        <v>59</v>
      </c>
      <c r="C22" s="164"/>
      <c r="D22" s="62" t="s">
        <v>18</v>
      </c>
      <c r="E22" s="9">
        <v>6</v>
      </c>
      <c r="F22" s="44">
        <f>'ANALISIS DE COTIZACIONES'!F78</f>
        <v>430367</v>
      </c>
      <c r="G22" s="45">
        <f t="shared" si="0"/>
        <v>2582202</v>
      </c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 ht="18" customHeight="1" x14ac:dyDescent="0.3">
      <c r="A23" s="30"/>
      <c r="B23" s="165" t="s">
        <v>60</v>
      </c>
      <c r="C23" s="166"/>
      <c r="D23" s="62" t="s">
        <v>18</v>
      </c>
      <c r="E23" s="9">
        <v>1</v>
      </c>
      <c r="F23" s="44">
        <f>'ANALISIS DE COTIZACIONES'!F79</f>
        <v>1008400</v>
      </c>
      <c r="G23" s="45">
        <f t="shared" si="0"/>
        <v>1008400</v>
      </c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15.75" customHeight="1" x14ac:dyDescent="0.25">
      <c r="A24" s="22"/>
      <c r="B24" s="160" t="s">
        <v>61</v>
      </c>
      <c r="C24" s="161"/>
      <c r="D24" s="62" t="s">
        <v>18</v>
      </c>
      <c r="E24" s="9">
        <v>10</v>
      </c>
      <c r="F24" s="44">
        <f>'ANALISIS DE COTIZACIONES'!F80</f>
        <v>248583</v>
      </c>
      <c r="G24" s="45">
        <f t="shared" si="0"/>
        <v>2485830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5.75" customHeight="1" x14ac:dyDescent="0.25">
      <c r="A25" s="22"/>
      <c r="B25" s="162" t="s">
        <v>62</v>
      </c>
      <c r="C25" s="161"/>
      <c r="D25" s="69" t="s">
        <v>18</v>
      </c>
      <c r="E25" s="9">
        <v>20</v>
      </c>
      <c r="F25" s="44">
        <f>'ANALISIS DE COTIZACIONES'!F81</f>
        <v>14870</v>
      </c>
      <c r="G25" s="45">
        <f t="shared" si="0"/>
        <v>297400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5.75" customHeight="1" thickBot="1" x14ac:dyDescent="0.3">
      <c r="A26" s="22"/>
      <c r="B26" s="143" t="s">
        <v>91</v>
      </c>
      <c r="C26" s="144"/>
      <c r="D26" s="144" t="s">
        <v>18</v>
      </c>
      <c r="E26" s="144">
        <v>20</v>
      </c>
      <c r="F26" s="145" t="e">
        <f>'ANALISIS DE COTIZACIONES'!#REF!</f>
        <v>#REF!</v>
      </c>
      <c r="G26" s="39">
        <f>SUM(G7:G25)</f>
        <v>49420556</v>
      </c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6.5" customHeight="1" x14ac:dyDescent="0.25">
      <c r="A27" s="22"/>
      <c r="B27" s="141" t="s">
        <v>17</v>
      </c>
      <c r="C27" s="132"/>
      <c r="D27" s="33" t="s">
        <v>18</v>
      </c>
      <c r="E27" s="33" t="s">
        <v>6</v>
      </c>
      <c r="F27" s="33" t="s">
        <v>7</v>
      </c>
      <c r="G27" s="34" t="s">
        <v>8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30" customHeight="1" x14ac:dyDescent="0.25">
      <c r="A28" s="22"/>
      <c r="B28" s="142"/>
      <c r="C28" s="103"/>
      <c r="D28" s="35"/>
      <c r="E28" s="36"/>
      <c r="F28" s="37"/>
      <c r="G28" s="38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7.25" customHeight="1" thickBot="1" x14ac:dyDescent="0.3">
      <c r="A29" s="22"/>
      <c r="B29" s="143" t="s">
        <v>19</v>
      </c>
      <c r="C29" s="144"/>
      <c r="D29" s="144"/>
      <c r="E29" s="144"/>
      <c r="F29" s="145"/>
      <c r="G29" s="39">
        <f>SUM(G28)</f>
        <v>0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7.25" customHeight="1" thickBot="1" x14ac:dyDescent="0.3">
      <c r="A30" s="22"/>
      <c r="B30" s="137" t="s">
        <v>21</v>
      </c>
      <c r="C30" s="138"/>
      <c r="D30" s="138"/>
      <c r="E30" s="138"/>
      <c r="F30" s="138"/>
      <c r="G30" s="139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30.75" customHeight="1" thickBot="1" x14ac:dyDescent="0.3">
      <c r="A31" s="22"/>
      <c r="B31" s="146" t="s">
        <v>17</v>
      </c>
      <c r="C31" s="147"/>
      <c r="D31" s="40" t="s">
        <v>18</v>
      </c>
      <c r="E31" s="40" t="s">
        <v>6</v>
      </c>
      <c r="F31" s="40" t="s">
        <v>7</v>
      </c>
      <c r="G31" s="41" t="s">
        <v>8</v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6.5" x14ac:dyDescent="0.25">
      <c r="A32" s="22"/>
      <c r="B32" s="133"/>
      <c r="C32" s="148"/>
      <c r="D32" s="42"/>
      <c r="E32" s="43"/>
      <c r="F32" s="44"/>
      <c r="G32" s="45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6.5" x14ac:dyDescent="0.25">
      <c r="A33" s="22"/>
      <c r="B33" s="140"/>
      <c r="C33" s="103"/>
      <c r="D33" s="42"/>
      <c r="E33" s="43"/>
      <c r="F33" s="44"/>
      <c r="G33" s="45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7.25" customHeight="1" thickBot="1" x14ac:dyDescent="0.3">
      <c r="A34" s="22"/>
      <c r="B34" s="143" t="s">
        <v>19</v>
      </c>
      <c r="C34" s="144"/>
      <c r="D34" s="144"/>
      <c r="E34" s="144"/>
      <c r="F34" s="145"/>
      <c r="G34" s="39">
        <f>SUM(G32:G33)</f>
        <v>0</v>
      </c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customHeight="1" thickBot="1" x14ac:dyDescent="0.3">
      <c r="A35" s="22"/>
      <c r="B35" s="129" t="s">
        <v>30</v>
      </c>
      <c r="C35" s="110"/>
      <c r="D35" s="110"/>
      <c r="E35" s="110"/>
      <c r="F35" s="110"/>
      <c r="G35" s="130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31.5" customHeight="1" thickBot="1" x14ac:dyDescent="0.3">
      <c r="A36" s="22"/>
      <c r="B36" s="146" t="s">
        <v>17</v>
      </c>
      <c r="C36" s="147"/>
      <c r="D36" s="40" t="s">
        <v>18</v>
      </c>
      <c r="E36" s="40" t="s">
        <v>6</v>
      </c>
      <c r="F36" s="40" t="s">
        <v>7</v>
      </c>
      <c r="G36" s="41" t="s">
        <v>8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38.25" customHeight="1" x14ac:dyDescent="0.25">
      <c r="A37" s="22"/>
      <c r="B37" s="140"/>
      <c r="C37" s="103"/>
      <c r="D37" s="42"/>
      <c r="E37" s="43"/>
      <c r="F37" s="44"/>
      <c r="G37" s="45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6.5" customHeight="1" x14ac:dyDescent="0.25">
      <c r="A38" s="22"/>
      <c r="B38" s="136"/>
      <c r="C38" s="108"/>
      <c r="D38" s="108"/>
      <c r="E38" s="108"/>
      <c r="F38" s="103"/>
      <c r="G38" s="3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6.5" customHeight="1" thickBot="1" x14ac:dyDescent="0.3">
      <c r="A39" s="22"/>
      <c r="B39" s="129" t="s">
        <v>31</v>
      </c>
      <c r="C39" s="110"/>
      <c r="D39" s="110"/>
      <c r="E39" s="110"/>
      <c r="F39" s="110"/>
      <c r="G39" s="130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6.5" customHeight="1" thickBot="1" x14ac:dyDescent="0.3">
      <c r="A40" s="22"/>
      <c r="B40" s="146" t="s">
        <v>17</v>
      </c>
      <c r="C40" s="147"/>
      <c r="D40" s="40" t="s">
        <v>18</v>
      </c>
      <c r="E40" s="40" t="s">
        <v>6</v>
      </c>
      <c r="F40" s="40" t="s">
        <v>7</v>
      </c>
      <c r="G40" s="41" t="s">
        <v>8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6.5" customHeight="1" x14ac:dyDescent="0.25">
      <c r="A41" s="22"/>
      <c r="B41" s="149"/>
      <c r="C41" s="103"/>
      <c r="D41" s="46"/>
      <c r="E41" s="9"/>
      <c r="F41" s="47"/>
      <c r="G41" s="48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6.5" customHeight="1" x14ac:dyDescent="0.25">
      <c r="A42" s="22"/>
      <c r="B42" s="149"/>
      <c r="C42" s="103"/>
      <c r="D42" s="46"/>
      <c r="E42" s="9"/>
      <c r="F42" s="47"/>
      <c r="G42" s="48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6.5" customHeight="1" x14ac:dyDescent="0.25">
      <c r="A43" s="22"/>
      <c r="B43" s="136" t="s">
        <v>19</v>
      </c>
      <c r="C43" s="108"/>
      <c r="D43" s="108"/>
      <c r="E43" s="108"/>
      <c r="F43" s="103"/>
      <c r="G43" s="3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6.5" customHeight="1" x14ac:dyDescent="0.25">
      <c r="A44" s="22"/>
      <c r="B44" s="150"/>
      <c r="C44" s="110"/>
      <c r="D44" s="110"/>
      <c r="E44" s="110"/>
      <c r="F44" s="110"/>
      <c r="G44" s="130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6.5" customHeight="1" x14ac:dyDescent="0.25">
      <c r="A45" s="22"/>
      <c r="B45" s="151"/>
      <c r="C45" s="152"/>
      <c r="D45" s="152"/>
      <c r="E45" s="152"/>
      <c r="F45" s="152"/>
      <c r="G45" s="153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6.5" customHeight="1" thickBot="1" x14ac:dyDescent="0.3">
      <c r="A46" s="22"/>
      <c r="B46" s="154" t="s">
        <v>32</v>
      </c>
      <c r="C46" s="144"/>
      <c r="D46" s="144"/>
      <c r="E46" s="144"/>
      <c r="F46" s="145"/>
      <c r="G46" s="49">
        <f>G26+G29+G34+G43</f>
        <v>49420556</v>
      </c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6.5" customHeight="1" x14ac:dyDescent="0.25">
      <c r="A47" s="22"/>
      <c r="B47" s="22"/>
      <c r="C47" s="22"/>
      <c r="D47" s="22"/>
      <c r="E47" s="23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6.5" customHeight="1" x14ac:dyDescent="0.25">
      <c r="A48" s="22"/>
      <c r="B48" s="22"/>
      <c r="C48" s="22"/>
      <c r="D48" s="22"/>
      <c r="E48" s="23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6.5" customHeight="1" x14ac:dyDescent="0.25">
      <c r="A49" s="22"/>
      <c r="B49" s="22"/>
      <c r="C49" s="22"/>
      <c r="D49" s="22"/>
      <c r="E49" s="23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6.5" customHeight="1" x14ac:dyDescent="0.25">
      <c r="A50" s="22"/>
      <c r="B50" s="22"/>
      <c r="C50" s="22"/>
      <c r="D50" s="22"/>
      <c r="E50" s="23"/>
      <c r="F50" s="22"/>
      <c r="G50" s="50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6.5" customHeight="1" x14ac:dyDescent="0.25">
      <c r="A51" s="22"/>
      <c r="B51" s="22"/>
      <c r="C51" s="22"/>
      <c r="D51" s="22"/>
      <c r="E51" s="23"/>
      <c r="F51" s="22"/>
      <c r="G51" s="51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6.5" customHeight="1" x14ac:dyDescent="0.25">
      <c r="A52" s="22"/>
      <c r="B52" s="22"/>
      <c r="C52" s="22"/>
      <c r="D52" s="22"/>
      <c r="E52" s="23"/>
      <c r="F52" s="22"/>
      <c r="G52" s="51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6.5" customHeight="1" x14ac:dyDescent="0.25">
      <c r="A53" s="22"/>
      <c r="B53" s="22"/>
      <c r="C53" s="22"/>
      <c r="D53" s="22"/>
      <c r="E53" s="23"/>
      <c r="F53" s="22"/>
      <c r="G53" s="51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6.5" customHeight="1" x14ac:dyDescent="0.25">
      <c r="A54" s="22"/>
      <c r="B54" s="22"/>
      <c r="C54" s="22"/>
      <c r="D54" s="22"/>
      <c r="E54" s="23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6.5" customHeight="1" x14ac:dyDescent="0.25">
      <c r="A55" s="22"/>
      <c r="B55" s="22"/>
      <c r="C55" s="22"/>
      <c r="D55" s="22"/>
      <c r="E55" s="23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6.5" customHeight="1" x14ac:dyDescent="0.25">
      <c r="A56" s="22"/>
      <c r="B56" s="22"/>
      <c r="C56" s="22"/>
      <c r="D56" s="22"/>
      <c r="E56" s="23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6.5" customHeight="1" x14ac:dyDescent="0.25">
      <c r="A57" s="22"/>
      <c r="B57" s="22"/>
      <c r="C57" s="22"/>
      <c r="D57" s="22"/>
      <c r="E57" s="23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6.5" customHeight="1" x14ac:dyDescent="0.25">
      <c r="A58" s="22"/>
      <c r="B58" s="22"/>
      <c r="C58" s="22"/>
      <c r="D58" s="22"/>
      <c r="E58" s="23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6.5" customHeight="1" x14ac:dyDescent="0.25">
      <c r="A59" s="22"/>
      <c r="B59" s="22"/>
      <c r="C59" s="22"/>
      <c r="D59" s="22"/>
      <c r="E59" s="23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6.5" customHeight="1" x14ac:dyDescent="0.25">
      <c r="A60" s="22"/>
      <c r="B60" s="22"/>
      <c r="C60" s="22"/>
      <c r="D60" s="22"/>
      <c r="E60" s="23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6.5" customHeight="1" x14ac:dyDescent="0.25">
      <c r="A61" s="22"/>
      <c r="B61" s="22"/>
      <c r="C61" s="22"/>
      <c r="D61" s="22"/>
      <c r="E61" s="23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6.5" customHeight="1" x14ac:dyDescent="0.25">
      <c r="A62" s="22"/>
      <c r="B62" s="22"/>
      <c r="C62" s="22"/>
      <c r="D62" s="22"/>
      <c r="E62" s="23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25">
      <c r="A63" s="22"/>
      <c r="B63" s="22"/>
      <c r="C63" s="22"/>
      <c r="D63" s="22"/>
      <c r="E63" s="23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6.5" customHeight="1" x14ac:dyDescent="0.25">
      <c r="A64" s="22"/>
      <c r="B64" s="22"/>
      <c r="C64" s="22"/>
      <c r="D64" s="22"/>
      <c r="E64" s="23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6.5" customHeight="1" x14ac:dyDescent="0.25">
      <c r="A65" s="22"/>
      <c r="B65" s="22"/>
      <c r="C65" s="22"/>
      <c r="D65" s="22"/>
      <c r="E65" s="23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6.5" customHeight="1" x14ac:dyDescent="0.25">
      <c r="A66" s="22"/>
      <c r="B66" s="22"/>
      <c r="C66" s="22"/>
      <c r="D66" s="22"/>
      <c r="E66" s="23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6.5" customHeight="1" x14ac:dyDescent="0.25">
      <c r="A67" s="22"/>
      <c r="B67" s="22"/>
      <c r="C67" s="22"/>
      <c r="D67" s="22"/>
      <c r="E67" s="23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6.5" customHeight="1" x14ac:dyDescent="0.25">
      <c r="A68" s="22"/>
      <c r="B68" s="22"/>
      <c r="C68" s="22"/>
      <c r="D68" s="22"/>
      <c r="E68" s="23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6.5" customHeight="1" x14ac:dyDescent="0.25">
      <c r="A69" s="22"/>
      <c r="B69" s="22"/>
      <c r="C69" s="22"/>
      <c r="D69" s="22"/>
      <c r="E69" s="23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6.5" customHeight="1" x14ac:dyDescent="0.25">
      <c r="A70" s="22"/>
      <c r="B70" s="22"/>
      <c r="C70" s="22"/>
      <c r="D70" s="22"/>
      <c r="E70" s="23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6.5" customHeight="1" x14ac:dyDescent="0.25">
      <c r="A71" s="22"/>
      <c r="B71" s="22"/>
      <c r="C71" s="22"/>
      <c r="D71" s="22"/>
      <c r="E71" s="23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6.5" customHeight="1" x14ac:dyDescent="0.25">
      <c r="A72" s="22"/>
      <c r="B72" s="22"/>
      <c r="C72" s="22"/>
      <c r="D72" s="22"/>
      <c r="E72" s="23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6.5" customHeight="1" x14ac:dyDescent="0.25">
      <c r="A73" s="22"/>
      <c r="B73" s="22"/>
      <c r="C73" s="22"/>
      <c r="D73" s="22"/>
      <c r="E73" s="23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6.5" customHeight="1" x14ac:dyDescent="0.25">
      <c r="A74" s="22"/>
      <c r="B74" s="22"/>
      <c r="C74" s="22"/>
      <c r="D74" s="22"/>
      <c r="E74" s="23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6.5" customHeight="1" x14ac:dyDescent="0.25">
      <c r="A75" s="22"/>
      <c r="B75" s="22"/>
      <c r="C75" s="22"/>
      <c r="D75" s="22"/>
      <c r="E75" s="23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6.5" customHeight="1" x14ac:dyDescent="0.25">
      <c r="A76" s="22"/>
      <c r="B76" s="22"/>
      <c r="C76" s="22"/>
      <c r="D76" s="22"/>
      <c r="E76" s="23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6.5" customHeight="1" x14ac:dyDescent="0.25">
      <c r="A77" s="22"/>
      <c r="B77" s="22"/>
      <c r="C77" s="22"/>
      <c r="D77" s="22"/>
      <c r="E77" s="23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6.5" customHeight="1" x14ac:dyDescent="0.25">
      <c r="A78" s="22"/>
      <c r="B78" s="22"/>
      <c r="C78" s="22"/>
      <c r="D78" s="22"/>
      <c r="E78" s="23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6.5" customHeight="1" x14ac:dyDescent="0.25">
      <c r="A79" s="22"/>
      <c r="B79" s="22"/>
      <c r="C79" s="22"/>
      <c r="D79" s="22"/>
      <c r="E79" s="23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6.5" customHeight="1" x14ac:dyDescent="0.25">
      <c r="A80" s="22"/>
      <c r="B80" s="22"/>
      <c r="C80" s="22"/>
      <c r="D80" s="22"/>
      <c r="E80" s="23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6.5" customHeight="1" x14ac:dyDescent="0.25">
      <c r="A81" s="22"/>
      <c r="B81" s="22"/>
      <c r="C81" s="22"/>
      <c r="D81" s="22"/>
      <c r="E81" s="23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6.5" customHeight="1" x14ac:dyDescent="0.25">
      <c r="A82" s="22"/>
      <c r="B82" s="22"/>
      <c r="C82" s="22"/>
      <c r="D82" s="22"/>
      <c r="E82" s="23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6.5" customHeight="1" x14ac:dyDescent="0.25">
      <c r="A83" s="22"/>
      <c r="B83" s="22"/>
      <c r="C83" s="22"/>
      <c r="D83" s="22"/>
      <c r="E83" s="23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6.5" customHeight="1" x14ac:dyDescent="0.25">
      <c r="A84" s="22"/>
      <c r="B84" s="22"/>
      <c r="C84" s="22"/>
      <c r="D84" s="22"/>
      <c r="E84" s="23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6.5" customHeight="1" x14ac:dyDescent="0.25">
      <c r="A85" s="22"/>
      <c r="B85" s="22"/>
      <c r="C85" s="22"/>
      <c r="D85" s="22"/>
      <c r="E85" s="23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6.5" customHeight="1" x14ac:dyDescent="0.25">
      <c r="A86" s="22"/>
      <c r="B86" s="22"/>
      <c r="C86" s="22"/>
      <c r="D86" s="22"/>
      <c r="E86" s="23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6.5" customHeight="1" x14ac:dyDescent="0.25">
      <c r="A87" s="22"/>
      <c r="B87" s="22"/>
      <c r="C87" s="22"/>
      <c r="D87" s="22"/>
      <c r="E87" s="23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6.5" customHeight="1" x14ac:dyDescent="0.25">
      <c r="A88" s="22"/>
      <c r="B88" s="22"/>
      <c r="C88" s="22"/>
      <c r="D88" s="22"/>
      <c r="E88" s="23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6.5" customHeight="1" x14ac:dyDescent="0.25">
      <c r="A89" s="22"/>
      <c r="B89" s="22"/>
      <c r="C89" s="22"/>
      <c r="D89" s="22"/>
      <c r="E89" s="23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6.5" customHeight="1" x14ac:dyDescent="0.25">
      <c r="A90" s="22"/>
      <c r="B90" s="22"/>
      <c r="C90" s="22"/>
      <c r="D90" s="22"/>
      <c r="E90" s="23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6.5" customHeight="1" x14ac:dyDescent="0.25">
      <c r="A91" s="22"/>
      <c r="B91" s="22"/>
      <c r="C91" s="22"/>
      <c r="D91" s="22"/>
      <c r="E91" s="23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6.5" customHeight="1" x14ac:dyDescent="0.25">
      <c r="A92" s="22"/>
      <c r="B92" s="22"/>
      <c r="C92" s="22"/>
      <c r="D92" s="22"/>
      <c r="E92" s="23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6.5" customHeight="1" x14ac:dyDescent="0.25">
      <c r="A93" s="22"/>
      <c r="B93" s="22"/>
      <c r="C93" s="22"/>
      <c r="D93" s="22"/>
      <c r="E93" s="23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6.5" customHeight="1" x14ac:dyDescent="0.25">
      <c r="A94" s="22"/>
      <c r="B94" s="22"/>
      <c r="C94" s="22"/>
      <c r="D94" s="22"/>
      <c r="E94" s="23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6.5" customHeight="1" x14ac:dyDescent="0.25">
      <c r="A95" s="22"/>
      <c r="B95" s="22"/>
      <c r="C95" s="22"/>
      <c r="D95" s="22"/>
      <c r="E95" s="23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6.5" customHeight="1" x14ac:dyDescent="0.25">
      <c r="A96" s="22"/>
      <c r="B96" s="22"/>
      <c r="C96" s="22"/>
      <c r="D96" s="22"/>
      <c r="E96" s="23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6.5" customHeight="1" x14ac:dyDescent="0.25">
      <c r="A97" s="22"/>
      <c r="B97" s="22"/>
      <c r="C97" s="22"/>
      <c r="D97" s="22"/>
      <c r="E97" s="23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6.5" customHeight="1" x14ac:dyDescent="0.25">
      <c r="A98" s="22"/>
      <c r="B98" s="22"/>
      <c r="C98" s="22"/>
      <c r="D98" s="22"/>
      <c r="E98" s="23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6.5" customHeight="1" x14ac:dyDescent="0.25">
      <c r="A99" s="22"/>
      <c r="B99" s="22"/>
      <c r="C99" s="22"/>
      <c r="D99" s="22"/>
      <c r="E99" s="23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6.5" customHeight="1" x14ac:dyDescent="0.25">
      <c r="A100" s="22"/>
      <c r="B100" s="22"/>
      <c r="C100" s="22"/>
      <c r="D100" s="22"/>
      <c r="E100" s="23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6.5" customHeight="1" x14ac:dyDescent="0.25">
      <c r="A101" s="22"/>
      <c r="B101" s="22"/>
      <c r="C101" s="22"/>
      <c r="D101" s="22"/>
      <c r="E101" s="23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6.5" customHeight="1" x14ac:dyDescent="0.25">
      <c r="A102" s="22"/>
      <c r="B102" s="22"/>
      <c r="C102" s="22"/>
      <c r="D102" s="22"/>
      <c r="E102" s="23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6.5" customHeight="1" x14ac:dyDescent="0.25">
      <c r="A103" s="22"/>
      <c r="B103" s="22"/>
      <c r="C103" s="22"/>
      <c r="D103" s="22"/>
      <c r="E103" s="23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6.5" customHeight="1" x14ac:dyDescent="0.25">
      <c r="A104" s="22"/>
      <c r="B104" s="22"/>
      <c r="C104" s="22"/>
      <c r="D104" s="22"/>
      <c r="E104" s="23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6.5" customHeight="1" x14ac:dyDescent="0.25">
      <c r="A105" s="22"/>
      <c r="B105" s="22"/>
      <c r="C105" s="22"/>
      <c r="D105" s="22"/>
      <c r="E105" s="23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6.5" customHeight="1" x14ac:dyDescent="0.25">
      <c r="A106" s="22"/>
      <c r="B106" s="22"/>
      <c r="C106" s="22"/>
      <c r="D106" s="22"/>
      <c r="E106" s="23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6.5" customHeight="1" x14ac:dyDescent="0.25">
      <c r="A107" s="22"/>
      <c r="B107" s="22"/>
      <c r="C107" s="22"/>
      <c r="D107" s="22"/>
      <c r="E107" s="23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6.5" customHeight="1" x14ac:dyDescent="0.25">
      <c r="A108" s="22"/>
      <c r="B108" s="22"/>
      <c r="C108" s="22"/>
      <c r="D108" s="22"/>
      <c r="E108" s="23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6.5" customHeight="1" x14ac:dyDescent="0.25">
      <c r="A109" s="22"/>
      <c r="B109" s="22"/>
      <c r="C109" s="22"/>
      <c r="D109" s="22"/>
      <c r="E109" s="23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6.5" customHeight="1" x14ac:dyDescent="0.25">
      <c r="A110" s="22"/>
      <c r="B110" s="22"/>
      <c r="C110" s="22"/>
      <c r="D110" s="22"/>
      <c r="E110" s="23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6.5" customHeight="1" x14ac:dyDescent="0.25">
      <c r="A111" s="22"/>
      <c r="B111" s="22"/>
      <c r="C111" s="22"/>
      <c r="D111" s="22"/>
      <c r="E111" s="2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6.5" customHeight="1" x14ac:dyDescent="0.25">
      <c r="A112" s="22"/>
      <c r="B112" s="22"/>
      <c r="C112" s="22"/>
      <c r="D112" s="22"/>
      <c r="E112" s="23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6.5" customHeight="1" x14ac:dyDescent="0.25">
      <c r="A113" s="22"/>
      <c r="B113" s="22"/>
      <c r="C113" s="22"/>
      <c r="D113" s="22"/>
      <c r="E113" s="23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6.5" customHeight="1" x14ac:dyDescent="0.25">
      <c r="A114" s="22"/>
      <c r="B114" s="22"/>
      <c r="C114" s="22"/>
      <c r="D114" s="22"/>
      <c r="E114" s="23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6.5" customHeight="1" x14ac:dyDescent="0.25">
      <c r="A115" s="22"/>
      <c r="B115" s="22"/>
      <c r="C115" s="22"/>
      <c r="D115" s="22"/>
      <c r="E115" s="23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6.5" customHeight="1" x14ac:dyDescent="0.25">
      <c r="A116" s="22"/>
      <c r="B116" s="22"/>
      <c r="C116" s="22"/>
      <c r="D116" s="22"/>
      <c r="E116" s="23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6.5" customHeight="1" x14ac:dyDescent="0.25">
      <c r="A117" s="22"/>
      <c r="B117" s="22"/>
      <c r="C117" s="22"/>
      <c r="D117" s="22"/>
      <c r="E117" s="23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6.5" customHeight="1" x14ac:dyDescent="0.25">
      <c r="A118" s="22"/>
      <c r="B118" s="22"/>
      <c r="C118" s="22"/>
      <c r="D118" s="22"/>
      <c r="E118" s="23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6.5" customHeight="1" x14ac:dyDescent="0.25">
      <c r="A119" s="22"/>
      <c r="B119" s="22"/>
      <c r="C119" s="22"/>
      <c r="D119" s="22"/>
      <c r="E119" s="23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6.5" customHeight="1" x14ac:dyDescent="0.25">
      <c r="A120" s="22"/>
      <c r="B120" s="22"/>
      <c r="C120" s="22"/>
      <c r="D120" s="22"/>
      <c r="E120" s="23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6.5" customHeight="1" x14ac:dyDescent="0.25">
      <c r="A121" s="22"/>
      <c r="B121" s="22"/>
      <c r="C121" s="22"/>
      <c r="D121" s="22"/>
      <c r="E121" s="23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6.5" customHeight="1" x14ac:dyDescent="0.25">
      <c r="A122" s="22"/>
      <c r="B122" s="22"/>
      <c r="C122" s="22"/>
      <c r="D122" s="22"/>
      <c r="E122" s="23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6.5" customHeight="1" x14ac:dyDescent="0.25">
      <c r="A123" s="22"/>
      <c r="B123" s="22"/>
      <c r="C123" s="22"/>
      <c r="D123" s="22"/>
      <c r="E123" s="23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6.5" customHeight="1" x14ac:dyDescent="0.25">
      <c r="A124" s="22"/>
      <c r="B124" s="22"/>
      <c r="C124" s="22"/>
      <c r="D124" s="22"/>
      <c r="E124" s="23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6.5" customHeight="1" x14ac:dyDescent="0.25">
      <c r="A125" s="22"/>
      <c r="B125" s="22"/>
      <c r="C125" s="22"/>
      <c r="D125" s="22"/>
      <c r="E125" s="23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6.5" customHeight="1" x14ac:dyDescent="0.2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6.5" customHeight="1" x14ac:dyDescent="0.2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6.5" customHeight="1" x14ac:dyDescent="0.2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6.5" customHeight="1" x14ac:dyDescent="0.2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6.5" customHeight="1" x14ac:dyDescent="0.2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6.5" customHeight="1" x14ac:dyDescent="0.2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6.5" customHeight="1" x14ac:dyDescent="0.2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6.5" customHeight="1" x14ac:dyDescent="0.25">
      <c r="A133" s="22"/>
      <c r="B133" s="22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6.5" customHeight="1" x14ac:dyDescent="0.25">
      <c r="A134" s="22"/>
      <c r="B134" s="22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6.5" customHeight="1" x14ac:dyDescent="0.25">
      <c r="A135" s="22"/>
      <c r="B135" s="22"/>
      <c r="C135" s="22"/>
      <c r="D135" s="22"/>
      <c r="E135" s="23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6.5" customHeight="1" x14ac:dyDescent="0.25">
      <c r="A136" s="22"/>
      <c r="B136" s="22"/>
      <c r="C136" s="22"/>
      <c r="D136" s="22"/>
      <c r="E136" s="23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6.5" customHeight="1" x14ac:dyDescent="0.25">
      <c r="A137" s="22"/>
      <c r="B137" s="22"/>
      <c r="C137" s="22"/>
      <c r="D137" s="22"/>
      <c r="E137" s="23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6.5" customHeight="1" x14ac:dyDescent="0.25">
      <c r="A138" s="22"/>
      <c r="B138" s="22"/>
      <c r="C138" s="22"/>
      <c r="D138" s="22"/>
      <c r="E138" s="23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6.5" customHeight="1" x14ac:dyDescent="0.25">
      <c r="A139" s="22"/>
      <c r="B139" s="22"/>
      <c r="C139" s="22"/>
      <c r="D139" s="22"/>
      <c r="E139" s="23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6.5" customHeight="1" x14ac:dyDescent="0.25">
      <c r="A140" s="22"/>
      <c r="B140" s="22"/>
      <c r="C140" s="22"/>
      <c r="D140" s="22"/>
      <c r="E140" s="23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6.5" customHeight="1" x14ac:dyDescent="0.25">
      <c r="A141" s="22"/>
      <c r="B141" s="22"/>
      <c r="C141" s="22"/>
      <c r="D141" s="22"/>
      <c r="E141" s="23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6.5" customHeight="1" x14ac:dyDescent="0.25">
      <c r="A142" s="22"/>
      <c r="B142" s="22"/>
      <c r="C142" s="22"/>
      <c r="D142" s="22"/>
      <c r="E142" s="23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6.5" customHeight="1" x14ac:dyDescent="0.25">
      <c r="A143" s="22"/>
      <c r="B143" s="22"/>
      <c r="C143" s="22"/>
      <c r="D143" s="22"/>
      <c r="E143" s="23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6.5" customHeight="1" x14ac:dyDescent="0.25">
      <c r="A144" s="22"/>
      <c r="B144" s="22"/>
      <c r="C144" s="22"/>
      <c r="D144" s="22"/>
      <c r="E144" s="23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6.5" customHeight="1" x14ac:dyDescent="0.25">
      <c r="A145" s="22"/>
      <c r="B145" s="22"/>
      <c r="C145" s="22"/>
      <c r="D145" s="22"/>
      <c r="E145" s="23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6.5" customHeight="1" x14ac:dyDescent="0.25">
      <c r="A146" s="22"/>
      <c r="B146" s="22"/>
      <c r="C146" s="22"/>
      <c r="D146" s="22"/>
      <c r="E146" s="23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6.5" customHeight="1" x14ac:dyDescent="0.25">
      <c r="A147" s="22"/>
      <c r="B147" s="22"/>
      <c r="C147" s="22"/>
      <c r="D147" s="22"/>
      <c r="E147" s="23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6.5" customHeight="1" x14ac:dyDescent="0.25">
      <c r="A148" s="22"/>
      <c r="B148" s="22"/>
      <c r="C148" s="22"/>
      <c r="D148" s="22"/>
      <c r="E148" s="23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6.5" customHeight="1" x14ac:dyDescent="0.25">
      <c r="A149" s="22"/>
      <c r="B149" s="22"/>
      <c r="C149" s="22"/>
      <c r="D149" s="22"/>
      <c r="E149" s="2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6.5" customHeight="1" x14ac:dyDescent="0.25">
      <c r="A150" s="22"/>
      <c r="B150" s="22"/>
      <c r="C150" s="22"/>
      <c r="D150" s="22"/>
      <c r="E150" s="23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6.5" customHeight="1" x14ac:dyDescent="0.25">
      <c r="A151" s="22"/>
      <c r="B151" s="22"/>
      <c r="C151" s="22"/>
      <c r="D151" s="22"/>
      <c r="E151" s="23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6.5" customHeight="1" x14ac:dyDescent="0.25">
      <c r="A152" s="22"/>
      <c r="B152" s="22"/>
      <c r="C152" s="22"/>
      <c r="D152" s="22"/>
      <c r="E152" s="23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6.5" customHeight="1" x14ac:dyDescent="0.25">
      <c r="A153" s="22"/>
      <c r="B153" s="22"/>
      <c r="C153" s="22"/>
      <c r="D153" s="22"/>
      <c r="E153" s="23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6.5" customHeight="1" x14ac:dyDescent="0.25">
      <c r="A154" s="22"/>
      <c r="B154" s="22"/>
      <c r="C154" s="22"/>
      <c r="D154" s="22"/>
      <c r="E154" s="23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6.5" customHeight="1" x14ac:dyDescent="0.25">
      <c r="A155" s="22"/>
      <c r="B155" s="22"/>
      <c r="C155" s="22"/>
      <c r="D155" s="22"/>
      <c r="E155" s="23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6.5" customHeight="1" x14ac:dyDescent="0.25">
      <c r="A156" s="22"/>
      <c r="B156" s="22"/>
      <c r="C156" s="22"/>
      <c r="D156" s="22"/>
      <c r="E156" s="23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6.5" customHeight="1" x14ac:dyDescent="0.25">
      <c r="A157" s="22"/>
      <c r="B157" s="22"/>
      <c r="C157" s="22"/>
      <c r="D157" s="22"/>
      <c r="E157" s="23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6.5" customHeight="1" x14ac:dyDescent="0.25">
      <c r="A158" s="22"/>
      <c r="B158" s="22"/>
      <c r="C158" s="22"/>
      <c r="D158" s="22"/>
      <c r="E158" s="23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6.5" customHeight="1" x14ac:dyDescent="0.25">
      <c r="A159" s="22"/>
      <c r="B159" s="22"/>
      <c r="C159" s="22"/>
      <c r="D159" s="22"/>
      <c r="E159" s="23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6.5" customHeight="1" x14ac:dyDescent="0.25">
      <c r="A160" s="22"/>
      <c r="B160" s="22"/>
      <c r="C160" s="22"/>
      <c r="D160" s="22"/>
      <c r="E160" s="23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6.5" customHeight="1" x14ac:dyDescent="0.25">
      <c r="A161" s="22"/>
      <c r="B161" s="22"/>
      <c r="C161" s="22"/>
      <c r="D161" s="22"/>
      <c r="E161" s="23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6.5" customHeight="1" x14ac:dyDescent="0.25">
      <c r="A162" s="22"/>
      <c r="B162" s="22"/>
      <c r="C162" s="22"/>
      <c r="D162" s="22"/>
      <c r="E162" s="23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6.5" customHeight="1" x14ac:dyDescent="0.25">
      <c r="A163" s="22"/>
      <c r="B163" s="22"/>
      <c r="C163" s="22"/>
      <c r="D163" s="22"/>
      <c r="E163" s="23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6.5" customHeight="1" x14ac:dyDescent="0.25">
      <c r="A164" s="22"/>
      <c r="B164" s="22"/>
      <c r="C164" s="22"/>
      <c r="D164" s="22"/>
      <c r="E164" s="23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6.5" customHeight="1" x14ac:dyDescent="0.25">
      <c r="A165" s="22"/>
      <c r="B165" s="22"/>
      <c r="C165" s="22"/>
      <c r="D165" s="22"/>
      <c r="E165" s="23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6.5" customHeight="1" x14ac:dyDescent="0.25">
      <c r="A166" s="22"/>
      <c r="B166" s="22"/>
      <c r="C166" s="22"/>
      <c r="D166" s="22"/>
      <c r="E166" s="23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6.5" customHeight="1" x14ac:dyDescent="0.25">
      <c r="A167" s="22"/>
      <c r="B167" s="22"/>
      <c r="C167" s="22"/>
      <c r="D167" s="22"/>
      <c r="E167" s="23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6.5" customHeight="1" x14ac:dyDescent="0.25">
      <c r="A168" s="22"/>
      <c r="B168" s="22"/>
      <c r="C168" s="22"/>
      <c r="D168" s="22"/>
      <c r="E168" s="23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6.5" customHeight="1" x14ac:dyDescent="0.25">
      <c r="A169" s="22"/>
      <c r="B169" s="22"/>
      <c r="C169" s="22"/>
      <c r="D169" s="22"/>
      <c r="E169" s="23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6.5" customHeight="1" x14ac:dyDescent="0.25">
      <c r="A170" s="22"/>
      <c r="B170" s="22"/>
      <c r="C170" s="22"/>
      <c r="D170" s="22"/>
      <c r="E170" s="23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6.5" customHeight="1" x14ac:dyDescent="0.25">
      <c r="A171" s="22"/>
      <c r="B171" s="22"/>
      <c r="C171" s="22"/>
      <c r="D171" s="22"/>
      <c r="E171" s="23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6.5" customHeight="1" x14ac:dyDescent="0.25">
      <c r="A172" s="22"/>
      <c r="B172" s="22"/>
      <c r="C172" s="22"/>
      <c r="D172" s="22"/>
      <c r="E172" s="23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6.5" customHeight="1" x14ac:dyDescent="0.25">
      <c r="A173" s="22"/>
      <c r="B173" s="22"/>
      <c r="C173" s="22"/>
      <c r="D173" s="22"/>
      <c r="E173" s="23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6.5" customHeight="1" x14ac:dyDescent="0.25">
      <c r="A174" s="22"/>
      <c r="B174" s="22"/>
      <c r="C174" s="22"/>
      <c r="D174" s="22"/>
      <c r="E174" s="23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6.5" customHeight="1" x14ac:dyDescent="0.25">
      <c r="A175" s="22"/>
      <c r="B175" s="22"/>
      <c r="C175" s="22"/>
      <c r="D175" s="22"/>
      <c r="E175" s="23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6.5" customHeight="1" x14ac:dyDescent="0.25">
      <c r="A176" s="22"/>
      <c r="B176" s="22"/>
      <c r="C176" s="22"/>
      <c r="D176" s="22"/>
      <c r="E176" s="23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6.5" customHeight="1" x14ac:dyDescent="0.25">
      <c r="A177" s="22"/>
      <c r="B177" s="22"/>
      <c r="C177" s="22"/>
      <c r="D177" s="22"/>
      <c r="E177" s="23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6.5" customHeight="1" x14ac:dyDescent="0.25">
      <c r="A178" s="22"/>
      <c r="B178" s="22"/>
      <c r="C178" s="22"/>
      <c r="D178" s="22"/>
      <c r="E178" s="23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6.5" customHeight="1" x14ac:dyDescent="0.25">
      <c r="A179" s="22"/>
      <c r="B179" s="22"/>
      <c r="C179" s="22"/>
      <c r="D179" s="22"/>
      <c r="E179" s="23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6.5" customHeight="1" x14ac:dyDescent="0.25">
      <c r="A180" s="22"/>
      <c r="B180" s="22"/>
      <c r="C180" s="22"/>
      <c r="D180" s="22"/>
      <c r="E180" s="23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6.5" customHeight="1" x14ac:dyDescent="0.25">
      <c r="A181" s="22"/>
      <c r="B181" s="22"/>
      <c r="C181" s="22"/>
      <c r="D181" s="22"/>
      <c r="E181" s="23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6.5" customHeight="1" x14ac:dyDescent="0.25">
      <c r="A182" s="22"/>
      <c r="B182" s="22"/>
      <c r="C182" s="22"/>
      <c r="D182" s="22"/>
      <c r="E182" s="23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6.5" customHeight="1" x14ac:dyDescent="0.25">
      <c r="A183" s="22"/>
      <c r="B183" s="22"/>
      <c r="C183" s="22"/>
      <c r="D183" s="22"/>
      <c r="E183" s="23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6.5" customHeight="1" x14ac:dyDescent="0.25">
      <c r="A184" s="22"/>
      <c r="B184" s="22"/>
      <c r="C184" s="22"/>
      <c r="D184" s="22"/>
      <c r="E184" s="23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6.5" customHeight="1" x14ac:dyDescent="0.25">
      <c r="A185" s="22"/>
      <c r="B185" s="22"/>
      <c r="C185" s="22"/>
      <c r="D185" s="22"/>
      <c r="E185" s="23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6.5" customHeight="1" x14ac:dyDescent="0.25">
      <c r="A186" s="22"/>
      <c r="B186" s="22"/>
      <c r="C186" s="22"/>
      <c r="D186" s="22"/>
      <c r="E186" s="23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6.5" customHeight="1" x14ac:dyDescent="0.25">
      <c r="A187" s="22"/>
      <c r="B187" s="22"/>
      <c r="C187" s="22"/>
      <c r="D187" s="22"/>
      <c r="E187" s="23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6.5" customHeight="1" x14ac:dyDescent="0.25">
      <c r="A188" s="22"/>
      <c r="B188" s="22"/>
      <c r="C188" s="22"/>
      <c r="D188" s="22"/>
      <c r="E188" s="23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6.5" customHeight="1" x14ac:dyDescent="0.25">
      <c r="A189" s="22"/>
      <c r="B189" s="22"/>
      <c r="C189" s="22"/>
      <c r="D189" s="22"/>
      <c r="E189" s="23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6.5" customHeight="1" x14ac:dyDescent="0.25">
      <c r="A190" s="22"/>
      <c r="B190" s="22"/>
      <c r="C190" s="22"/>
      <c r="D190" s="22"/>
      <c r="E190" s="23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6.5" customHeight="1" x14ac:dyDescent="0.25">
      <c r="A191" s="22"/>
      <c r="B191" s="22"/>
      <c r="C191" s="22"/>
      <c r="D191" s="22"/>
      <c r="E191" s="23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6.5" customHeight="1" x14ac:dyDescent="0.25">
      <c r="A192" s="22"/>
      <c r="B192" s="22"/>
      <c r="C192" s="22"/>
      <c r="D192" s="22"/>
      <c r="E192" s="23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6.5" customHeight="1" x14ac:dyDescent="0.25">
      <c r="A193" s="22"/>
      <c r="B193" s="22"/>
      <c r="C193" s="22"/>
      <c r="D193" s="22"/>
      <c r="E193" s="23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6.5" customHeight="1" x14ac:dyDescent="0.25">
      <c r="A194" s="22"/>
      <c r="B194" s="22"/>
      <c r="C194" s="22"/>
      <c r="D194" s="22"/>
      <c r="E194" s="23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6.5" customHeight="1" x14ac:dyDescent="0.25">
      <c r="A195" s="22"/>
      <c r="B195" s="22"/>
      <c r="C195" s="22"/>
      <c r="D195" s="22"/>
      <c r="E195" s="23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6.5" customHeight="1" x14ac:dyDescent="0.25">
      <c r="A196" s="22"/>
      <c r="B196" s="22"/>
      <c r="C196" s="22"/>
      <c r="D196" s="22"/>
      <c r="E196" s="23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6.5" customHeight="1" x14ac:dyDescent="0.25">
      <c r="A197" s="22"/>
      <c r="B197" s="22"/>
      <c r="C197" s="22"/>
      <c r="D197" s="22"/>
      <c r="E197" s="23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6.5" customHeight="1" x14ac:dyDescent="0.25">
      <c r="A198" s="22"/>
      <c r="B198" s="22"/>
      <c r="C198" s="22"/>
      <c r="D198" s="22"/>
      <c r="E198" s="23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6.5" customHeight="1" x14ac:dyDescent="0.25">
      <c r="A199" s="22"/>
      <c r="B199" s="22"/>
      <c r="C199" s="22"/>
      <c r="D199" s="22"/>
      <c r="E199" s="23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6.5" customHeight="1" x14ac:dyDescent="0.25">
      <c r="A200" s="22"/>
      <c r="B200" s="22"/>
      <c r="C200" s="22"/>
      <c r="D200" s="22"/>
      <c r="E200" s="23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6.5" customHeight="1" x14ac:dyDescent="0.25">
      <c r="A201" s="22"/>
      <c r="B201" s="22"/>
      <c r="C201" s="22"/>
      <c r="D201" s="22"/>
      <c r="E201" s="23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6.5" customHeight="1" x14ac:dyDescent="0.25">
      <c r="A202" s="22"/>
      <c r="B202" s="22"/>
      <c r="C202" s="22"/>
      <c r="D202" s="22"/>
      <c r="E202" s="23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6.5" customHeight="1" x14ac:dyDescent="0.25">
      <c r="A203" s="22"/>
      <c r="B203" s="22"/>
      <c r="C203" s="22"/>
      <c r="D203" s="22"/>
      <c r="E203" s="23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6.5" customHeight="1" x14ac:dyDescent="0.25">
      <c r="A204" s="22"/>
      <c r="B204" s="22"/>
      <c r="C204" s="22"/>
      <c r="D204" s="22"/>
      <c r="E204" s="23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6.5" customHeight="1" x14ac:dyDescent="0.25">
      <c r="A205" s="22"/>
      <c r="B205" s="22"/>
      <c r="C205" s="22"/>
      <c r="D205" s="22"/>
      <c r="E205" s="23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6.5" customHeight="1" x14ac:dyDescent="0.25">
      <c r="A206" s="22"/>
      <c r="B206" s="22"/>
      <c r="C206" s="22"/>
      <c r="D206" s="22"/>
      <c r="E206" s="23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6.5" customHeight="1" x14ac:dyDescent="0.25">
      <c r="A207" s="22"/>
      <c r="B207" s="22"/>
      <c r="C207" s="22"/>
      <c r="D207" s="22"/>
      <c r="E207" s="23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6.5" customHeight="1" x14ac:dyDescent="0.25">
      <c r="A208" s="22"/>
      <c r="B208" s="22"/>
      <c r="C208" s="22"/>
      <c r="D208" s="22"/>
      <c r="E208" s="23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6.5" customHeight="1" x14ac:dyDescent="0.25">
      <c r="A209" s="22"/>
      <c r="B209" s="22"/>
      <c r="C209" s="22"/>
      <c r="D209" s="22"/>
      <c r="E209" s="23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6.5" customHeight="1" x14ac:dyDescent="0.25">
      <c r="A210" s="22"/>
      <c r="B210" s="22"/>
      <c r="C210" s="22"/>
      <c r="D210" s="22"/>
      <c r="E210" s="23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6.5" customHeight="1" x14ac:dyDescent="0.25">
      <c r="A211" s="22"/>
      <c r="B211" s="22"/>
      <c r="C211" s="22"/>
      <c r="D211" s="22"/>
      <c r="E211" s="23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6.5" customHeight="1" x14ac:dyDescent="0.25">
      <c r="A212" s="22"/>
      <c r="B212" s="22"/>
      <c r="C212" s="22"/>
      <c r="D212" s="22"/>
      <c r="E212" s="23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6.5" customHeight="1" x14ac:dyDescent="0.25">
      <c r="A213" s="22"/>
      <c r="B213" s="22"/>
      <c r="C213" s="22"/>
      <c r="D213" s="22"/>
      <c r="E213" s="23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6.5" customHeight="1" x14ac:dyDescent="0.25">
      <c r="A214" s="22"/>
      <c r="B214" s="22"/>
      <c r="C214" s="22"/>
      <c r="D214" s="22"/>
      <c r="E214" s="23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6.5" customHeight="1" x14ac:dyDescent="0.25">
      <c r="A215" s="22"/>
      <c r="B215" s="22"/>
      <c r="C215" s="22"/>
      <c r="D215" s="22"/>
      <c r="E215" s="23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6.5" customHeight="1" x14ac:dyDescent="0.25">
      <c r="A216" s="22"/>
      <c r="B216" s="22"/>
      <c r="C216" s="22"/>
      <c r="D216" s="22"/>
      <c r="E216" s="23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6.5" customHeight="1" x14ac:dyDescent="0.25">
      <c r="A217" s="22"/>
      <c r="B217" s="22"/>
      <c r="C217" s="22"/>
      <c r="D217" s="22"/>
      <c r="E217" s="23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6.5" customHeight="1" x14ac:dyDescent="0.25">
      <c r="A218" s="22"/>
      <c r="B218" s="22"/>
      <c r="C218" s="22"/>
      <c r="D218" s="22"/>
      <c r="E218" s="23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6.5" customHeight="1" x14ac:dyDescent="0.25">
      <c r="A219" s="22"/>
      <c r="B219" s="22"/>
      <c r="C219" s="22"/>
      <c r="D219" s="22"/>
      <c r="E219" s="23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6.5" customHeight="1" x14ac:dyDescent="0.25">
      <c r="A220" s="22"/>
      <c r="B220" s="22"/>
      <c r="C220" s="22"/>
      <c r="D220" s="22"/>
      <c r="E220" s="23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6.5" customHeight="1" x14ac:dyDescent="0.25">
      <c r="A221" s="22"/>
      <c r="B221" s="22"/>
      <c r="C221" s="22"/>
      <c r="D221" s="22"/>
      <c r="E221" s="23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6.5" customHeight="1" x14ac:dyDescent="0.25">
      <c r="A222" s="22"/>
      <c r="B222" s="22"/>
      <c r="C222" s="22"/>
      <c r="D222" s="22"/>
      <c r="E222" s="23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6.5" customHeight="1" x14ac:dyDescent="0.25">
      <c r="A223" s="22"/>
      <c r="B223" s="22"/>
      <c r="C223" s="22"/>
      <c r="D223" s="22"/>
      <c r="E223" s="23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6.5" customHeight="1" x14ac:dyDescent="0.25">
      <c r="A224" s="22"/>
      <c r="B224" s="22"/>
      <c r="C224" s="22"/>
      <c r="D224" s="22"/>
      <c r="E224" s="2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6.5" customHeight="1" x14ac:dyDescent="0.25">
      <c r="A225" s="22"/>
      <c r="B225" s="22"/>
      <c r="C225" s="22"/>
      <c r="D225" s="22"/>
      <c r="E225" s="23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6.5" customHeight="1" x14ac:dyDescent="0.25">
      <c r="A226" s="22"/>
      <c r="B226" s="22"/>
      <c r="C226" s="22"/>
      <c r="D226" s="22"/>
      <c r="E226" s="23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6.5" customHeight="1" x14ac:dyDescent="0.25">
      <c r="A227" s="22"/>
      <c r="B227" s="22"/>
      <c r="C227" s="22"/>
      <c r="D227" s="22"/>
      <c r="E227" s="23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6.5" customHeight="1" x14ac:dyDescent="0.25">
      <c r="A228" s="22"/>
      <c r="B228" s="22"/>
      <c r="C228" s="22"/>
      <c r="D228" s="22"/>
      <c r="E228" s="23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6.5" customHeight="1" x14ac:dyDescent="0.25">
      <c r="A229" s="22"/>
      <c r="B229" s="22"/>
      <c r="C229" s="22"/>
      <c r="D229" s="22"/>
      <c r="E229" s="23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6.5" customHeight="1" x14ac:dyDescent="0.25">
      <c r="A230" s="22"/>
      <c r="B230" s="22"/>
      <c r="C230" s="22"/>
      <c r="D230" s="22"/>
      <c r="E230" s="23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6.5" customHeight="1" x14ac:dyDescent="0.25">
      <c r="A231" s="22"/>
      <c r="B231" s="22"/>
      <c r="C231" s="22"/>
      <c r="D231" s="22"/>
      <c r="E231" s="23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6.5" customHeight="1" x14ac:dyDescent="0.25">
      <c r="A232" s="22"/>
      <c r="B232" s="22"/>
      <c r="C232" s="22"/>
      <c r="D232" s="22"/>
      <c r="E232" s="23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6.5" customHeight="1" x14ac:dyDescent="0.25">
      <c r="A233" s="22"/>
      <c r="B233" s="22"/>
      <c r="C233" s="22"/>
      <c r="D233" s="22"/>
      <c r="E233" s="23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6.5" customHeight="1" x14ac:dyDescent="0.25">
      <c r="A234" s="22"/>
      <c r="B234" s="22"/>
      <c r="C234" s="22"/>
      <c r="D234" s="22"/>
      <c r="E234" s="23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6.5" customHeight="1" x14ac:dyDescent="0.25">
      <c r="A235" s="22"/>
      <c r="B235" s="22"/>
      <c r="C235" s="22"/>
      <c r="D235" s="22"/>
      <c r="E235" s="23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6.5" customHeight="1" x14ac:dyDescent="0.25">
      <c r="A236" s="22"/>
      <c r="B236" s="22"/>
      <c r="C236" s="22"/>
      <c r="D236" s="22"/>
      <c r="E236" s="23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6.5" customHeight="1" x14ac:dyDescent="0.25">
      <c r="A237" s="22"/>
      <c r="B237" s="22"/>
      <c r="C237" s="22"/>
      <c r="D237" s="22"/>
      <c r="E237" s="23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6.5" customHeight="1" x14ac:dyDescent="0.25">
      <c r="A238" s="22"/>
      <c r="B238" s="22"/>
      <c r="C238" s="22"/>
      <c r="D238" s="22"/>
      <c r="E238" s="23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6.5" customHeight="1" x14ac:dyDescent="0.25">
      <c r="A239" s="22"/>
      <c r="B239" s="22"/>
      <c r="C239" s="22"/>
      <c r="D239" s="22"/>
      <c r="E239" s="23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6.5" customHeight="1" x14ac:dyDescent="0.25">
      <c r="A240" s="22"/>
      <c r="B240" s="22"/>
      <c r="C240" s="22"/>
      <c r="D240" s="22"/>
      <c r="E240" s="23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6.5" customHeight="1" x14ac:dyDescent="0.25">
      <c r="A241" s="22"/>
      <c r="B241" s="22"/>
      <c r="C241" s="22"/>
      <c r="D241" s="22"/>
      <c r="E241" s="23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6.5" customHeight="1" x14ac:dyDescent="0.25">
      <c r="A242" s="22"/>
      <c r="B242" s="22"/>
      <c r="C242" s="22"/>
      <c r="D242" s="22"/>
      <c r="E242" s="23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6.5" customHeight="1" x14ac:dyDescent="0.25">
      <c r="A243" s="22"/>
      <c r="B243" s="22"/>
      <c r="C243" s="22"/>
      <c r="D243" s="22"/>
      <c r="E243" s="23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6.5" customHeight="1" x14ac:dyDescent="0.25">
      <c r="A244" s="22"/>
      <c r="B244" s="22"/>
      <c r="C244" s="22"/>
      <c r="D244" s="22"/>
      <c r="E244" s="23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6.5" customHeight="1" x14ac:dyDescent="0.25">
      <c r="A245" s="22"/>
      <c r="B245" s="22"/>
      <c r="C245" s="22"/>
      <c r="D245" s="22"/>
      <c r="E245" s="23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6.5" customHeight="1" x14ac:dyDescent="0.25">
      <c r="A246" s="22"/>
      <c r="B246" s="22"/>
      <c r="C246" s="22"/>
      <c r="D246" s="22"/>
      <c r="E246" s="23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6.5" customHeight="1" x14ac:dyDescent="0.25">
      <c r="A247" s="22"/>
      <c r="B247" s="22"/>
      <c r="C247" s="22"/>
      <c r="D247" s="22"/>
      <c r="E247" s="23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6.5" customHeight="1" x14ac:dyDescent="0.25">
      <c r="A248" s="22"/>
      <c r="B248" s="22"/>
      <c r="C248" s="22"/>
      <c r="D248" s="22"/>
      <c r="E248" s="23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6.5" customHeight="1" x14ac:dyDescent="0.25">
      <c r="A249" s="22"/>
      <c r="B249" s="22"/>
      <c r="C249" s="22"/>
      <c r="D249" s="22"/>
      <c r="E249" s="23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6.5" customHeight="1" x14ac:dyDescent="0.25">
      <c r="A250" s="22"/>
      <c r="B250" s="22"/>
      <c r="C250" s="22"/>
      <c r="D250" s="22"/>
      <c r="E250" s="23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6.5" customHeight="1" x14ac:dyDescent="0.25">
      <c r="A251" s="22"/>
      <c r="B251" s="22"/>
      <c r="C251" s="22"/>
      <c r="D251" s="22"/>
      <c r="E251" s="23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6.5" customHeight="1" x14ac:dyDescent="0.25">
      <c r="A252" s="22"/>
      <c r="B252" s="22"/>
      <c r="C252" s="22"/>
      <c r="D252" s="22"/>
      <c r="E252" s="23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6.5" customHeight="1" x14ac:dyDescent="0.25">
      <c r="A253" s="22"/>
      <c r="B253" s="22"/>
      <c r="C253" s="22"/>
      <c r="D253" s="22"/>
      <c r="E253" s="23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6.5" customHeight="1" x14ac:dyDescent="0.25">
      <c r="A254" s="22"/>
      <c r="B254" s="22"/>
      <c r="C254" s="22"/>
      <c r="D254" s="22"/>
      <c r="E254" s="23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6.5" customHeight="1" x14ac:dyDescent="0.25">
      <c r="A255" s="22"/>
      <c r="B255" s="22"/>
      <c r="C255" s="22"/>
      <c r="D255" s="22"/>
      <c r="E255" s="23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6.5" customHeight="1" x14ac:dyDescent="0.25">
      <c r="A256" s="22"/>
      <c r="B256" s="22"/>
      <c r="C256" s="22"/>
      <c r="D256" s="22"/>
      <c r="E256" s="23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6.5" customHeight="1" x14ac:dyDescent="0.25">
      <c r="A257" s="22"/>
      <c r="B257" s="22"/>
      <c r="C257" s="22"/>
      <c r="D257" s="22"/>
      <c r="E257" s="23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6.5" customHeight="1" x14ac:dyDescent="0.25">
      <c r="A258" s="22"/>
      <c r="B258" s="22"/>
      <c r="C258" s="22"/>
      <c r="D258" s="22"/>
      <c r="E258" s="23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6.5" customHeight="1" x14ac:dyDescent="0.25">
      <c r="A259" s="22"/>
      <c r="B259" s="22"/>
      <c r="C259" s="22"/>
      <c r="D259" s="22"/>
      <c r="E259" s="23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6.5" customHeight="1" x14ac:dyDescent="0.25">
      <c r="A260" s="22"/>
      <c r="B260" s="22"/>
      <c r="C260" s="22"/>
      <c r="D260" s="22"/>
      <c r="E260" s="23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6.5" customHeight="1" x14ac:dyDescent="0.25">
      <c r="A261" s="22"/>
      <c r="B261" s="22"/>
      <c r="C261" s="22"/>
      <c r="D261" s="22"/>
      <c r="E261" s="23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6.5" customHeight="1" x14ac:dyDescent="0.25">
      <c r="A262" s="22"/>
      <c r="B262" s="22"/>
      <c r="C262" s="22"/>
      <c r="D262" s="22"/>
      <c r="E262" s="23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6.5" customHeight="1" x14ac:dyDescent="0.25">
      <c r="A263" s="22"/>
      <c r="B263" s="22"/>
      <c r="C263" s="22"/>
      <c r="D263" s="22"/>
      <c r="E263" s="23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6.5" customHeight="1" x14ac:dyDescent="0.25">
      <c r="A264" s="22"/>
      <c r="B264" s="22"/>
      <c r="C264" s="22"/>
      <c r="D264" s="22"/>
      <c r="E264" s="23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6.5" customHeight="1" x14ac:dyDescent="0.25">
      <c r="A265" s="22"/>
      <c r="B265" s="22"/>
      <c r="C265" s="22"/>
      <c r="D265" s="22"/>
      <c r="E265" s="23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6.5" customHeight="1" x14ac:dyDescent="0.25">
      <c r="A266" s="22"/>
      <c r="B266" s="22"/>
      <c r="C266" s="22"/>
      <c r="D266" s="22"/>
      <c r="E266" s="23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6.5" customHeight="1" x14ac:dyDescent="0.25">
      <c r="A267" s="22"/>
      <c r="B267" s="22"/>
      <c r="C267" s="22"/>
      <c r="D267" s="22"/>
      <c r="E267" s="23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6.5" customHeight="1" x14ac:dyDescent="0.25">
      <c r="A268" s="22"/>
      <c r="B268" s="22"/>
      <c r="C268" s="22"/>
      <c r="D268" s="22"/>
      <c r="E268" s="23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6.5" customHeight="1" x14ac:dyDescent="0.25">
      <c r="A269" s="22"/>
      <c r="B269" s="22"/>
      <c r="C269" s="22"/>
      <c r="D269" s="22"/>
      <c r="E269" s="23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6.5" customHeight="1" x14ac:dyDescent="0.25">
      <c r="A270" s="22"/>
      <c r="B270" s="22"/>
      <c r="C270" s="22"/>
      <c r="D270" s="22"/>
      <c r="E270" s="23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6.5" customHeight="1" x14ac:dyDescent="0.25">
      <c r="A271" s="22"/>
      <c r="B271" s="22"/>
      <c r="C271" s="22"/>
      <c r="D271" s="22"/>
      <c r="E271" s="23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6.5" customHeight="1" x14ac:dyDescent="0.25">
      <c r="A272" s="22"/>
      <c r="B272" s="22"/>
      <c r="C272" s="22"/>
      <c r="D272" s="22"/>
      <c r="E272" s="23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6.5" customHeight="1" x14ac:dyDescent="0.25">
      <c r="A273" s="22"/>
      <c r="B273" s="22"/>
      <c r="C273" s="22"/>
      <c r="D273" s="22"/>
      <c r="E273" s="23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6.5" customHeight="1" x14ac:dyDescent="0.25">
      <c r="A274" s="22"/>
      <c r="B274" s="22"/>
      <c r="C274" s="22"/>
      <c r="D274" s="22"/>
      <c r="E274" s="23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6.5" customHeight="1" x14ac:dyDescent="0.25">
      <c r="A275" s="22"/>
      <c r="B275" s="22"/>
      <c r="C275" s="22"/>
      <c r="D275" s="22"/>
      <c r="E275" s="23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6.5" customHeight="1" x14ac:dyDescent="0.25">
      <c r="A276" s="22"/>
      <c r="B276" s="22"/>
      <c r="C276" s="22"/>
      <c r="D276" s="22"/>
      <c r="E276" s="23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6.5" customHeight="1" x14ac:dyDescent="0.25">
      <c r="A277" s="22"/>
      <c r="B277" s="22"/>
      <c r="C277" s="22"/>
      <c r="D277" s="22"/>
      <c r="E277" s="23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6.5" customHeight="1" x14ac:dyDescent="0.25">
      <c r="A278" s="22"/>
      <c r="B278" s="22"/>
      <c r="C278" s="22"/>
      <c r="D278" s="22"/>
      <c r="E278" s="23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6.5" customHeight="1" x14ac:dyDescent="0.25">
      <c r="A279" s="22"/>
      <c r="B279" s="22"/>
      <c r="C279" s="22"/>
      <c r="D279" s="22"/>
      <c r="E279" s="23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6.5" customHeight="1" x14ac:dyDescent="0.25">
      <c r="A280" s="22"/>
      <c r="B280" s="22"/>
      <c r="C280" s="22"/>
      <c r="D280" s="22"/>
      <c r="E280" s="23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6.5" customHeight="1" x14ac:dyDescent="0.25">
      <c r="A281" s="22"/>
      <c r="B281" s="22"/>
      <c r="C281" s="22"/>
      <c r="D281" s="22"/>
      <c r="E281" s="23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6.5" customHeight="1" x14ac:dyDescent="0.25">
      <c r="A282" s="22"/>
      <c r="B282" s="22"/>
      <c r="C282" s="22"/>
      <c r="D282" s="22"/>
      <c r="E282" s="23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6.5" customHeight="1" x14ac:dyDescent="0.25">
      <c r="A283" s="22"/>
      <c r="B283" s="22"/>
      <c r="C283" s="22"/>
      <c r="D283" s="22"/>
      <c r="E283" s="23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6.5" customHeight="1" x14ac:dyDescent="0.25">
      <c r="A284" s="22"/>
      <c r="B284" s="22"/>
      <c r="C284" s="22"/>
      <c r="D284" s="22"/>
      <c r="E284" s="23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6.5" customHeight="1" x14ac:dyDescent="0.25">
      <c r="A285" s="22"/>
      <c r="B285" s="22"/>
      <c r="C285" s="22"/>
      <c r="D285" s="22"/>
      <c r="E285" s="23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6.5" customHeight="1" x14ac:dyDescent="0.25">
      <c r="A286" s="22"/>
      <c r="B286" s="22"/>
      <c r="C286" s="22"/>
      <c r="D286" s="22"/>
      <c r="E286" s="23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6.5" customHeight="1" x14ac:dyDescent="0.25">
      <c r="A287" s="22"/>
      <c r="B287" s="22"/>
      <c r="C287" s="22"/>
      <c r="D287" s="22"/>
      <c r="E287" s="23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6.5" customHeight="1" x14ac:dyDescent="0.25">
      <c r="A288" s="22"/>
      <c r="B288" s="22"/>
      <c r="C288" s="22"/>
      <c r="D288" s="22"/>
      <c r="E288" s="23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6.5" customHeight="1" x14ac:dyDescent="0.25">
      <c r="A289" s="22"/>
      <c r="B289" s="22"/>
      <c r="C289" s="22"/>
      <c r="D289" s="22"/>
      <c r="E289" s="23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6.5" customHeight="1" x14ac:dyDescent="0.25">
      <c r="A290" s="22"/>
      <c r="B290" s="22"/>
      <c r="C290" s="22"/>
      <c r="D290" s="22"/>
      <c r="E290" s="23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6.5" customHeight="1" x14ac:dyDescent="0.25">
      <c r="A291" s="22"/>
      <c r="B291" s="22"/>
      <c r="C291" s="22"/>
      <c r="D291" s="22"/>
      <c r="E291" s="23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6.5" customHeight="1" x14ac:dyDescent="0.25">
      <c r="A292" s="22"/>
      <c r="B292" s="22"/>
      <c r="C292" s="22"/>
      <c r="D292" s="22"/>
      <c r="E292" s="23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6.5" customHeight="1" x14ac:dyDescent="0.25">
      <c r="A293" s="22"/>
      <c r="B293" s="22"/>
      <c r="C293" s="22"/>
      <c r="D293" s="22"/>
      <c r="E293" s="23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6.5" customHeight="1" x14ac:dyDescent="0.25">
      <c r="A294" s="22"/>
      <c r="B294" s="22"/>
      <c r="C294" s="22"/>
      <c r="D294" s="22"/>
      <c r="E294" s="23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6.5" customHeight="1" x14ac:dyDescent="0.25">
      <c r="A295" s="22"/>
      <c r="B295" s="22"/>
      <c r="C295" s="22"/>
      <c r="D295" s="22"/>
      <c r="E295" s="23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6.5" customHeight="1" x14ac:dyDescent="0.25">
      <c r="A296" s="22"/>
      <c r="B296" s="22"/>
      <c r="C296" s="22"/>
      <c r="D296" s="22"/>
      <c r="E296" s="23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6.5" customHeight="1" x14ac:dyDescent="0.25">
      <c r="A297" s="22"/>
      <c r="B297" s="22"/>
      <c r="C297" s="22"/>
      <c r="D297" s="22"/>
      <c r="E297" s="23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6.5" customHeight="1" x14ac:dyDescent="0.25">
      <c r="A298" s="22"/>
      <c r="B298" s="22"/>
      <c r="C298" s="22"/>
      <c r="D298" s="22"/>
      <c r="E298" s="23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6.5" customHeight="1" x14ac:dyDescent="0.25">
      <c r="A299" s="22"/>
      <c r="B299" s="22"/>
      <c r="C299" s="22"/>
      <c r="D299" s="22"/>
      <c r="E299" s="23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6.5" customHeight="1" x14ac:dyDescent="0.25">
      <c r="A300" s="22"/>
      <c r="B300" s="22"/>
      <c r="C300" s="22"/>
      <c r="D300" s="22"/>
      <c r="E300" s="23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6.5" customHeight="1" x14ac:dyDescent="0.25">
      <c r="A301" s="22"/>
      <c r="B301" s="22"/>
      <c r="C301" s="22"/>
      <c r="D301" s="22"/>
      <c r="E301" s="23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6.5" customHeight="1" x14ac:dyDescent="0.25">
      <c r="A302" s="22"/>
      <c r="B302" s="22"/>
      <c r="C302" s="22"/>
      <c r="D302" s="22"/>
      <c r="E302" s="23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6.5" customHeight="1" x14ac:dyDescent="0.25">
      <c r="A303" s="22"/>
      <c r="B303" s="22"/>
      <c r="C303" s="22"/>
      <c r="D303" s="22"/>
      <c r="E303" s="23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6.5" customHeight="1" x14ac:dyDescent="0.25">
      <c r="A304" s="22"/>
      <c r="B304" s="22"/>
      <c r="C304" s="22"/>
      <c r="D304" s="22"/>
      <c r="E304" s="23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6.5" customHeight="1" x14ac:dyDescent="0.25">
      <c r="A305" s="22"/>
      <c r="B305" s="22"/>
      <c r="C305" s="22"/>
      <c r="D305" s="22"/>
      <c r="E305" s="23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6.5" customHeight="1" x14ac:dyDescent="0.25">
      <c r="A306" s="22"/>
      <c r="B306" s="22"/>
      <c r="C306" s="22"/>
      <c r="D306" s="22"/>
      <c r="E306" s="23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6.5" customHeight="1" x14ac:dyDescent="0.25">
      <c r="A307" s="22"/>
      <c r="B307" s="22"/>
      <c r="C307" s="22"/>
      <c r="D307" s="22"/>
      <c r="E307" s="23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6.5" customHeight="1" x14ac:dyDescent="0.25">
      <c r="A308" s="22"/>
      <c r="B308" s="22"/>
      <c r="C308" s="22"/>
      <c r="D308" s="22"/>
      <c r="E308" s="23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6.5" customHeight="1" x14ac:dyDescent="0.25">
      <c r="A309" s="22"/>
      <c r="B309" s="22"/>
      <c r="C309" s="22"/>
      <c r="D309" s="22"/>
      <c r="E309" s="23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6.5" customHeight="1" x14ac:dyDescent="0.25">
      <c r="A310" s="22"/>
      <c r="B310" s="22"/>
      <c r="C310" s="22"/>
      <c r="D310" s="22"/>
      <c r="E310" s="23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6.5" customHeight="1" x14ac:dyDescent="0.25">
      <c r="A311" s="22"/>
      <c r="B311" s="22"/>
      <c r="C311" s="22"/>
      <c r="D311" s="22"/>
      <c r="E311" s="23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6.5" customHeight="1" x14ac:dyDescent="0.25">
      <c r="A312" s="22"/>
      <c r="B312" s="22"/>
      <c r="C312" s="22"/>
      <c r="D312" s="22"/>
      <c r="E312" s="23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6.5" customHeight="1" x14ac:dyDescent="0.25">
      <c r="A313" s="22"/>
      <c r="B313" s="22"/>
      <c r="C313" s="22"/>
      <c r="D313" s="22"/>
      <c r="E313" s="23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6.5" customHeight="1" x14ac:dyDescent="0.25">
      <c r="A314" s="22"/>
      <c r="B314" s="22"/>
      <c r="C314" s="22"/>
      <c r="D314" s="22"/>
      <c r="E314" s="23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6.5" customHeight="1" x14ac:dyDescent="0.25">
      <c r="A315" s="22"/>
      <c r="B315" s="22"/>
      <c r="C315" s="22"/>
      <c r="D315" s="22"/>
      <c r="E315" s="23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6.5" customHeight="1" x14ac:dyDescent="0.25">
      <c r="A316" s="22"/>
      <c r="B316" s="22"/>
      <c r="C316" s="22"/>
      <c r="D316" s="22"/>
      <c r="E316" s="23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6.5" customHeight="1" x14ac:dyDescent="0.25">
      <c r="A317" s="22"/>
      <c r="B317" s="22"/>
      <c r="C317" s="22"/>
      <c r="D317" s="22"/>
      <c r="E317" s="23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6.5" customHeight="1" x14ac:dyDescent="0.25">
      <c r="A318" s="22"/>
      <c r="B318" s="22"/>
      <c r="C318" s="22"/>
      <c r="D318" s="22"/>
      <c r="E318" s="23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6.5" customHeight="1" x14ac:dyDescent="0.25">
      <c r="A319" s="22"/>
      <c r="B319" s="22"/>
      <c r="C319" s="22"/>
      <c r="D319" s="22"/>
      <c r="E319" s="23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6.5" customHeight="1" x14ac:dyDescent="0.25">
      <c r="A320" s="22"/>
      <c r="B320" s="22"/>
      <c r="C320" s="22"/>
      <c r="D320" s="22"/>
      <c r="E320" s="23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6.5" customHeight="1" x14ac:dyDescent="0.25">
      <c r="A321" s="22"/>
      <c r="B321" s="22"/>
      <c r="C321" s="22"/>
      <c r="D321" s="22"/>
      <c r="E321" s="23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6.5" customHeight="1" x14ac:dyDescent="0.25">
      <c r="A322" s="22"/>
      <c r="B322" s="22"/>
      <c r="C322" s="22"/>
      <c r="D322" s="22"/>
      <c r="E322" s="23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6.5" customHeight="1" x14ac:dyDescent="0.25">
      <c r="A323" s="22"/>
      <c r="B323" s="22"/>
      <c r="C323" s="22"/>
      <c r="D323" s="22"/>
      <c r="E323" s="23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6.5" customHeight="1" x14ac:dyDescent="0.25">
      <c r="A324" s="22"/>
      <c r="B324" s="22"/>
      <c r="C324" s="22"/>
      <c r="D324" s="22"/>
      <c r="E324" s="23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6.5" customHeight="1" x14ac:dyDescent="0.25">
      <c r="A325" s="22"/>
      <c r="B325" s="22"/>
      <c r="C325" s="22"/>
      <c r="D325" s="22"/>
      <c r="E325" s="23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6.5" customHeight="1" x14ac:dyDescent="0.25">
      <c r="A326" s="22"/>
      <c r="B326" s="22"/>
      <c r="C326" s="22"/>
      <c r="D326" s="22"/>
      <c r="E326" s="23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6.5" customHeight="1" x14ac:dyDescent="0.25">
      <c r="A327" s="22"/>
      <c r="B327" s="22"/>
      <c r="C327" s="22"/>
      <c r="D327" s="22"/>
      <c r="E327" s="23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6.5" customHeight="1" x14ac:dyDescent="0.25">
      <c r="A328" s="22"/>
      <c r="B328" s="22"/>
      <c r="C328" s="22"/>
      <c r="D328" s="22"/>
      <c r="E328" s="23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6.5" customHeight="1" x14ac:dyDescent="0.25">
      <c r="A329" s="22"/>
      <c r="B329" s="22"/>
      <c r="C329" s="22"/>
      <c r="D329" s="22"/>
      <c r="E329" s="23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6.5" customHeight="1" x14ac:dyDescent="0.25">
      <c r="A330" s="22"/>
      <c r="B330" s="22"/>
      <c r="C330" s="22"/>
      <c r="D330" s="22"/>
      <c r="E330" s="23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6.5" customHeight="1" x14ac:dyDescent="0.25">
      <c r="A331" s="22"/>
      <c r="B331" s="22"/>
      <c r="C331" s="22"/>
      <c r="D331" s="22"/>
      <c r="E331" s="23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6.5" customHeight="1" x14ac:dyDescent="0.25">
      <c r="A332" s="22"/>
      <c r="B332" s="22"/>
      <c r="C332" s="22"/>
      <c r="D332" s="22"/>
      <c r="E332" s="23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6.5" customHeight="1" x14ac:dyDescent="0.25">
      <c r="A333" s="22"/>
      <c r="B333" s="22"/>
      <c r="C333" s="22"/>
      <c r="D333" s="22"/>
      <c r="E333" s="23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6.5" customHeight="1" x14ac:dyDescent="0.25">
      <c r="A334" s="22"/>
      <c r="B334" s="22"/>
      <c r="C334" s="22"/>
      <c r="D334" s="22"/>
      <c r="E334" s="23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6.5" customHeight="1" x14ac:dyDescent="0.25">
      <c r="A335" s="22"/>
      <c r="B335" s="22"/>
      <c r="C335" s="22"/>
      <c r="D335" s="22"/>
      <c r="E335" s="23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6.5" customHeight="1" x14ac:dyDescent="0.25">
      <c r="A336" s="22"/>
      <c r="B336" s="22"/>
      <c r="C336" s="22"/>
      <c r="D336" s="22"/>
      <c r="E336" s="23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6.5" customHeight="1" x14ac:dyDescent="0.25">
      <c r="A337" s="22"/>
      <c r="B337" s="22"/>
      <c r="C337" s="22"/>
      <c r="D337" s="22"/>
      <c r="E337" s="23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6.5" customHeight="1" x14ac:dyDescent="0.25">
      <c r="A338" s="22"/>
      <c r="B338" s="22"/>
      <c r="C338" s="22"/>
      <c r="D338" s="22"/>
      <c r="E338" s="23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6.5" customHeight="1" x14ac:dyDescent="0.25">
      <c r="A339" s="22"/>
      <c r="B339" s="22"/>
      <c r="C339" s="22"/>
      <c r="D339" s="22"/>
      <c r="E339" s="23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6.5" customHeight="1" x14ac:dyDescent="0.25">
      <c r="A340" s="22"/>
      <c r="B340" s="22"/>
      <c r="C340" s="22"/>
      <c r="D340" s="22"/>
      <c r="E340" s="23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6.5" customHeight="1" x14ac:dyDescent="0.25">
      <c r="A341" s="22"/>
      <c r="B341" s="22"/>
      <c r="C341" s="22"/>
      <c r="D341" s="22"/>
      <c r="E341" s="23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6.5" customHeight="1" x14ac:dyDescent="0.25">
      <c r="A342" s="22"/>
      <c r="B342" s="22"/>
      <c r="C342" s="22"/>
      <c r="D342" s="22"/>
      <c r="E342" s="23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6.5" customHeight="1" x14ac:dyDescent="0.25">
      <c r="A343" s="22"/>
      <c r="B343" s="22"/>
      <c r="C343" s="22"/>
      <c r="D343" s="22"/>
      <c r="E343" s="23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6.5" customHeight="1" x14ac:dyDescent="0.25">
      <c r="A344" s="22"/>
      <c r="B344" s="22"/>
      <c r="C344" s="22"/>
      <c r="D344" s="22"/>
      <c r="E344" s="23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6.5" customHeight="1" x14ac:dyDescent="0.25">
      <c r="A345" s="22"/>
      <c r="B345" s="22"/>
      <c r="C345" s="22"/>
      <c r="D345" s="22"/>
      <c r="E345" s="23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6.5" customHeight="1" x14ac:dyDescent="0.25">
      <c r="A346" s="22"/>
      <c r="B346" s="22"/>
      <c r="C346" s="22"/>
      <c r="D346" s="22"/>
      <c r="E346" s="23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6.5" customHeight="1" x14ac:dyDescent="0.25">
      <c r="A347" s="22"/>
      <c r="B347" s="22"/>
      <c r="C347" s="22"/>
      <c r="D347" s="22"/>
      <c r="E347" s="23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6.5" customHeight="1" x14ac:dyDescent="0.25">
      <c r="A348" s="22"/>
      <c r="B348" s="22"/>
      <c r="C348" s="22"/>
      <c r="D348" s="22"/>
      <c r="E348" s="23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6.5" customHeight="1" x14ac:dyDescent="0.25">
      <c r="A349" s="22"/>
      <c r="B349" s="22"/>
      <c r="C349" s="22"/>
      <c r="D349" s="22"/>
      <c r="E349" s="23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6.5" customHeight="1" x14ac:dyDescent="0.25">
      <c r="A350" s="22"/>
      <c r="B350" s="22"/>
      <c r="C350" s="22"/>
      <c r="D350" s="22"/>
      <c r="E350" s="23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6.5" customHeight="1" x14ac:dyDescent="0.25">
      <c r="A351" s="22"/>
      <c r="B351" s="22"/>
      <c r="C351" s="22"/>
      <c r="D351" s="22"/>
      <c r="E351" s="23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6.5" customHeight="1" x14ac:dyDescent="0.25">
      <c r="A352" s="22"/>
      <c r="B352" s="22"/>
      <c r="C352" s="22"/>
      <c r="D352" s="22"/>
      <c r="E352" s="23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6.5" customHeight="1" x14ac:dyDescent="0.25">
      <c r="A353" s="22"/>
      <c r="B353" s="22"/>
      <c r="C353" s="22"/>
      <c r="D353" s="22"/>
      <c r="E353" s="23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6.5" customHeight="1" x14ac:dyDescent="0.25">
      <c r="A354" s="22"/>
      <c r="B354" s="22"/>
      <c r="C354" s="22"/>
      <c r="D354" s="22"/>
      <c r="E354" s="23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6.5" customHeight="1" x14ac:dyDescent="0.25">
      <c r="A355" s="22"/>
      <c r="B355" s="22"/>
      <c r="C355" s="22"/>
      <c r="D355" s="22"/>
      <c r="E355" s="23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6.5" customHeight="1" x14ac:dyDescent="0.25">
      <c r="A356" s="22"/>
      <c r="B356" s="22"/>
      <c r="C356" s="22"/>
      <c r="D356" s="22"/>
      <c r="E356" s="23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6.5" customHeight="1" x14ac:dyDescent="0.25">
      <c r="A357" s="22"/>
      <c r="B357" s="22"/>
      <c r="C357" s="22"/>
      <c r="D357" s="22"/>
      <c r="E357" s="23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6.5" customHeight="1" x14ac:dyDescent="0.25">
      <c r="A358" s="22"/>
      <c r="B358" s="22"/>
      <c r="C358" s="22"/>
      <c r="D358" s="22"/>
      <c r="E358" s="23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6.5" customHeight="1" x14ac:dyDescent="0.25">
      <c r="A359" s="22"/>
      <c r="B359" s="22"/>
      <c r="C359" s="22"/>
      <c r="D359" s="22"/>
      <c r="E359" s="23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6.5" customHeight="1" x14ac:dyDescent="0.25">
      <c r="A360" s="22"/>
      <c r="B360" s="22"/>
      <c r="C360" s="22"/>
      <c r="D360" s="22"/>
      <c r="E360" s="23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6.5" customHeight="1" x14ac:dyDescent="0.25">
      <c r="A361" s="22"/>
      <c r="B361" s="22"/>
      <c r="C361" s="22"/>
      <c r="D361" s="22"/>
      <c r="E361" s="23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6.5" customHeight="1" x14ac:dyDescent="0.25">
      <c r="A362" s="22"/>
      <c r="B362" s="22"/>
      <c r="C362" s="22"/>
      <c r="D362" s="22"/>
      <c r="E362" s="23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6.5" customHeight="1" x14ac:dyDescent="0.25">
      <c r="A363" s="22"/>
      <c r="B363" s="22"/>
      <c r="C363" s="22"/>
      <c r="D363" s="22"/>
      <c r="E363" s="23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6.5" customHeight="1" x14ac:dyDescent="0.25">
      <c r="A364" s="22"/>
      <c r="B364" s="22"/>
      <c r="C364" s="22"/>
      <c r="D364" s="22"/>
      <c r="E364" s="23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6.5" customHeight="1" x14ac:dyDescent="0.25">
      <c r="A365" s="22"/>
      <c r="B365" s="22"/>
      <c r="C365" s="22"/>
      <c r="D365" s="22"/>
      <c r="E365" s="23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6.5" customHeight="1" x14ac:dyDescent="0.25">
      <c r="A366" s="22"/>
      <c r="B366" s="22"/>
      <c r="C366" s="22"/>
      <c r="D366" s="22"/>
      <c r="E366" s="23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6.5" customHeight="1" x14ac:dyDescent="0.25">
      <c r="A367" s="22"/>
      <c r="B367" s="22"/>
      <c r="C367" s="22"/>
      <c r="D367" s="22"/>
      <c r="E367" s="23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6.5" customHeight="1" x14ac:dyDescent="0.25">
      <c r="A368" s="22"/>
      <c r="B368" s="22"/>
      <c r="C368" s="22"/>
      <c r="D368" s="22"/>
      <c r="E368" s="23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6.5" customHeight="1" x14ac:dyDescent="0.25">
      <c r="A369" s="22"/>
      <c r="B369" s="22"/>
      <c r="C369" s="22"/>
      <c r="D369" s="22"/>
      <c r="E369" s="23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6.5" customHeight="1" x14ac:dyDescent="0.25">
      <c r="A370" s="22"/>
      <c r="B370" s="22"/>
      <c r="C370" s="22"/>
      <c r="D370" s="22"/>
      <c r="E370" s="23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6.5" customHeight="1" x14ac:dyDescent="0.25">
      <c r="A371" s="22"/>
      <c r="B371" s="22"/>
      <c r="C371" s="22"/>
      <c r="D371" s="22"/>
      <c r="E371" s="23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6.5" customHeight="1" x14ac:dyDescent="0.25">
      <c r="A372" s="22"/>
      <c r="B372" s="22"/>
      <c r="C372" s="22"/>
      <c r="D372" s="22"/>
      <c r="E372" s="23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6.5" customHeight="1" x14ac:dyDescent="0.25">
      <c r="A373" s="22"/>
      <c r="B373" s="22"/>
      <c r="C373" s="22"/>
      <c r="D373" s="22"/>
      <c r="E373" s="23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6.5" customHeight="1" x14ac:dyDescent="0.25">
      <c r="A374" s="22"/>
      <c r="B374" s="22"/>
      <c r="C374" s="22"/>
      <c r="D374" s="22"/>
      <c r="E374" s="23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6.5" customHeight="1" x14ac:dyDescent="0.25">
      <c r="A375" s="22"/>
      <c r="B375" s="22"/>
      <c r="C375" s="22"/>
      <c r="D375" s="22"/>
      <c r="E375" s="23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6.5" customHeight="1" x14ac:dyDescent="0.25">
      <c r="A376" s="22"/>
      <c r="B376" s="22"/>
      <c r="C376" s="22"/>
      <c r="D376" s="22"/>
      <c r="E376" s="23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6.5" customHeight="1" x14ac:dyDescent="0.25">
      <c r="A377" s="22"/>
      <c r="B377" s="22"/>
      <c r="C377" s="22"/>
      <c r="D377" s="22"/>
      <c r="E377" s="23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6.5" customHeight="1" x14ac:dyDescent="0.25">
      <c r="A378" s="22"/>
      <c r="B378" s="22"/>
      <c r="C378" s="22"/>
      <c r="D378" s="22"/>
      <c r="E378" s="23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6.5" customHeight="1" x14ac:dyDescent="0.25">
      <c r="A379" s="22"/>
      <c r="B379" s="22"/>
      <c r="C379" s="22"/>
      <c r="D379" s="22"/>
      <c r="E379" s="23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6.5" customHeight="1" x14ac:dyDescent="0.25">
      <c r="A380" s="22"/>
      <c r="B380" s="22"/>
      <c r="C380" s="22"/>
      <c r="D380" s="22"/>
      <c r="E380" s="23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6.5" customHeight="1" x14ac:dyDescent="0.25">
      <c r="A381" s="22"/>
      <c r="B381" s="22"/>
      <c r="C381" s="22"/>
      <c r="D381" s="22"/>
      <c r="E381" s="23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6.5" customHeight="1" x14ac:dyDescent="0.25">
      <c r="A382" s="22"/>
      <c r="B382" s="22"/>
      <c r="C382" s="22"/>
      <c r="D382" s="22"/>
      <c r="E382" s="23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6.5" customHeight="1" x14ac:dyDescent="0.25">
      <c r="A383" s="22"/>
      <c r="B383" s="22"/>
      <c r="C383" s="22"/>
      <c r="D383" s="22"/>
      <c r="E383" s="23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6.5" customHeight="1" x14ac:dyDescent="0.25">
      <c r="A384" s="22"/>
      <c r="B384" s="22"/>
      <c r="C384" s="22"/>
      <c r="D384" s="22"/>
      <c r="E384" s="23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6.5" customHeight="1" x14ac:dyDescent="0.25">
      <c r="A385" s="22"/>
      <c r="B385" s="22"/>
      <c r="C385" s="22"/>
      <c r="D385" s="22"/>
      <c r="E385" s="23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6.5" customHeight="1" x14ac:dyDescent="0.25">
      <c r="A386" s="22"/>
      <c r="B386" s="22"/>
      <c r="C386" s="22"/>
      <c r="D386" s="22"/>
      <c r="E386" s="23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6.5" customHeight="1" x14ac:dyDescent="0.25">
      <c r="A387" s="22"/>
      <c r="B387" s="22"/>
      <c r="C387" s="22"/>
      <c r="D387" s="22"/>
      <c r="E387" s="23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6.5" customHeight="1" x14ac:dyDescent="0.25">
      <c r="A388" s="22"/>
      <c r="B388" s="22"/>
      <c r="C388" s="22"/>
      <c r="D388" s="22"/>
      <c r="E388" s="23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6.5" customHeight="1" x14ac:dyDescent="0.25">
      <c r="A389" s="22"/>
      <c r="B389" s="22"/>
      <c r="C389" s="22"/>
      <c r="D389" s="22"/>
      <c r="E389" s="23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6.5" customHeight="1" x14ac:dyDescent="0.25">
      <c r="A390" s="22"/>
      <c r="B390" s="22"/>
      <c r="C390" s="22"/>
      <c r="D390" s="22"/>
      <c r="E390" s="23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6.5" customHeight="1" x14ac:dyDescent="0.25">
      <c r="A391" s="22"/>
      <c r="B391" s="22"/>
      <c r="C391" s="22"/>
      <c r="D391" s="22"/>
      <c r="E391" s="23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6.5" customHeight="1" x14ac:dyDescent="0.25">
      <c r="A392" s="22"/>
      <c r="B392" s="22"/>
      <c r="C392" s="22"/>
      <c r="D392" s="22"/>
      <c r="E392" s="23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6.5" customHeight="1" x14ac:dyDescent="0.25">
      <c r="A393" s="22"/>
      <c r="B393" s="22"/>
      <c r="C393" s="22"/>
      <c r="D393" s="22"/>
      <c r="E393" s="23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6.5" customHeight="1" x14ac:dyDescent="0.25">
      <c r="A394" s="22"/>
      <c r="B394" s="22"/>
      <c r="C394" s="22"/>
      <c r="D394" s="22"/>
      <c r="E394" s="23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6.5" customHeight="1" x14ac:dyDescent="0.25">
      <c r="A395" s="22"/>
      <c r="B395" s="22"/>
      <c r="C395" s="22"/>
      <c r="D395" s="22"/>
      <c r="E395" s="23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6.5" customHeight="1" x14ac:dyDescent="0.25">
      <c r="A396" s="22"/>
      <c r="B396" s="22"/>
      <c r="C396" s="22"/>
      <c r="D396" s="22"/>
      <c r="E396" s="23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6.5" customHeight="1" x14ac:dyDescent="0.25">
      <c r="A397" s="22"/>
      <c r="B397" s="22"/>
      <c r="C397" s="22"/>
      <c r="D397" s="22"/>
      <c r="E397" s="23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6.5" customHeight="1" x14ac:dyDescent="0.25">
      <c r="A398" s="22"/>
      <c r="B398" s="22"/>
      <c r="C398" s="22"/>
      <c r="D398" s="22"/>
      <c r="E398" s="23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6.5" customHeight="1" x14ac:dyDescent="0.25">
      <c r="A399" s="22"/>
      <c r="B399" s="22"/>
      <c r="C399" s="22"/>
      <c r="D399" s="22"/>
      <c r="E399" s="23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6.5" customHeight="1" x14ac:dyDescent="0.25">
      <c r="A400" s="22"/>
      <c r="B400" s="22"/>
      <c r="C400" s="22"/>
      <c r="D400" s="22"/>
      <c r="E400" s="23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6.5" customHeight="1" x14ac:dyDescent="0.25">
      <c r="A401" s="22"/>
      <c r="B401" s="22"/>
      <c r="C401" s="22"/>
      <c r="D401" s="22"/>
      <c r="E401" s="23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6.5" customHeight="1" x14ac:dyDescent="0.25">
      <c r="A402" s="22"/>
      <c r="B402" s="22"/>
      <c r="C402" s="22"/>
      <c r="D402" s="22"/>
      <c r="E402" s="23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6.5" customHeight="1" x14ac:dyDescent="0.25">
      <c r="A403" s="22"/>
      <c r="B403" s="22"/>
      <c r="C403" s="22"/>
      <c r="D403" s="22"/>
      <c r="E403" s="23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6.5" customHeight="1" x14ac:dyDescent="0.25">
      <c r="A404" s="22"/>
      <c r="B404" s="22"/>
      <c r="C404" s="22"/>
      <c r="D404" s="22"/>
      <c r="E404" s="23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6.5" customHeight="1" x14ac:dyDescent="0.25">
      <c r="A405" s="22"/>
      <c r="B405" s="22"/>
      <c r="C405" s="22"/>
      <c r="D405" s="22"/>
      <c r="E405" s="23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6.5" customHeight="1" x14ac:dyDescent="0.25">
      <c r="A406" s="22"/>
      <c r="B406" s="22"/>
      <c r="C406" s="22"/>
      <c r="D406" s="22"/>
      <c r="E406" s="23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6.5" customHeight="1" x14ac:dyDescent="0.25">
      <c r="A407" s="22"/>
      <c r="B407" s="22"/>
      <c r="C407" s="22"/>
      <c r="D407" s="22"/>
      <c r="E407" s="23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6.5" customHeight="1" x14ac:dyDescent="0.25">
      <c r="A408" s="22"/>
      <c r="B408" s="22"/>
      <c r="C408" s="22"/>
      <c r="D408" s="22"/>
      <c r="E408" s="23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6.5" customHeight="1" x14ac:dyDescent="0.25">
      <c r="A409" s="22"/>
      <c r="B409" s="22"/>
      <c r="C409" s="22"/>
      <c r="D409" s="22"/>
      <c r="E409" s="23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6.5" customHeight="1" x14ac:dyDescent="0.25">
      <c r="A410" s="22"/>
      <c r="B410" s="22"/>
      <c r="C410" s="22"/>
      <c r="D410" s="22"/>
      <c r="E410" s="23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6.5" customHeight="1" x14ac:dyDescent="0.25">
      <c r="A411" s="22"/>
      <c r="B411" s="22"/>
      <c r="C411" s="22"/>
      <c r="D411" s="22"/>
      <c r="E411" s="23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6.5" customHeight="1" x14ac:dyDescent="0.25">
      <c r="A412" s="22"/>
      <c r="B412" s="22"/>
      <c r="C412" s="22"/>
      <c r="D412" s="22"/>
      <c r="E412" s="23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6.5" customHeight="1" x14ac:dyDescent="0.25">
      <c r="A413" s="22"/>
      <c r="B413" s="22"/>
      <c r="C413" s="22"/>
      <c r="D413" s="22"/>
      <c r="E413" s="23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6.5" customHeight="1" x14ac:dyDescent="0.25">
      <c r="A414" s="22"/>
      <c r="B414" s="22"/>
      <c r="C414" s="22"/>
      <c r="D414" s="22"/>
      <c r="E414" s="23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6.5" customHeight="1" x14ac:dyDescent="0.25">
      <c r="A415" s="22"/>
      <c r="B415" s="22"/>
      <c r="C415" s="22"/>
      <c r="D415" s="22"/>
      <c r="E415" s="23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6.5" customHeight="1" x14ac:dyDescent="0.25">
      <c r="A416" s="22"/>
      <c r="B416" s="22"/>
      <c r="C416" s="22"/>
      <c r="D416" s="22"/>
      <c r="E416" s="23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6.5" customHeight="1" x14ac:dyDescent="0.25">
      <c r="A417" s="22"/>
      <c r="B417" s="22"/>
      <c r="C417" s="22"/>
      <c r="D417" s="22"/>
      <c r="E417" s="23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6.5" customHeight="1" x14ac:dyDescent="0.25">
      <c r="A418" s="22"/>
      <c r="B418" s="22"/>
      <c r="C418" s="22"/>
      <c r="D418" s="22"/>
      <c r="E418" s="23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6.5" customHeight="1" x14ac:dyDescent="0.25">
      <c r="A419" s="22"/>
      <c r="B419" s="22"/>
      <c r="C419" s="22"/>
      <c r="D419" s="22"/>
      <c r="E419" s="23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6.5" customHeight="1" x14ac:dyDescent="0.25">
      <c r="A420" s="22"/>
      <c r="B420" s="22"/>
      <c r="C420" s="22"/>
      <c r="D420" s="22"/>
      <c r="E420" s="23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6.5" customHeight="1" x14ac:dyDescent="0.25">
      <c r="A421" s="22"/>
      <c r="B421" s="22"/>
      <c r="C421" s="22"/>
      <c r="D421" s="22"/>
      <c r="E421" s="23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6.5" customHeight="1" x14ac:dyDescent="0.25">
      <c r="A422" s="22"/>
      <c r="B422" s="22"/>
      <c r="C422" s="22"/>
      <c r="D422" s="22"/>
      <c r="E422" s="23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6.5" customHeight="1" x14ac:dyDescent="0.25">
      <c r="A423" s="22"/>
      <c r="B423" s="22"/>
      <c r="C423" s="22"/>
      <c r="D423" s="22"/>
      <c r="E423" s="23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6.5" customHeight="1" x14ac:dyDescent="0.25">
      <c r="A424" s="22"/>
      <c r="B424" s="22"/>
      <c r="C424" s="22"/>
      <c r="D424" s="22"/>
      <c r="E424" s="23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6.5" customHeight="1" x14ac:dyDescent="0.25">
      <c r="A425" s="22"/>
      <c r="B425" s="22"/>
      <c r="C425" s="22"/>
      <c r="D425" s="22"/>
      <c r="E425" s="23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6.5" customHeight="1" x14ac:dyDescent="0.25">
      <c r="A426" s="22"/>
      <c r="B426" s="22"/>
      <c r="C426" s="22"/>
      <c r="D426" s="22"/>
      <c r="E426" s="23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6.5" customHeight="1" x14ac:dyDescent="0.25">
      <c r="A427" s="22"/>
      <c r="B427" s="22"/>
      <c r="C427" s="22"/>
      <c r="D427" s="22"/>
      <c r="E427" s="23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6.5" customHeight="1" x14ac:dyDescent="0.25">
      <c r="A428" s="22"/>
      <c r="B428" s="22"/>
      <c r="C428" s="22"/>
      <c r="D428" s="22"/>
      <c r="E428" s="23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6.5" customHeight="1" x14ac:dyDescent="0.25">
      <c r="A429" s="22"/>
      <c r="B429" s="22"/>
      <c r="C429" s="22"/>
      <c r="D429" s="22"/>
      <c r="E429" s="23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6.5" customHeight="1" x14ac:dyDescent="0.25">
      <c r="A430" s="22"/>
      <c r="B430" s="22"/>
      <c r="C430" s="22"/>
      <c r="D430" s="22"/>
      <c r="E430" s="23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6.5" customHeight="1" x14ac:dyDescent="0.25">
      <c r="A431" s="22"/>
      <c r="B431" s="22"/>
      <c r="C431" s="22"/>
      <c r="D431" s="22"/>
      <c r="E431" s="23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6.5" customHeight="1" x14ac:dyDescent="0.25">
      <c r="A432" s="22"/>
      <c r="B432" s="22"/>
      <c r="C432" s="22"/>
      <c r="D432" s="22"/>
      <c r="E432" s="23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6.5" customHeight="1" x14ac:dyDescent="0.25">
      <c r="A433" s="22"/>
      <c r="B433" s="22"/>
      <c r="C433" s="22"/>
      <c r="D433" s="22"/>
      <c r="E433" s="23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6.5" customHeight="1" x14ac:dyDescent="0.25">
      <c r="A434" s="22"/>
      <c r="B434" s="22"/>
      <c r="C434" s="22"/>
      <c r="D434" s="22"/>
      <c r="E434" s="23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6.5" customHeight="1" x14ac:dyDescent="0.25">
      <c r="A435" s="22"/>
      <c r="B435" s="22"/>
      <c r="C435" s="22"/>
      <c r="D435" s="22"/>
      <c r="E435" s="23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6.5" customHeight="1" x14ac:dyDescent="0.25">
      <c r="A436" s="22"/>
      <c r="B436" s="22"/>
      <c r="C436" s="22"/>
      <c r="D436" s="22"/>
      <c r="E436" s="23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6.5" customHeight="1" x14ac:dyDescent="0.25">
      <c r="A437" s="22"/>
      <c r="B437" s="22"/>
      <c r="C437" s="22"/>
      <c r="D437" s="22"/>
      <c r="E437" s="23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6.5" customHeight="1" x14ac:dyDescent="0.25">
      <c r="A438" s="22"/>
      <c r="B438" s="22"/>
      <c r="C438" s="22"/>
      <c r="D438" s="22"/>
      <c r="E438" s="23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6.5" customHeight="1" x14ac:dyDescent="0.25">
      <c r="A439" s="22"/>
      <c r="B439" s="22"/>
      <c r="C439" s="22"/>
      <c r="D439" s="22"/>
      <c r="E439" s="23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6.5" customHeight="1" x14ac:dyDescent="0.25">
      <c r="A440" s="22"/>
      <c r="B440" s="22"/>
      <c r="C440" s="22"/>
      <c r="D440" s="22"/>
      <c r="E440" s="23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6.5" customHeight="1" x14ac:dyDescent="0.25">
      <c r="A441" s="22"/>
      <c r="B441" s="22"/>
      <c r="C441" s="22"/>
      <c r="D441" s="22"/>
      <c r="E441" s="23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6.5" customHeight="1" x14ac:dyDescent="0.25">
      <c r="A442" s="22"/>
      <c r="B442" s="22"/>
      <c r="C442" s="22"/>
      <c r="D442" s="22"/>
      <c r="E442" s="23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6.5" customHeight="1" x14ac:dyDescent="0.25">
      <c r="A443" s="22"/>
      <c r="B443" s="22"/>
      <c r="C443" s="22"/>
      <c r="D443" s="22"/>
      <c r="E443" s="23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6.5" customHeight="1" x14ac:dyDescent="0.25">
      <c r="A444" s="22"/>
      <c r="B444" s="22"/>
      <c r="C444" s="22"/>
      <c r="D444" s="22"/>
      <c r="E444" s="23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6.5" customHeight="1" x14ac:dyDescent="0.25">
      <c r="A445" s="22"/>
      <c r="B445" s="22"/>
      <c r="C445" s="22"/>
      <c r="D445" s="22"/>
      <c r="E445" s="23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6.5" customHeight="1" x14ac:dyDescent="0.25">
      <c r="A446" s="22"/>
      <c r="B446" s="22"/>
      <c r="C446" s="22"/>
      <c r="D446" s="22"/>
      <c r="E446" s="23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6.5" customHeight="1" x14ac:dyDescent="0.25">
      <c r="A447" s="22"/>
      <c r="B447" s="22"/>
      <c r="C447" s="22"/>
      <c r="D447" s="22"/>
      <c r="E447" s="23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6.5" customHeight="1" x14ac:dyDescent="0.25">
      <c r="A448" s="22"/>
      <c r="B448" s="22"/>
      <c r="C448" s="22"/>
      <c r="D448" s="22"/>
      <c r="E448" s="23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6.5" customHeight="1" x14ac:dyDescent="0.25">
      <c r="A449" s="22"/>
      <c r="B449" s="22"/>
      <c r="C449" s="22"/>
      <c r="D449" s="22"/>
      <c r="E449" s="23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6.5" customHeight="1" x14ac:dyDescent="0.25">
      <c r="A450" s="22"/>
      <c r="B450" s="22"/>
      <c r="C450" s="22"/>
      <c r="D450" s="22"/>
      <c r="E450" s="23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6.5" customHeight="1" x14ac:dyDescent="0.25">
      <c r="A451" s="22"/>
      <c r="B451" s="22"/>
      <c r="C451" s="22"/>
      <c r="D451" s="22"/>
      <c r="E451" s="23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6.5" customHeight="1" x14ac:dyDescent="0.25">
      <c r="A452" s="22"/>
      <c r="B452" s="22"/>
      <c r="C452" s="22"/>
      <c r="D452" s="22"/>
      <c r="E452" s="23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6.5" customHeight="1" x14ac:dyDescent="0.25">
      <c r="A453" s="22"/>
      <c r="B453" s="22"/>
      <c r="C453" s="22"/>
      <c r="D453" s="22"/>
      <c r="E453" s="23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6.5" customHeight="1" x14ac:dyDescent="0.25">
      <c r="A454" s="22"/>
      <c r="B454" s="22"/>
      <c r="C454" s="22"/>
      <c r="D454" s="22"/>
      <c r="E454" s="23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6.5" customHeight="1" x14ac:dyDescent="0.25">
      <c r="A455" s="22"/>
      <c r="B455" s="22"/>
      <c r="C455" s="22"/>
      <c r="D455" s="22"/>
      <c r="E455" s="23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6.5" customHeight="1" x14ac:dyDescent="0.25">
      <c r="A456" s="22"/>
      <c r="B456" s="22"/>
      <c r="C456" s="22"/>
      <c r="D456" s="22"/>
      <c r="E456" s="23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6.5" customHeight="1" x14ac:dyDescent="0.25">
      <c r="A457" s="22"/>
      <c r="B457" s="22"/>
      <c r="C457" s="22"/>
      <c r="D457" s="22"/>
      <c r="E457" s="23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6.5" customHeight="1" x14ac:dyDescent="0.25">
      <c r="A458" s="22"/>
      <c r="B458" s="22"/>
      <c r="C458" s="22"/>
      <c r="D458" s="22"/>
      <c r="E458" s="23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6.5" customHeight="1" x14ac:dyDescent="0.25">
      <c r="A459" s="22"/>
      <c r="B459" s="22"/>
      <c r="C459" s="22"/>
      <c r="D459" s="22"/>
      <c r="E459" s="23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6.5" customHeight="1" x14ac:dyDescent="0.25">
      <c r="A460" s="22"/>
      <c r="B460" s="22"/>
      <c r="C460" s="22"/>
      <c r="D460" s="22"/>
      <c r="E460" s="23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6.5" customHeight="1" x14ac:dyDescent="0.25">
      <c r="A461" s="22"/>
      <c r="B461" s="22"/>
      <c r="C461" s="22"/>
      <c r="D461" s="22"/>
      <c r="E461" s="23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6.5" customHeight="1" x14ac:dyDescent="0.25">
      <c r="A462" s="22"/>
      <c r="B462" s="22"/>
      <c r="C462" s="22"/>
      <c r="D462" s="22"/>
      <c r="E462" s="23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6.5" customHeight="1" x14ac:dyDescent="0.25">
      <c r="A463" s="22"/>
      <c r="B463" s="22"/>
      <c r="C463" s="22"/>
      <c r="D463" s="22"/>
      <c r="E463" s="23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6.5" customHeight="1" x14ac:dyDescent="0.25">
      <c r="A464" s="22"/>
      <c r="B464" s="22"/>
      <c r="C464" s="22"/>
      <c r="D464" s="22"/>
      <c r="E464" s="23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6.5" customHeight="1" x14ac:dyDescent="0.25">
      <c r="A465" s="22"/>
      <c r="B465" s="22"/>
      <c r="C465" s="22"/>
      <c r="D465" s="22"/>
      <c r="E465" s="23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6.5" customHeight="1" x14ac:dyDescent="0.25">
      <c r="A466" s="22"/>
      <c r="B466" s="22"/>
      <c r="C466" s="22"/>
      <c r="D466" s="22"/>
      <c r="E466" s="23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6.5" customHeight="1" x14ac:dyDescent="0.25">
      <c r="A467" s="22"/>
      <c r="B467" s="22"/>
      <c r="C467" s="22"/>
      <c r="D467" s="22"/>
      <c r="E467" s="23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6.5" customHeight="1" x14ac:dyDescent="0.25">
      <c r="A468" s="22"/>
      <c r="B468" s="22"/>
      <c r="C468" s="22"/>
      <c r="D468" s="22"/>
      <c r="E468" s="23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6.5" customHeight="1" x14ac:dyDescent="0.25">
      <c r="A469" s="22"/>
      <c r="B469" s="22"/>
      <c r="C469" s="22"/>
      <c r="D469" s="22"/>
      <c r="E469" s="23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6.5" customHeight="1" x14ac:dyDescent="0.25">
      <c r="A470" s="22"/>
      <c r="B470" s="22"/>
      <c r="C470" s="22"/>
      <c r="D470" s="22"/>
      <c r="E470" s="23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6.5" customHeight="1" x14ac:dyDescent="0.25">
      <c r="A471" s="22"/>
      <c r="B471" s="22"/>
      <c r="C471" s="22"/>
      <c r="D471" s="22"/>
      <c r="E471" s="23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6.5" customHeight="1" x14ac:dyDescent="0.25">
      <c r="A472" s="22"/>
      <c r="B472" s="22"/>
      <c r="C472" s="22"/>
      <c r="D472" s="22"/>
      <c r="E472" s="23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6.5" customHeight="1" x14ac:dyDescent="0.25">
      <c r="A473" s="22"/>
      <c r="B473" s="22"/>
      <c r="C473" s="22"/>
      <c r="D473" s="22"/>
      <c r="E473" s="23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6.5" customHeight="1" x14ac:dyDescent="0.25">
      <c r="A474" s="22"/>
      <c r="B474" s="22"/>
      <c r="C474" s="22"/>
      <c r="D474" s="22"/>
      <c r="E474" s="23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6.5" customHeight="1" x14ac:dyDescent="0.25">
      <c r="A475" s="22"/>
      <c r="B475" s="22"/>
      <c r="C475" s="22"/>
      <c r="D475" s="22"/>
      <c r="E475" s="23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6.5" customHeight="1" x14ac:dyDescent="0.25">
      <c r="A476" s="22"/>
      <c r="B476" s="22"/>
      <c r="C476" s="22"/>
      <c r="D476" s="22"/>
      <c r="E476" s="23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6.5" customHeight="1" x14ac:dyDescent="0.25">
      <c r="A477" s="22"/>
      <c r="B477" s="22"/>
      <c r="C477" s="22"/>
      <c r="D477" s="22"/>
      <c r="E477" s="23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6.5" customHeight="1" x14ac:dyDescent="0.25">
      <c r="A478" s="22"/>
      <c r="B478" s="22"/>
      <c r="C478" s="22"/>
      <c r="D478" s="22"/>
      <c r="E478" s="23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6.5" customHeight="1" x14ac:dyDescent="0.25">
      <c r="A479" s="22"/>
      <c r="B479" s="22"/>
      <c r="C479" s="22"/>
      <c r="D479" s="22"/>
      <c r="E479" s="23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6.5" customHeight="1" x14ac:dyDescent="0.25">
      <c r="A480" s="22"/>
      <c r="B480" s="22"/>
      <c r="C480" s="22"/>
      <c r="D480" s="22"/>
      <c r="E480" s="23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6.5" customHeight="1" x14ac:dyDescent="0.25">
      <c r="A481" s="22"/>
      <c r="B481" s="22"/>
      <c r="C481" s="22"/>
      <c r="D481" s="22"/>
      <c r="E481" s="23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6.5" customHeight="1" x14ac:dyDescent="0.25">
      <c r="A482" s="22"/>
      <c r="B482" s="22"/>
      <c r="C482" s="22"/>
      <c r="D482" s="22"/>
      <c r="E482" s="23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6.5" customHeight="1" x14ac:dyDescent="0.25">
      <c r="A483" s="22"/>
      <c r="B483" s="22"/>
      <c r="C483" s="22"/>
      <c r="D483" s="22"/>
      <c r="E483" s="23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6.5" customHeight="1" x14ac:dyDescent="0.25">
      <c r="A484" s="22"/>
      <c r="B484" s="22"/>
      <c r="C484" s="22"/>
      <c r="D484" s="22"/>
      <c r="E484" s="23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6.5" customHeight="1" x14ac:dyDescent="0.25">
      <c r="A485" s="22"/>
      <c r="B485" s="22"/>
      <c r="C485" s="22"/>
      <c r="D485" s="22"/>
      <c r="E485" s="23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6.5" customHeight="1" x14ac:dyDescent="0.25">
      <c r="A486" s="22"/>
      <c r="B486" s="22"/>
      <c r="C486" s="22"/>
      <c r="D486" s="22"/>
      <c r="E486" s="23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6.5" customHeight="1" x14ac:dyDescent="0.25">
      <c r="A487" s="22"/>
      <c r="B487" s="22"/>
      <c r="C487" s="22"/>
      <c r="D487" s="22"/>
      <c r="E487" s="23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6.5" customHeight="1" x14ac:dyDescent="0.25">
      <c r="A488" s="22"/>
      <c r="B488" s="22"/>
      <c r="C488" s="22"/>
      <c r="D488" s="22"/>
      <c r="E488" s="23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6.5" customHeight="1" x14ac:dyDescent="0.25">
      <c r="A489" s="22"/>
      <c r="B489" s="22"/>
      <c r="C489" s="22"/>
      <c r="D489" s="22"/>
      <c r="E489" s="23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6.5" customHeight="1" x14ac:dyDescent="0.25">
      <c r="A490" s="22"/>
      <c r="B490" s="22"/>
      <c r="C490" s="22"/>
      <c r="D490" s="22"/>
      <c r="E490" s="23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6.5" customHeight="1" x14ac:dyDescent="0.25">
      <c r="A491" s="22"/>
      <c r="B491" s="22"/>
      <c r="C491" s="22"/>
      <c r="D491" s="22"/>
      <c r="E491" s="23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6.5" customHeight="1" x14ac:dyDescent="0.25">
      <c r="A492" s="22"/>
      <c r="B492" s="22"/>
      <c r="C492" s="22"/>
      <c r="D492" s="22"/>
      <c r="E492" s="23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6.5" customHeight="1" x14ac:dyDescent="0.25">
      <c r="A493" s="22"/>
      <c r="B493" s="22"/>
      <c r="C493" s="22"/>
      <c r="D493" s="22"/>
      <c r="E493" s="23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6.5" customHeight="1" x14ac:dyDescent="0.25">
      <c r="A494" s="22"/>
      <c r="B494" s="22"/>
      <c r="C494" s="22"/>
      <c r="D494" s="22"/>
      <c r="E494" s="23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6.5" customHeight="1" x14ac:dyDescent="0.25">
      <c r="A495" s="22"/>
      <c r="B495" s="22"/>
      <c r="C495" s="22"/>
      <c r="D495" s="22"/>
      <c r="E495" s="23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6.5" customHeight="1" x14ac:dyDescent="0.25">
      <c r="A496" s="22"/>
      <c r="B496" s="22"/>
      <c r="C496" s="22"/>
      <c r="D496" s="22"/>
      <c r="E496" s="23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6.5" customHeight="1" x14ac:dyDescent="0.25">
      <c r="A497" s="22"/>
      <c r="B497" s="22"/>
      <c r="C497" s="22"/>
      <c r="D497" s="22"/>
      <c r="E497" s="23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6.5" customHeight="1" x14ac:dyDescent="0.25">
      <c r="A498" s="22"/>
      <c r="B498" s="22"/>
      <c r="C498" s="22"/>
      <c r="D498" s="22"/>
      <c r="E498" s="23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6.5" customHeight="1" x14ac:dyDescent="0.25">
      <c r="A499" s="22"/>
      <c r="B499" s="22"/>
      <c r="C499" s="22"/>
      <c r="D499" s="22"/>
      <c r="E499" s="23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6.5" customHeight="1" x14ac:dyDescent="0.25">
      <c r="A500" s="22"/>
      <c r="B500" s="22"/>
      <c r="C500" s="22"/>
      <c r="D500" s="22"/>
      <c r="E500" s="23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6.5" customHeight="1" x14ac:dyDescent="0.25">
      <c r="A501" s="22"/>
      <c r="B501" s="22"/>
      <c r="C501" s="22"/>
      <c r="D501" s="22"/>
      <c r="E501" s="23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6.5" customHeight="1" x14ac:dyDescent="0.25">
      <c r="A502" s="22"/>
      <c r="B502" s="22"/>
      <c r="C502" s="22"/>
      <c r="D502" s="22"/>
      <c r="E502" s="23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6.5" customHeight="1" x14ac:dyDescent="0.25">
      <c r="A503" s="22"/>
      <c r="B503" s="22"/>
      <c r="C503" s="22"/>
      <c r="D503" s="22"/>
      <c r="E503" s="23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6.5" customHeight="1" x14ac:dyDescent="0.25">
      <c r="A504" s="22"/>
      <c r="B504" s="22"/>
      <c r="C504" s="22"/>
      <c r="D504" s="22"/>
      <c r="E504" s="23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6.5" customHeight="1" x14ac:dyDescent="0.25">
      <c r="A505" s="22"/>
      <c r="B505" s="22"/>
      <c r="C505" s="22"/>
      <c r="D505" s="22"/>
      <c r="E505" s="23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6.5" customHeight="1" x14ac:dyDescent="0.25">
      <c r="A506" s="22"/>
      <c r="B506" s="22"/>
      <c r="C506" s="22"/>
      <c r="D506" s="22"/>
      <c r="E506" s="23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6.5" customHeight="1" x14ac:dyDescent="0.25">
      <c r="A507" s="22"/>
      <c r="B507" s="22"/>
      <c r="C507" s="22"/>
      <c r="D507" s="22"/>
      <c r="E507" s="23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6.5" customHeight="1" x14ac:dyDescent="0.25">
      <c r="A508" s="22"/>
      <c r="B508" s="22"/>
      <c r="C508" s="22"/>
      <c r="D508" s="22"/>
      <c r="E508" s="23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6.5" customHeight="1" x14ac:dyDescent="0.25">
      <c r="A509" s="22"/>
      <c r="B509" s="22"/>
      <c r="C509" s="22"/>
      <c r="D509" s="22"/>
      <c r="E509" s="23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6.5" customHeight="1" x14ac:dyDescent="0.25">
      <c r="A510" s="22"/>
      <c r="B510" s="22"/>
      <c r="C510" s="22"/>
      <c r="D510" s="22"/>
      <c r="E510" s="23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6.5" customHeight="1" x14ac:dyDescent="0.25">
      <c r="A511" s="22"/>
      <c r="B511" s="22"/>
      <c r="C511" s="22"/>
      <c r="D511" s="22"/>
      <c r="E511" s="23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6.5" customHeight="1" x14ac:dyDescent="0.25">
      <c r="A512" s="22"/>
      <c r="B512" s="22"/>
      <c r="C512" s="22"/>
      <c r="D512" s="22"/>
      <c r="E512" s="23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6.5" customHeight="1" x14ac:dyDescent="0.25">
      <c r="A513" s="22"/>
      <c r="B513" s="22"/>
      <c r="C513" s="22"/>
      <c r="D513" s="22"/>
      <c r="E513" s="23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6.5" customHeight="1" x14ac:dyDescent="0.25">
      <c r="A514" s="22"/>
      <c r="B514" s="22"/>
      <c r="C514" s="22"/>
      <c r="D514" s="22"/>
      <c r="E514" s="23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6.5" customHeight="1" x14ac:dyDescent="0.25">
      <c r="A515" s="22"/>
      <c r="B515" s="22"/>
      <c r="C515" s="22"/>
      <c r="D515" s="22"/>
      <c r="E515" s="23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6.5" customHeight="1" x14ac:dyDescent="0.25">
      <c r="A516" s="22"/>
      <c r="B516" s="22"/>
      <c r="C516" s="22"/>
      <c r="D516" s="22"/>
      <c r="E516" s="23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6.5" customHeight="1" x14ac:dyDescent="0.25">
      <c r="A517" s="22"/>
      <c r="B517" s="22"/>
      <c r="C517" s="22"/>
      <c r="D517" s="22"/>
      <c r="E517" s="23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6.5" customHeight="1" x14ac:dyDescent="0.25">
      <c r="A518" s="22"/>
      <c r="B518" s="22"/>
      <c r="C518" s="22"/>
      <c r="D518" s="22"/>
      <c r="E518" s="23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6.5" customHeight="1" x14ac:dyDescent="0.25">
      <c r="A519" s="22"/>
      <c r="B519" s="22"/>
      <c r="C519" s="22"/>
      <c r="D519" s="22"/>
      <c r="E519" s="23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6.5" customHeight="1" x14ac:dyDescent="0.25">
      <c r="A520" s="22"/>
      <c r="B520" s="22"/>
      <c r="C520" s="22"/>
      <c r="D520" s="22"/>
      <c r="E520" s="23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6.5" customHeight="1" x14ac:dyDescent="0.25">
      <c r="A521" s="22"/>
      <c r="B521" s="22"/>
      <c r="C521" s="22"/>
      <c r="D521" s="22"/>
      <c r="E521" s="23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6.5" customHeight="1" x14ac:dyDescent="0.25">
      <c r="A522" s="22"/>
      <c r="B522" s="22"/>
      <c r="C522" s="22"/>
      <c r="D522" s="22"/>
      <c r="E522" s="23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6.5" customHeight="1" x14ac:dyDescent="0.25">
      <c r="A523" s="22"/>
      <c r="B523" s="22"/>
      <c r="C523" s="22"/>
      <c r="D523" s="22"/>
      <c r="E523" s="23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6.5" customHeight="1" x14ac:dyDescent="0.25">
      <c r="A524" s="22"/>
      <c r="B524" s="22"/>
      <c r="C524" s="22"/>
      <c r="D524" s="22"/>
      <c r="E524" s="23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6.5" customHeight="1" x14ac:dyDescent="0.25">
      <c r="A525" s="22"/>
      <c r="B525" s="22"/>
      <c r="C525" s="22"/>
      <c r="D525" s="22"/>
      <c r="E525" s="23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6.5" customHeight="1" x14ac:dyDescent="0.25">
      <c r="A526" s="22"/>
      <c r="B526" s="22"/>
      <c r="C526" s="22"/>
      <c r="D526" s="22"/>
      <c r="E526" s="23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6.5" customHeight="1" x14ac:dyDescent="0.25">
      <c r="A527" s="22"/>
      <c r="B527" s="22"/>
      <c r="C527" s="22"/>
      <c r="D527" s="22"/>
      <c r="E527" s="23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6.5" customHeight="1" x14ac:dyDescent="0.25">
      <c r="A528" s="22"/>
      <c r="B528" s="22"/>
      <c r="C528" s="22"/>
      <c r="D528" s="22"/>
      <c r="E528" s="23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6.5" customHeight="1" x14ac:dyDescent="0.25">
      <c r="A529" s="22"/>
      <c r="B529" s="22"/>
      <c r="C529" s="22"/>
      <c r="D529" s="22"/>
      <c r="E529" s="23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6.5" customHeight="1" x14ac:dyDescent="0.25">
      <c r="A530" s="22"/>
      <c r="B530" s="22"/>
      <c r="C530" s="22"/>
      <c r="D530" s="22"/>
      <c r="E530" s="23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6.5" customHeight="1" x14ac:dyDescent="0.25">
      <c r="A531" s="22"/>
      <c r="B531" s="22"/>
      <c r="C531" s="22"/>
      <c r="D531" s="22"/>
      <c r="E531" s="23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6.5" customHeight="1" x14ac:dyDescent="0.25">
      <c r="A532" s="22"/>
      <c r="B532" s="22"/>
      <c r="C532" s="22"/>
      <c r="D532" s="22"/>
      <c r="E532" s="23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6.5" customHeight="1" x14ac:dyDescent="0.25">
      <c r="A533" s="22"/>
      <c r="B533" s="22"/>
      <c r="C533" s="22"/>
      <c r="D533" s="22"/>
      <c r="E533" s="23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6.5" customHeight="1" x14ac:dyDescent="0.25">
      <c r="A534" s="22"/>
      <c r="B534" s="22"/>
      <c r="C534" s="22"/>
      <c r="D534" s="22"/>
      <c r="E534" s="23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6.5" customHeight="1" x14ac:dyDescent="0.25">
      <c r="A535" s="22"/>
      <c r="B535" s="22"/>
      <c r="C535" s="22"/>
      <c r="D535" s="22"/>
      <c r="E535" s="23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6.5" customHeight="1" x14ac:dyDescent="0.25">
      <c r="A536" s="22"/>
      <c r="B536" s="22"/>
      <c r="C536" s="22"/>
      <c r="D536" s="22"/>
      <c r="E536" s="23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6.5" customHeight="1" x14ac:dyDescent="0.25">
      <c r="A537" s="22"/>
      <c r="B537" s="22"/>
      <c r="C537" s="22"/>
      <c r="D537" s="22"/>
      <c r="E537" s="23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6.5" customHeight="1" x14ac:dyDescent="0.25">
      <c r="A538" s="22"/>
      <c r="B538" s="22"/>
      <c r="C538" s="22"/>
      <c r="D538" s="22"/>
      <c r="E538" s="23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6.5" customHeight="1" x14ac:dyDescent="0.25">
      <c r="A539" s="22"/>
      <c r="B539" s="22"/>
      <c r="C539" s="22"/>
      <c r="D539" s="22"/>
      <c r="E539" s="23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6.5" customHeight="1" x14ac:dyDescent="0.25">
      <c r="A540" s="22"/>
      <c r="B540" s="22"/>
      <c r="C540" s="22"/>
      <c r="D540" s="22"/>
      <c r="E540" s="23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6.5" customHeight="1" x14ac:dyDescent="0.25">
      <c r="A541" s="22"/>
      <c r="B541" s="22"/>
      <c r="C541" s="22"/>
      <c r="D541" s="22"/>
      <c r="E541" s="23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6.5" customHeight="1" x14ac:dyDescent="0.25">
      <c r="A542" s="22"/>
      <c r="B542" s="22"/>
      <c r="C542" s="22"/>
      <c r="D542" s="22"/>
      <c r="E542" s="23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6.5" customHeight="1" x14ac:dyDescent="0.25">
      <c r="A543" s="22"/>
      <c r="B543" s="22"/>
      <c r="C543" s="22"/>
      <c r="D543" s="22"/>
      <c r="E543" s="23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6.5" customHeight="1" x14ac:dyDescent="0.25">
      <c r="A544" s="22"/>
      <c r="B544" s="22"/>
      <c r="C544" s="22"/>
      <c r="D544" s="22"/>
      <c r="E544" s="23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6.5" customHeight="1" x14ac:dyDescent="0.25">
      <c r="A545" s="22"/>
      <c r="B545" s="22"/>
      <c r="C545" s="22"/>
      <c r="D545" s="22"/>
      <c r="E545" s="23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6.5" customHeight="1" x14ac:dyDescent="0.25">
      <c r="A546" s="22"/>
      <c r="B546" s="22"/>
      <c r="C546" s="22"/>
      <c r="D546" s="22"/>
      <c r="E546" s="23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6.5" customHeight="1" x14ac:dyDescent="0.25">
      <c r="A547" s="22"/>
      <c r="B547" s="22"/>
      <c r="C547" s="22"/>
      <c r="D547" s="22"/>
      <c r="E547" s="23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6.5" customHeight="1" x14ac:dyDescent="0.25">
      <c r="A548" s="22"/>
      <c r="B548" s="22"/>
      <c r="C548" s="22"/>
      <c r="D548" s="22"/>
      <c r="E548" s="23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6.5" customHeight="1" x14ac:dyDescent="0.25">
      <c r="A549" s="22"/>
      <c r="B549" s="22"/>
      <c r="C549" s="22"/>
      <c r="D549" s="22"/>
      <c r="E549" s="23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6.5" customHeight="1" x14ac:dyDescent="0.25">
      <c r="A550" s="22"/>
      <c r="B550" s="22"/>
      <c r="C550" s="22"/>
      <c r="D550" s="22"/>
      <c r="E550" s="23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6.5" customHeight="1" x14ac:dyDescent="0.25">
      <c r="A551" s="22"/>
      <c r="B551" s="22"/>
      <c r="C551" s="22"/>
      <c r="D551" s="22"/>
      <c r="E551" s="23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6.5" customHeight="1" x14ac:dyDescent="0.25">
      <c r="A552" s="22"/>
      <c r="B552" s="22"/>
      <c r="C552" s="22"/>
      <c r="D552" s="22"/>
      <c r="E552" s="23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6.5" customHeight="1" x14ac:dyDescent="0.25">
      <c r="A553" s="22"/>
      <c r="B553" s="22"/>
      <c r="C553" s="22"/>
      <c r="D553" s="22"/>
      <c r="E553" s="23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6.5" customHeight="1" x14ac:dyDescent="0.25">
      <c r="A554" s="22"/>
      <c r="B554" s="22"/>
      <c r="C554" s="22"/>
      <c r="D554" s="22"/>
      <c r="E554" s="23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6.5" customHeight="1" x14ac:dyDescent="0.25">
      <c r="A555" s="22"/>
      <c r="B555" s="22"/>
      <c r="C555" s="22"/>
      <c r="D555" s="22"/>
      <c r="E555" s="23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6.5" customHeight="1" x14ac:dyDescent="0.25">
      <c r="A556" s="22"/>
      <c r="B556" s="22"/>
      <c r="C556" s="22"/>
      <c r="D556" s="22"/>
      <c r="E556" s="23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6.5" customHeight="1" x14ac:dyDescent="0.25">
      <c r="A557" s="22"/>
      <c r="B557" s="22"/>
      <c r="C557" s="22"/>
      <c r="D557" s="22"/>
      <c r="E557" s="23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6.5" customHeight="1" x14ac:dyDescent="0.25">
      <c r="A558" s="22"/>
      <c r="B558" s="22"/>
      <c r="C558" s="22"/>
      <c r="D558" s="22"/>
      <c r="E558" s="23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6.5" customHeight="1" x14ac:dyDescent="0.25">
      <c r="A559" s="22"/>
      <c r="B559" s="22"/>
      <c r="C559" s="22"/>
      <c r="D559" s="22"/>
      <c r="E559" s="23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6.5" customHeight="1" x14ac:dyDescent="0.25">
      <c r="A560" s="22"/>
      <c r="B560" s="22"/>
      <c r="C560" s="22"/>
      <c r="D560" s="22"/>
      <c r="E560" s="23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6.5" customHeight="1" x14ac:dyDescent="0.25">
      <c r="A561" s="22"/>
      <c r="B561" s="22"/>
      <c r="C561" s="22"/>
      <c r="D561" s="22"/>
      <c r="E561" s="23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6.5" customHeight="1" x14ac:dyDescent="0.25">
      <c r="A562" s="22"/>
      <c r="B562" s="22"/>
      <c r="C562" s="22"/>
      <c r="D562" s="22"/>
      <c r="E562" s="23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6.5" customHeight="1" x14ac:dyDescent="0.25">
      <c r="A563" s="22"/>
      <c r="B563" s="22"/>
      <c r="C563" s="22"/>
      <c r="D563" s="22"/>
      <c r="E563" s="23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6.5" customHeight="1" x14ac:dyDescent="0.25">
      <c r="A564" s="22"/>
      <c r="B564" s="22"/>
      <c r="C564" s="22"/>
      <c r="D564" s="22"/>
      <c r="E564" s="23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6.5" customHeight="1" x14ac:dyDescent="0.25">
      <c r="A565" s="22"/>
      <c r="B565" s="22"/>
      <c r="C565" s="22"/>
      <c r="D565" s="22"/>
      <c r="E565" s="23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6.5" customHeight="1" x14ac:dyDescent="0.25">
      <c r="A566" s="22"/>
      <c r="B566" s="22"/>
      <c r="C566" s="22"/>
      <c r="D566" s="22"/>
      <c r="E566" s="23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6.5" customHeight="1" x14ac:dyDescent="0.25">
      <c r="A567" s="22"/>
      <c r="B567" s="22"/>
      <c r="C567" s="22"/>
      <c r="D567" s="22"/>
      <c r="E567" s="23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6.5" customHeight="1" x14ac:dyDescent="0.25">
      <c r="A568" s="22"/>
      <c r="B568" s="22"/>
      <c r="C568" s="22"/>
      <c r="D568" s="22"/>
      <c r="E568" s="23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6.5" customHeight="1" x14ac:dyDescent="0.25">
      <c r="A569" s="22"/>
      <c r="B569" s="22"/>
      <c r="C569" s="22"/>
      <c r="D569" s="22"/>
      <c r="E569" s="23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6.5" customHeight="1" x14ac:dyDescent="0.25">
      <c r="A570" s="22"/>
      <c r="B570" s="22"/>
      <c r="C570" s="22"/>
      <c r="D570" s="22"/>
      <c r="E570" s="23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6.5" customHeight="1" x14ac:dyDescent="0.25">
      <c r="A571" s="22"/>
      <c r="B571" s="22"/>
      <c r="C571" s="22"/>
      <c r="D571" s="22"/>
      <c r="E571" s="23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6.5" customHeight="1" x14ac:dyDescent="0.25">
      <c r="A572" s="22"/>
      <c r="B572" s="22"/>
      <c r="C572" s="22"/>
      <c r="D572" s="22"/>
      <c r="E572" s="23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6.5" customHeight="1" x14ac:dyDescent="0.25">
      <c r="A573" s="22"/>
      <c r="B573" s="22"/>
      <c r="C573" s="22"/>
      <c r="D573" s="22"/>
      <c r="E573" s="23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6.5" customHeight="1" x14ac:dyDescent="0.25">
      <c r="A574" s="22"/>
      <c r="B574" s="22"/>
      <c r="C574" s="22"/>
      <c r="D574" s="22"/>
      <c r="E574" s="23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6.5" customHeight="1" x14ac:dyDescent="0.25">
      <c r="A575" s="22"/>
      <c r="B575" s="22"/>
      <c r="C575" s="22"/>
      <c r="D575" s="22"/>
      <c r="E575" s="23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6.5" customHeight="1" x14ac:dyDescent="0.25">
      <c r="A576" s="22"/>
      <c r="B576" s="22"/>
      <c r="C576" s="22"/>
      <c r="D576" s="22"/>
      <c r="E576" s="23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6.5" customHeight="1" x14ac:dyDescent="0.25">
      <c r="A577" s="22"/>
      <c r="B577" s="22"/>
      <c r="C577" s="22"/>
      <c r="D577" s="22"/>
      <c r="E577" s="23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6.5" customHeight="1" x14ac:dyDescent="0.25">
      <c r="A578" s="22"/>
      <c r="B578" s="22"/>
      <c r="C578" s="22"/>
      <c r="D578" s="22"/>
      <c r="E578" s="23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6.5" customHeight="1" x14ac:dyDescent="0.25">
      <c r="A579" s="22"/>
      <c r="B579" s="22"/>
      <c r="C579" s="22"/>
      <c r="D579" s="22"/>
      <c r="E579" s="23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6.5" customHeight="1" x14ac:dyDescent="0.25">
      <c r="A580" s="22"/>
      <c r="B580" s="22"/>
      <c r="C580" s="22"/>
      <c r="D580" s="22"/>
      <c r="E580" s="23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6.5" customHeight="1" x14ac:dyDescent="0.25">
      <c r="A581" s="22"/>
      <c r="B581" s="22"/>
      <c r="C581" s="22"/>
      <c r="D581" s="22"/>
      <c r="E581" s="23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6.5" customHeight="1" x14ac:dyDescent="0.25">
      <c r="A582" s="22"/>
      <c r="B582" s="22"/>
      <c r="C582" s="22"/>
      <c r="D582" s="22"/>
      <c r="E582" s="23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6.5" customHeight="1" x14ac:dyDescent="0.25">
      <c r="A583" s="22"/>
      <c r="B583" s="22"/>
      <c r="C583" s="22"/>
      <c r="D583" s="22"/>
      <c r="E583" s="23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6.5" customHeight="1" x14ac:dyDescent="0.25">
      <c r="A584" s="22"/>
      <c r="B584" s="22"/>
      <c r="C584" s="22"/>
      <c r="D584" s="22"/>
      <c r="E584" s="23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6.5" customHeight="1" x14ac:dyDescent="0.25">
      <c r="A585" s="22"/>
      <c r="B585" s="22"/>
      <c r="C585" s="22"/>
      <c r="D585" s="22"/>
      <c r="E585" s="23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6.5" customHeight="1" x14ac:dyDescent="0.25">
      <c r="A586" s="22"/>
      <c r="B586" s="22"/>
      <c r="C586" s="22"/>
      <c r="D586" s="22"/>
      <c r="E586" s="23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6.5" customHeight="1" x14ac:dyDescent="0.25">
      <c r="A587" s="22"/>
      <c r="B587" s="22"/>
      <c r="C587" s="22"/>
      <c r="D587" s="22"/>
      <c r="E587" s="23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6.5" customHeight="1" x14ac:dyDescent="0.25">
      <c r="A588" s="22"/>
      <c r="B588" s="22"/>
      <c r="C588" s="22"/>
      <c r="D588" s="22"/>
      <c r="E588" s="23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6.5" customHeight="1" x14ac:dyDescent="0.25">
      <c r="A589" s="22"/>
      <c r="B589" s="22"/>
      <c r="C589" s="22"/>
      <c r="D589" s="22"/>
      <c r="E589" s="23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6.5" customHeight="1" x14ac:dyDescent="0.25">
      <c r="A590" s="22"/>
      <c r="B590" s="22"/>
      <c r="C590" s="22"/>
      <c r="D590" s="22"/>
      <c r="E590" s="23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6.5" customHeight="1" x14ac:dyDescent="0.25">
      <c r="A591" s="22"/>
      <c r="B591" s="22"/>
      <c r="C591" s="22"/>
      <c r="D591" s="22"/>
      <c r="E591" s="23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6.5" customHeight="1" x14ac:dyDescent="0.25">
      <c r="A592" s="22"/>
      <c r="B592" s="22"/>
      <c r="C592" s="22"/>
      <c r="D592" s="22"/>
      <c r="E592" s="23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6.5" customHeight="1" x14ac:dyDescent="0.25">
      <c r="A593" s="22"/>
      <c r="B593" s="22"/>
      <c r="C593" s="22"/>
      <c r="D593" s="22"/>
      <c r="E593" s="23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6.5" customHeight="1" x14ac:dyDescent="0.25">
      <c r="A594" s="22"/>
      <c r="B594" s="22"/>
      <c r="C594" s="22"/>
      <c r="D594" s="22"/>
      <c r="E594" s="23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6.5" customHeight="1" x14ac:dyDescent="0.25">
      <c r="A595" s="22"/>
      <c r="B595" s="22"/>
      <c r="C595" s="22"/>
      <c r="D595" s="22"/>
      <c r="E595" s="23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6.5" customHeight="1" x14ac:dyDescent="0.25">
      <c r="A596" s="22"/>
      <c r="B596" s="22"/>
      <c r="C596" s="22"/>
      <c r="D596" s="22"/>
      <c r="E596" s="23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6.5" customHeight="1" x14ac:dyDescent="0.25">
      <c r="A597" s="22"/>
      <c r="B597" s="22"/>
      <c r="C597" s="22"/>
      <c r="D597" s="22"/>
      <c r="E597" s="23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6.5" customHeight="1" x14ac:dyDescent="0.25">
      <c r="A598" s="22"/>
      <c r="B598" s="22"/>
      <c r="C598" s="22"/>
      <c r="D598" s="22"/>
      <c r="E598" s="23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6.5" customHeight="1" x14ac:dyDescent="0.25">
      <c r="A599" s="22"/>
      <c r="B599" s="22"/>
      <c r="C599" s="22"/>
      <c r="D599" s="22"/>
      <c r="E599" s="23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6.5" customHeight="1" x14ac:dyDescent="0.25">
      <c r="A600" s="22"/>
      <c r="B600" s="22"/>
      <c r="C600" s="22"/>
      <c r="D600" s="22"/>
      <c r="E600" s="23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6.5" customHeight="1" x14ac:dyDescent="0.25">
      <c r="A601" s="22"/>
      <c r="B601" s="22"/>
      <c r="C601" s="22"/>
      <c r="D601" s="22"/>
      <c r="E601" s="23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6.5" customHeight="1" x14ac:dyDescent="0.25">
      <c r="A602" s="22"/>
      <c r="B602" s="22"/>
      <c r="C602" s="22"/>
      <c r="D602" s="22"/>
      <c r="E602" s="23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6.5" customHeight="1" x14ac:dyDescent="0.25">
      <c r="A603" s="22"/>
      <c r="B603" s="22"/>
      <c r="C603" s="22"/>
      <c r="D603" s="22"/>
      <c r="E603" s="23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6.5" customHeight="1" x14ac:dyDescent="0.25">
      <c r="A604" s="22"/>
      <c r="B604" s="22"/>
      <c r="C604" s="22"/>
      <c r="D604" s="22"/>
      <c r="E604" s="23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6.5" customHeight="1" x14ac:dyDescent="0.25">
      <c r="A605" s="22"/>
      <c r="B605" s="22"/>
      <c r="C605" s="22"/>
      <c r="D605" s="22"/>
      <c r="E605" s="23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6.5" customHeight="1" x14ac:dyDescent="0.25">
      <c r="A606" s="22"/>
      <c r="B606" s="22"/>
      <c r="C606" s="22"/>
      <c r="D606" s="22"/>
      <c r="E606" s="23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6.5" customHeight="1" x14ac:dyDescent="0.25">
      <c r="A607" s="22"/>
      <c r="B607" s="22"/>
      <c r="C607" s="22"/>
      <c r="D607" s="22"/>
      <c r="E607" s="23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6.5" customHeight="1" x14ac:dyDescent="0.25">
      <c r="A608" s="22"/>
      <c r="B608" s="22"/>
      <c r="C608" s="22"/>
      <c r="D608" s="22"/>
      <c r="E608" s="23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6.5" customHeight="1" x14ac:dyDescent="0.25">
      <c r="A609" s="22"/>
      <c r="B609" s="22"/>
      <c r="C609" s="22"/>
      <c r="D609" s="22"/>
      <c r="E609" s="23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6.5" customHeight="1" x14ac:dyDescent="0.25">
      <c r="A610" s="22"/>
      <c r="B610" s="22"/>
      <c r="C610" s="22"/>
      <c r="D610" s="22"/>
      <c r="E610" s="23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6.5" customHeight="1" x14ac:dyDescent="0.25">
      <c r="A611" s="22"/>
      <c r="B611" s="22"/>
      <c r="C611" s="22"/>
      <c r="D611" s="22"/>
      <c r="E611" s="23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6.5" customHeight="1" x14ac:dyDescent="0.25">
      <c r="A612" s="22"/>
      <c r="B612" s="22"/>
      <c r="C612" s="22"/>
      <c r="D612" s="22"/>
      <c r="E612" s="23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6.5" customHeight="1" x14ac:dyDescent="0.25">
      <c r="A613" s="22"/>
      <c r="B613" s="22"/>
      <c r="C613" s="22"/>
      <c r="D613" s="22"/>
      <c r="E613" s="23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6.5" customHeight="1" x14ac:dyDescent="0.25">
      <c r="A614" s="22"/>
      <c r="B614" s="22"/>
      <c r="C614" s="22"/>
      <c r="D614" s="22"/>
      <c r="E614" s="23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6.5" customHeight="1" x14ac:dyDescent="0.25">
      <c r="A615" s="22"/>
      <c r="B615" s="22"/>
      <c r="C615" s="22"/>
      <c r="D615" s="22"/>
      <c r="E615" s="23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6.5" customHeight="1" x14ac:dyDescent="0.25">
      <c r="A616" s="22"/>
      <c r="B616" s="22"/>
      <c r="C616" s="22"/>
      <c r="D616" s="22"/>
      <c r="E616" s="23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6.5" customHeight="1" x14ac:dyDescent="0.25">
      <c r="A617" s="22"/>
      <c r="B617" s="22"/>
      <c r="C617" s="22"/>
      <c r="D617" s="22"/>
      <c r="E617" s="23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6.5" customHeight="1" x14ac:dyDescent="0.25">
      <c r="A618" s="22"/>
      <c r="B618" s="22"/>
      <c r="C618" s="22"/>
      <c r="D618" s="22"/>
      <c r="E618" s="23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6.5" customHeight="1" x14ac:dyDescent="0.25">
      <c r="A619" s="22"/>
      <c r="B619" s="22"/>
      <c r="C619" s="22"/>
      <c r="D619" s="22"/>
      <c r="E619" s="23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6.5" customHeight="1" x14ac:dyDescent="0.25">
      <c r="A620" s="22"/>
      <c r="B620" s="22"/>
      <c r="C620" s="22"/>
      <c r="D620" s="22"/>
      <c r="E620" s="23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6.5" customHeight="1" x14ac:dyDescent="0.25">
      <c r="A621" s="22"/>
      <c r="B621" s="22"/>
      <c r="C621" s="22"/>
      <c r="D621" s="22"/>
      <c r="E621" s="23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6.5" customHeight="1" x14ac:dyDescent="0.25">
      <c r="A622" s="22"/>
      <c r="B622" s="22"/>
      <c r="C622" s="22"/>
      <c r="D622" s="22"/>
      <c r="E622" s="23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6.5" customHeight="1" x14ac:dyDescent="0.25">
      <c r="A623" s="22"/>
      <c r="B623" s="22"/>
      <c r="C623" s="22"/>
      <c r="D623" s="22"/>
      <c r="E623" s="23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6.5" customHeight="1" x14ac:dyDescent="0.25">
      <c r="A624" s="22"/>
      <c r="B624" s="22"/>
      <c r="C624" s="22"/>
      <c r="D624" s="22"/>
      <c r="E624" s="23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6.5" customHeight="1" x14ac:dyDescent="0.25">
      <c r="A625" s="22"/>
      <c r="B625" s="22"/>
      <c r="C625" s="22"/>
      <c r="D625" s="22"/>
      <c r="E625" s="23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6.5" customHeight="1" x14ac:dyDescent="0.25">
      <c r="A626" s="22"/>
      <c r="B626" s="22"/>
      <c r="C626" s="22"/>
      <c r="D626" s="22"/>
      <c r="E626" s="23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6.5" customHeight="1" x14ac:dyDescent="0.25">
      <c r="A627" s="22"/>
      <c r="B627" s="22"/>
      <c r="C627" s="22"/>
      <c r="D627" s="22"/>
      <c r="E627" s="23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6.5" customHeight="1" x14ac:dyDescent="0.25">
      <c r="A628" s="22"/>
      <c r="B628" s="22"/>
      <c r="C628" s="22"/>
      <c r="D628" s="22"/>
      <c r="E628" s="23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6.5" customHeight="1" x14ac:dyDescent="0.25">
      <c r="A629" s="22"/>
      <c r="B629" s="22"/>
      <c r="C629" s="22"/>
      <c r="D629" s="22"/>
      <c r="E629" s="23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6.5" customHeight="1" x14ac:dyDescent="0.25">
      <c r="A630" s="22"/>
      <c r="B630" s="22"/>
      <c r="C630" s="22"/>
      <c r="D630" s="22"/>
      <c r="E630" s="23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6.5" customHeight="1" x14ac:dyDescent="0.25">
      <c r="A631" s="22"/>
      <c r="B631" s="22"/>
      <c r="C631" s="22"/>
      <c r="D631" s="22"/>
      <c r="E631" s="23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6.5" customHeight="1" x14ac:dyDescent="0.25">
      <c r="A632" s="22"/>
      <c r="B632" s="22"/>
      <c r="C632" s="22"/>
      <c r="D632" s="22"/>
      <c r="E632" s="23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6.5" customHeight="1" x14ac:dyDescent="0.25">
      <c r="A633" s="22"/>
      <c r="B633" s="22"/>
      <c r="C633" s="22"/>
      <c r="D633" s="22"/>
      <c r="E633" s="23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6.5" customHeight="1" x14ac:dyDescent="0.25">
      <c r="A634" s="22"/>
      <c r="B634" s="22"/>
      <c r="C634" s="22"/>
      <c r="D634" s="22"/>
      <c r="E634" s="23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6.5" customHeight="1" x14ac:dyDescent="0.25">
      <c r="A635" s="22"/>
      <c r="B635" s="22"/>
      <c r="C635" s="22"/>
      <c r="D635" s="22"/>
      <c r="E635" s="23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6.5" customHeight="1" x14ac:dyDescent="0.25">
      <c r="A636" s="22"/>
      <c r="B636" s="22"/>
      <c r="C636" s="22"/>
      <c r="D636" s="22"/>
      <c r="E636" s="23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6.5" customHeight="1" x14ac:dyDescent="0.25">
      <c r="A637" s="22"/>
      <c r="B637" s="22"/>
      <c r="C637" s="22"/>
      <c r="D637" s="22"/>
      <c r="E637" s="23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6.5" customHeight="1" x14ac:dyDescent="0.25">
      <c r="A638" s="22"/>
      <c r="B638" s="22"/>
      <c r="C638" s="22"/>
      <c r="D638" s="22"/>
      <c r="E638" s="23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6.5" customHeight="1" x14ac:dyDescent="0.25">
      <c r="A639" s="22"/>
      <c r="B639" s="22"/>
      <c r="C639" s="22"/>
      <c r="D639" s="22"/>
      <c r="E639" s="23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6.5" customHeight="1" x14ac:dyDescent="0.25">
      <c r="A640" s="22"/>
      <c r="B640" s="22"/>
      <c r="C640" s="22"/>
      <c r="D640" s="22"/>
      <c r="E640" s="23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6.5" customHeight="1" x14ac:dyDescent="0.25">
      <c r="A641" s="22"/>
      <c r="B641" s="22"/>
      <c r="C641" s="22"/>
      <c r="D641" s="22"/>
      <c r="E641" s="23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6.5" customHeight="1" x14ac:dyDescent="0.25">
      <c r="A642" s="22"/>
      <c r="B642" s="22"/>
      <c r="C642" s="22"/>
      <c r="D642" s="22"/>
      <c r="E642" s="23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6.5" customHeight="1" x14ac:dyDescent="0.25">
      <c r="A643" s="22"/>
      <c r="B643" s="22"/>
      <c r="C643" s="22"/>
      <c r="D643" s="22"/>
      <c r="E643" s="23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6.5" customHeight="1" x14ac:dyDescent="0.25">
      <c r="A644" s="22"/>
      <c r="B644" s="22"/>
      <c r="C644" s="22"/>
      <c r="D644" s="22"/>
      <c r="E644" s="23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6.5" customHeight="1" x14ac:dyDescent="0.25">
      <c r="A645" s="22"/>
      <c r="B645" s="22"/>
      <c r="C645" s="22"/>
      <c r="D645" s="22"/>
      <c r="E645" s="23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6.5" customHeight="1" x14ac:dyDescent="0.25">
      <c r="A646" s="22"/>
      <c r="B646" s="22"/>
      <c r="C646" s="22"/>
      <c r="D646" s="22"/>
      <c r="E646" s="23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6.5" customHeight="1" x14ac:dyDescent="0.25">
      <c r="A647" s="22"/>
      <c r="B647" s="22"/>
      <c r="C647" s="22"/>
      <c r="D647" s="22"/>
      <c r="E647" s="23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6.5" customHeight="1" x14ac:dyDescent="0.25">
      <c r="A648" s="22"/>
      <c r="B648" s="22"/>
      <c r="C648" s="22"/>
      <c r="D648" s="22"/>
      <c r="E648" s="23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6.5" customHeight="1" x14ac:dyDescent="0.25">
      <c r="A649" s="22"/>
      <c r="B649" s="22"/>
      <c r="C649" s="22"/>
      <c r="D649" s="22"/>
      <c r="E649" s="23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6.5" customHeight="1" x14ac:dyDescent="0.25">
      <c r="A650" s="22"/>
      <c r="B650" s="22"/>
      <c r="C650" s="22"/>
      <c r="D650" s="22"/>
      <c r="E650" s="23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6.5" customHeight="1" x14ac:dyDescent="0.25">
      <c r="A651" s="22"/>
      <c r="B651" s="22"/>
      <c r="C651" s="22"/>
      <c r="D651" s="22"/>
      <c r="E651" s="23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6.5" customHeight="1" x14ac:dyDescent="0.25">
      <c r="A652" s="22"/>
      <c r="B652" s="22"/>
      <c r="C652" s="22"/>
      <c r="D652" s="22"/>
      <c r="E652" s="23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6.5" customHeight="1" x14ac:dyDescent="0.25">
      <c r="A653" s="22"/>
      <c r="B653" s="22"/>
      <c r="C653" s="22"/>
      <c r="D653" s="22"/>
      <c r="E653" s="23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6.5" customHeight="1" x14ac:dyDescent="0.25">
      <c r="A654" s="22"/>
      <c r="B654" s="22"/>
      <c r="C654" s="22"/>
      <c r="D654" s="22"/>
      <c r="E654" s="23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6.5" customHeight="1" x14ac:dyDescent="0.25">
      <c r="A655" s="22"/>
      <c r="B655" s="22"/>
      <c r="C655" s="22"/>
      <c r="D655" s="22"/>
      <c r="E655" s="23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6.5" customHeight="1" x14ac:dyDescent="0.25">
      <c r="A656" s="22"/>
      <c r="B656" s="22"/>
      <c r="C656" s="22"/>
      <c r="D656" s="22"/>
      <c r="E656" s="23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6.5" customHeight="1" x14ac:dyDescent="0.25">
      <c r="A657" s="22"/>
      <c r="B657" s="22"/>
      <c r="C657" s="22"/>
      <c r="D657" s="22"/>
      <c r="E657" s="23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6.5" customHeight="1" x14ac:dyDescent="0.25">
      <c r="A658" s="22"/>
      <c r="B658" s="22"/>
      <c r="C658" s="22"/>
      <c r="D658" s="22"/>
      <c r="E658" s="23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6.5" customHeight="1" x14ac:dyDescent="0.25">
      <c r="A659" s="22"/>
      <c r="B659" s="22"/>
      <c r="C659" s="22"/>
      <c r="D659" s="22"/>
      <c r="E659" s="23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6.5" customHeight="1" x14ac:dyDescent="0.25">
      <c r="A660" s="22"/>
      <c r="B660" s="22"/>
      <c r="C660" s="22"/>
      <c r="D660" s="22"/>
      <c r="E660" s="23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6.5" customHeight="1" x14ac:dyDescent="0.25">
      <c r="A661" s="22"/>
      <c r="B661" s="22"/>
      <c r="C661" s="22"/>
      <c r="D661" s="22"/>
      <c r="E661" s="23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6.5" customHeight="1" x14ac:dyDescent="0.25">
      <c r="A662" s="22"/>
      <c r="B662" s="22"/>
      <c r="C662" s="22"/>
      <c r="D662" s="22"/>
      <c r="E662" s="23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6.5" customHeight="1" x14ac:dyDescent="0.25">
      <c r="A663" s="22"/>
      <c r="B663" s="22"/>
      <c r="C663" s="22"/>
      <c r="D663" s="22"/>
      <c r="E663" s="23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6.5" customHeight="1" x14ac:dyDescent="0.25">
      <c r="A664" s="22"/>
      <c r="B664" s="22"/>
      <c r="C664" s="22"/>
      <c r="D664" s="22"/>
      <c r="E664" s="23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6.5" customHeight="1" x14ac:dyDescent="0.25">
      <c r="A665" s="22"/>
      <c r="B665" s="22"/>
      <c r="C665" s="22"/>
      <c r="D665" s="22"/>
      <c r="E665" s="23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6.5" customHeight="1" x14ac:dyDescent="0.25">
      <c r="A666" s="22"/>
      <c r="B666" s="22"/>
      <c r="C666" s="22"/>
      <c r="D666" s="22"/>
      <c r="E666" s="23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6.5" customHeight="1" x14ac:dyDescent="0.25">
      <c r="A667" s="22"/>
      <c r="B667" s="22"/>
      <c r="C667" s="22"/>
      <c r="D667" s="22"/>
      <c r="E667" s="23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6.5" customHeight="1" x14ac:dyDescent="0.25">
      <c r="A668" s="22"/>
      <c r="B668" s="22"/>
      <c r="C668" s="22"/>
      <c r="D668" s="22"/>
      <c r="E668" s="23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6.5" customHeight="1" x14ac:dyDescent="0.25">
      <c r="A669" s="22"/>
      <c r="B669" s="22"/>
      <c r="C669" s="22"/>
      <c r="D669" s="22"/>
      <c r="E669" s="23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6.5" customHeight="1" x14ac:dyDescent="0.25">
      <c r="A670" s="22"/>
      <c r="B670" s="22"/>
      <c r="C670" s="22"/>
      <c r="D670" s="22"/>
      <c r="E670" s="23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6.5" customHeight="1" x14ac:dyDescent="0.25">
      <c r="A671" s="22"/>
      <c r="B671" s="22"/>
      <c r="C671" s="22"/>
      <c r="D671" s="22"/>
      <c r="E671" s="23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6.5" customHeight="1" x14ac:dyDescent="0.25">
      <c r="A672" s="22"/>
      <c r="B672" s="22"/>
      <c r="C672" s="22"/>
      <c r="D672" s="22"/>
      <c r="E672" s="23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6.5" customHeight="1" x14ac:dyDescent="0.25">
      <c r="A673" s="22"/>
      <c r="B673" s="22"/>
      <c r="C673" s="22"/>
      <c r="D673" s="22"/>
      <c r="E673" s="23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6.5" customHeight="1" x14ac:dyDescent="0.25">
      <c r="A674" s="22"/>
      <c r="B674" s="22"/>
      <c r="C674" s="22"/>
      <c r="D674" s="22"/>
      <c r="E674" s="23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6.5" customHeight="1" x14ac:dyDescent="0.25">
      <c r="A675" s="22"/>
      <c r="B675" s="22"/>
      <c r="C675" s="22"/>
      <c r="D675" s="22"/>
      <c r="E675" s="23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6.5" customHeight="1" x14ac:dyDescent="0.25">
      <c r="A676" s="22"/>
      <c r="B676" s="22"/>
      <c r="C676" s="22"/>
      <c r="D676" s="22"/>
      <c r="E676" s="23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6.5" customHeight="1" x14ac:dyDescent="0.25">
      <c r="A677" s="22"/>
      <c r="B677" s="22"/>
      <c r="C677" s="22"/>
      <c r="D677" s="22"/>
      <c r="E677" s="23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6.5" customHeight="1" x14ac:dyDescent="0.25">
      <c r="A678" s="22"/>
      <c r="B678" s="22"/>
      <c r="C678" s="22"/>
      <c r="D678" s="22"/>
      <c r="E678" s="23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6.5" customHeight="1" x14ac:dyDescent="0.25">
      <c r="A679" s="22"/>
      <c r="B679" s="22"/>
      <c r="C679" s="22"/>
      <c r="D679" s="22"/>
      <c r="E679" s="23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6.5" customHeight="1" x14ac:dyDescent="0.25">
      <c r="A680" s="22"/>
      <c r="B680" s="22"/>
      <c r="C680" s="22"/>
      <c r="D680" s="22"/>
      <c r="E680" s="23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6.5" customHeight="1" x14ac:dyDescent="0.25">
      <c r="A681" s="22"/>
      <c r="B681" s="22"/>
      <c r="C681" s="22"/>
      <c r="D681" s="22"/>
      <c r="E681" s="23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6.5" customHeight="1" x14ac:dyDescent="0.25">
      <c r="A682" s="22"/>
      <c r="B682" s="22"/>
      <c r="C682" s="22"/>
      <c r="D682" s="22"/>
      <c r="E682" s="23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6.5" customHeight="1" x14ac:dyDescent="0.25">
      <c r="A683" s="22"/>
      <c r="B683" s="22"/>
      <c r="C683" s="22"/>
      <c r="D683" s="22"/>
      <c r="E683" s="23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6.5" customHeight="1" x14ac:dyDescent="0.25">
      <c r="A684" s="22"/>
      <c r="B684" s="22"/>
      <c r="C684" s="22"/>
      <c r="D684" s="22"/>
      <c r="E684" s="23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6.5" customHeight="1" x14ac:dyDescent="0.25">
      <c r="A685" s="22"/>
      <c r="B685" s="22"/>
      <c r="C685" s="22"/>
      <c r="D685" s="22"/>
      <c r="E685" s="23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6.5" customHeight="1" x14ac:dyDescent="0.25">
      <c r="A686" s="22"/>
      <c r="B686" s="22"/>
      <c r="C686" s="22"/>
      <c r="D686" s="22"/>
      <c r="E686" s="23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6.5" customHeight="1" x14ac:dyDescent="0.25">
      <c r="A687" s="22"/>
      <c r="B687" s="22"/>
      <c r="C687" s="22"/>
      <c r="D687" s="22"/>
      <c r="E687" s="23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6.5" customHeight="1" x14ac:dyDescent="0.25">
      <c r="A688" s="22"/>
      <c r="B688" s="22"/>
      <c r="C688" s="22"/>
      <c r="D688" s="22"/>
      <c r="E688" s="23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6.5" customHeight="1" x14ac:dyDescent="0.25">
      <c r="A689" s="22"/>
      <c r="B689" s="22"/>
      <c r="C689" s="22"/>
      <c r="D689" s="22"/>
      <c r="E689" s="23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6.5" customHeight="1" x14ac:dyDescent="0.25">
      <c r="A690" s="22"/>
      <c r="B690" s="22"/>
      <c r="C690" s="22"/>
      <c r="D690" s="22"/>
      <c r="E690" s="23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6.5" customHeight="1" x14ac:dyDescent="0.25">
      <c r="A691" s="22"/>
      <c r="B691" s="22"/>
      <c r="C691" s="22"/>
      <c r="D691" s="22"/>
      <c r="E691" s="23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6.5" customHeight="1" x14ac:dyDescent="0.25">
      <c r="A692" s="22"/>
      <c r="B692" s="22"/>
      <c r="C692" s="22"/>
      <c r="D692" s="22"/>
      <c r="E692" s="23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6.5" customHeight="1" x14ac:dyDescent="0.25">
      <c r="A693" s="22"/>
      <c r="B693" s="22"/>
      <c r="C693" s="22"/>
      <c r="D693" s="22"/>
      <c r="E693" s="23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6.5" customHeight="1" x14ac:dyDescent="0.25">
      <c r="A694" s="22"/>
      <c r="B694" s="22"/>
      <c r="C694" s="22"/>
      <c r="D694" s="22"/>
      <c r="E694" s="23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6.5" customHeight="1" x14ac:dyDescent="0.25">
      <c r="A695" s="22"/>
      <c r="B695" s="22"/>
      <c r="C695" s="22"/>
      <c r="D695" s="22"/>
      <c r="E695" s="23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6.5" customHeight="1" x14ac:dyDescent="0.25">
      <c r="A696" s="22"/>
      <c r="B696" s="22"/>
      <c r="C696" s="22"/>
      <c r="D696" s="22"/>
      <c r="E696" s="23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6.5" customHeight="1" x14ac:dyDescent="0.25">
      <c r="A697" s="22"/>
      <c r="B697" s="22"/>
      <c r="C697" s="22"/>
      <c r="D697" s="22"/>
      <c r="E697" s="23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6.5" customHeight="1" x14ac:dyDescent="0.25">
      <c r="A698" s="22"/>
      <c r="B698" s="22"/>
      <c r="C698" s="22"/>
      <c r="D698" s="22"/>
      <c r="E698" s="23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6.5" customHeight="1" x14ac:dyDescent="0.25">
      <c r="A699" s="22"/>
      <c r="B699" s="22"/>
      <c r="C699" s="22"/>
      <c r="D699" s="22"/>
      <c r="E699" s="23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6.5" customHeight="1" x14ac:dyDescent="0.25">
      <c r="A700" s="22"/>
      <c r="B700" s="22"/>
      <c r="C700" s="22"/>
      <c r="D700" s="22"/>
      <c r="E700" s="23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6.5" customHeight="1" x14ac:dyDescent="0.25">
      <c r="A701" s="22"/>
      <c r="B701" s="22"/>
      <c r="C701" s="22"/>
      <c r="D701" s="22"/>
      <c r="E701" s="23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6.5" customHeight="1" x14ac:dyDescent="0.25">
      <c r="A702" s="22"/>
      <c r="B702" s="22"/>
      <c r="C702" s="22"/>
      <c r="D702" s="22"/>
      <c r="E702" s="23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6.5" customHeight="1" x14ac:dyDescent="0.25">
      <c r="A703" s="22"/>
      <c r="B703" s="22"/>
      <c r="C703" s="22"/>
      <c r="D703" s="22"/>
      <c r="E703" s="23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6.5" customHeight="1" x14ac:dyDescent="0.25">
      <c r="A704" s="22"/>
      <c r="B704" s="22"/>
      <c r="C704" s="22"/>
      <c r="D704" s="22"/>
      <c r="E704" s="23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6.5" customHeight="1" x14ac:dyDescent="0.25">
      <c r="A705" s="22"/>
      <c r="B705" s="22"/>
      <c r="C705" s="22"/>
      <c r="D705" s="22"/>
      <c r="E705" s="23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6.5" customHeight="1" x14ac:dyDescent="0.25">
      <c r="A706" s="22"/>
      <c r="B706" s="22"/>
      <c r="C706" s="22"/>
      <c r="D706" s="22"/>
      <c r="E706" s="23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6.5" customHeight="1" x14ac:dyDescent="0.25">
      <c r="A707" s="22"/>
      <c r="B707" s="22"/>
      <c r="C707" s="22"/>
      <c r="D707" s="22"/>
      <c r="E707" s="23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6.5" customHeight="1" x14ac:dyDescent="0.25">
      <c r="A708" s="22"/>
      <c r="B708" s="22"/>
      <c r="C708" s="22"/>
      <c r="D708" s="22"/>
      <c r="E708" s="23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6.5" customHeight="1" x14ac:dyDescent="0.25">
      <c r="A709" s="22"/>
      <c r="B709" s="22"/>
      <c r="C709" s="22"/>
      <c r="D709" s="22"/>
      <c r="E709" s="23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6.5" customHeight="1" x14ac:dyDescent="0.25">
      <c r="A710" s="22"/>
      <c r="B710" s="22"/>
      <c r="C710" s="22"/>
      <c r="D710" s="22"/>
      <c r="E710" s="23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6.5" customHeight="1" x14ac:dyDescent="0.25">
      <c r="A711" s="22"/>
      <c r="B711" s="22"/>
      <c r="C711" s="22"/>
      <c r="D711" s="22"/>
      <c r="E711" s="23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6.5" customHeight="1" x14ac:dyDescent="0.25">
      <c r="A712" s="22"/>
      <c r="B712" s="22"/>
      <c r="C712" s="22"/>
      <c r="D712" s="22"/>
      <c r="E712" s="23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6.5" customHeight="1" x14ac:dyDescent="0.25">
      <c r="A713" s="22"/>
      <c r="B713" s="22"/>
      <c r="C713" s="22"/>
      <c r="D713" s="22"/>
      <c r="E713" s="23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6.5" customHeight="1" x14ac:dyDescent="0.25">
      <c r="A714" s="22"/>
      <c r="B714" s="22"/>
      <c r="C714" s="22"/>
      <c r="D714" s="22"/>
      <c r="E714" s="23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6.5" customHeight="1" x14ac:dyDescent="0.25">
      <c r="A715" s="22"/>
      <c r="B715" s="22"/>
      <c r="C715" s="22"/>
      <c r="D715" s="22"/>
      <c r="E715" s="23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6.5" customHeight="1" x14ac:dyDescent="0.25">
      <c r="A716" s="22"/>
      <c r="B716" s="22"/>
      <c r="C716" s="22"/>
      <c r="D716" s="22"/>
      <c r="E716" s="23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6.5" customHeight="1" x14ac:dyDescent="0.25">
      <c r="A717" s="22"/>
      <c r="B717" s="22"/>
      <c r="C717" s="22"/>
      <c r="D717" s="22"/>
      <c r="E717" s="23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6.5" customHeight="1" x14ac:dyDescent="0.25">
      <c r="A718" s="22"/>
      <c r="B718" s="22"/>
      <c r="C718" s="22"/>
      <c r="D718" s="22"/>
      <c r="E718" s="23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6.5" customHeight="1" x14ac:dyDescent="0.25">
      <c r="A719" s="22"/>
      <c r="B719" s="22"/>
      <c r="C719" s="22"/>
      <c r="D719" s="22"/>
      <c r="E719" s="23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6.5" customHeight="1" x14ac:dyDescent="0.25">
      <c r="A720" s="22"/>
      <c r="B720" s="22"/>
      <c r="C720" s="22"/>
      <c r="D720" s="22"/>
      <c r="E720" s="23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6.5" customHeight="1" x14ac:dyDescent="0.25">
      <c r="A721" s="22"/>
      <c r="B721" s="22"/>
      <c r="C721" s="22"/>
      <c r="D721" s="22"/>
      <c r="E721" s="23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6.5" customHeight="1" x14ac:dyDescent="0.25">
      <c r="A722" s="22"/>
      <c r="B722" s="22"/>
      <c r="C722" s="22"/>
      <c r="D722" s="22"/>
      <c r="E722" s="23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6.5" customHeight="1" x14ac:dyDescent="0.25">
      <c r="A723" s="22"/>
      <c r="B723" s="22"/>
      <c r="C723" s="22"/>
      <c r="D723" s="22"/>
      <c r="E723" s="23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6.5" customHeight="1" x14ac:dyDescent="0.25">
      <c r="A724" s="22"/>
      <c r="B724" s="22"/>
      <c r="C724" s="22"/>
      <c r="D724" s="22"/>
      <c r="E724" s="23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6.5" customHeight="1" x14ac:dyDescent="0.25">
      <c r="A725" s="22"/>
      <c r="B725" s="22"/>
      <c r="C725" s="22"/>
      <c r="D725" s="22"/>
      <c r="E725" s="23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6.5" customHeight="1" x14ac:dyDescent="0.25">
      <c r="A726" s="22"/>
      <c r="B726" s="22"/>
      <c r="C726" s="22"/>
      <c r="D726" s="22"/>
      <c r="E726" s="23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6.5" customHeight="1" x14ac:dyDescent="0.25">
      <c r="A727" s="22"/>
      <c r="B727" s="22"/>
      <c r="C727" s="22"/>
      <c r="D727" s="22"/>
      <c r="E727" s="23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6.5" customHeight="1" x14ac:dyDescent="0.25">
      <c r="A728" s="22"/>
      <c r="B728" s="22"/>
      <c r="C728" s="22"/>
      <c r="D728" s="22"/>
      <c r="E728" s="23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6.5" customHeight="1" x14ac:dyDescent="0.25">
      <c r="A729" s="22"/>
      <c r="B729" s="22"/>
      <c r="C729" s="22"/>
      <c r="D729" s="22"/>
      <c r="E729" s="23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6.5" customHeight="1" x14ac:dyDescent="0.25">
      <c r="A730" s="22"/>
      <c r="B730" s="22"/>
      <c r="C730" s="22"/>
      <c r="D730" s="22"/>
      <c r="E730" s="23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6.5" customHeight="1" x14ac:dyDescent="0.25">
      <c r="A731" s="22"/>
      <c r="B731" s="22"/>
      <c r="C731" s="22"/>
      <c r="D731" s="22"/>
      <c r="E731" s="23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6.5" customHeight="1" x14ac:dyDescent="0.25">
      <c r="A732" s="22"/>
      <c r="B732" s="22"/>
      <c r="C732" s="22"/>
      <c r="D732" s="22"/>
      <c r="E732" s="23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6.5" customHeight="1" x14ac:dyDescent="0.25">
      <c r="A733" s="22"/>
      <c r="B733" s="22"/>
      <c r="C733" s="22"/>
      <c r="D733" s="22"/>
      <c r="E733" s="23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6.5" customHeight="1" x14ac:dyDescent="0.25">
      <c r="A734" s="22"/>
      <c r="B734" s="22"/>
      <c r="C734" s="22"/>
      <c r="D734" s="22"/>
      <c r="E734" s="23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6.5" customHeight="1" x14ac:dyDescent="0.25">
      <c r="A735" s="22"/>
      <c r="B735" s="22"/>
      <c r="C735" s="22"/>
      <c r="D735" s="22"/>
      <c r="E735" s="23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6.5" customHeight="1" x14ac:dyDescent="0.25">
      <c r="A736" s="22"/>
      <c r="B736" s="22"/>
      <c r="C736" s="22"/>
      <c r="D736" s="22"/>
      <c r="E736" s="23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6.5" customHeight="1" x14ac:dyDescent="0.25">
      <c r="A737" s="22"/>
      <c r="B737" s="22"/>
      <c r="C737" s="22"/>
      <c r="D737" s="22"/>
      <c r="E737" s="23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6.5" customHeight="1" x14ac:dyDescent="0.25">
      <c r="A738" s="22"/>
      <c r="B738" s="22"/>
      <c r="C738" s="22"/>
      <c r="D738" s="22"/>
      <c r="E738" s="23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6.5" customHeight="1" x14ac:dyDescent="0.25">
      <c r="A739" s="22"/>
      <c r="B739" s="22"/>
      <c r="C739" s="22"/>
      <c r="D739" s="22"/>
      <c r="E739" s="23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6.5" customHeight="1" x14ac:dyDescent="0.25">
      <c r="A740" s="22"/>
      <c r="B740" s="22"/>
      <c r="C740" s="22"/>
      <c r="D740" s="22"/>
      <c r="E740" s="23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6.5" customHeight="1" x14ac:dyDescent="0.25">
      <c r="A741" s="22"/>
      <c r="B741" s="22"/>
      <c r="C741" s="22"/>
      <c r="D741" s="22"/>
      <c r="E741" s="23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6.5" customHeight="1" x14ac:dyDescent="0.25">
      <c r="A742" s="22"/>
      <c r="B742" s="22"/>
      <c r="C742" s="22"/>
      <c r="D742" s="22"/>
      <c r="E742" s="23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6.5" customHeight="1" x14ac:dyDescent="0.25">
      <c r="A743" s="22"/>
      <c r="B743" s="22"/>
      <c r="C743" s="22"/>
      <c r="D743" s="22"/>
      <c r="E743" s="23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6.5" customHeight="1" x14ac:dyDescent="0.25">
      <c r="A744" s="22"/>
      <c r="B744" s="22"/>
      <c r="C744" s="22"/>
      <c r="D744" s="22"/>
      <c r="E744" s="23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6.5" customHeight="1" x14ac:dyDescent="0.25">
      <c r="A745" s="22"/>
      <c r="B745" s="22"/>
      <c r="C745" s="22"/>
      <c r="D745" s="22"/>
      <c r="E745" s="23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6.5" customHeight="1" x14ac:dyDescent="0.25">
      <c r="A746" s="22"/>
      <c r="B746" s="22"/>
      <c r="C746" s="22"/>
      <c r="D746" s="22"/>
      <c r="E746" s="23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6.5" customHeight="1" x14ac:dyDescent="0.25">
      <c r="A747" s="22"/>
      <c r="B747" s="22"/>
      <c r="C747" s="22"/>
      <c r="D747" s="22"/>
      <c r="E747" s="23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6.5" customHeight="1" x14ac:dyDescent="0.25">
      <c r="A748" s="22"/>
      <c r="B748" s="22"/>
      <c r="C748" s="22"/>
      <c r="D748" s="22"/>
      <c r="E748" s="23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6.5" customHeight="1" x14ac:dyDescent="0.25">
      <c r="A749" s="22"/>
      <c r="B749" s="22"/>
      <c r="C749" s="22"/>
      <c r="D749" s="22"/>
      <c r="E749" s="23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6.5" customHeight="1" x14ac:dyDescent="0.25">
      <c r="A750" s="22"/>
      <c r="B750" s="22"/>
      <c r="C750" s="22"/>
      <c r="D750" s="22"/>
      <c r="E750" s="23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6.5" customHeight="1" x14ac:dyDescent="0.25">
      <c r="A751" s="22"/>
      <c r="B751" s="22"/>
      <c r="C751" s="22"/>
      <c r="D751" s="22"/>
      <c r="E751" s="23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6.5" customHeight="1" x14ac:dyDescent="0.25">
      <c r="A752" s="22"/>
      <c r="B752" s="22"/>
      <c r="C752" s="22"/>
      <c r="D752" s="22"/>
      <c r="E752" s="23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6.5" customHeight="1" x14ac:dyDescent="0.25">
      <c r="A753" s="22"/>
      <c r="B753" s="22"/>
      <c r="C753" s="22"/>
      <c r="D753" s="22"/>
      <c r="E753" s="23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6.5" customHeight="1" x14ac:dyDescent="0.25">
      <c r="A754" s="22"/>
      <c r="B754" s="22"/>
      <c r="C754" s="22"/>
      <c r="D754" s="22"/>
      <c r="E754" s="23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6.5" customHeight="1" x14ac:dyDescent="0.25">
      <c r="A755" s="22"/>
      <c r="B755" s="22"/>
      <c r="C755" s="22"/>
      <c r="D755" s="22"/>
      <c r="E755" s="23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6.5" customHeight="1" x14ac:dyDescent="0.25">
      <c r="A756" s="22"/>
      <c r="B756" s="22"/>
      <c r="C756" s="22"/>
      <c r="D756" s="22"/>
      <c r="E756" s="23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6.5" customHeight="1" x14ac:dyDescent="0.25">
      <c r="A757" s="22"/>
      <c r="B757" s="22"/>
      <c r="C757" s="22"/>
      <c r="D757" s="22"/>
      <c r="E757" s="23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6.5" customHeight="1" x14ac:dyDescent="0.25">
      <c r="A758" s="22"/>
      <c r="B758" s="22"/>
      <c r="C758" s="22"/>
      <c r="D758" s="22"/>
      <c r="E758" s="23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6.5" customHeight="1" x14ac:dyDescent="0.25">
      <c r="A759" s="22"/>
      <c r="B759" s="22"/>
      <c r="C759" s="22"/>
      <c r="D759" s="22"/>
      <c r="E759" s="23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6.5" customHeight="1" x14ac:dyDescent="0.25">
      <c r="A760" s="22"/>
      <c r="B760" s="22"/>
      <c r="C760" s="22"/>
      <c r="D760" s="22"/>
      <c r="E760" s="23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6.5" customHeight="1" x14ac:dyDescent="0.25">
      <c r="A761" s="22"/>
      <c r="B761" s="22"/>
      <c r="C761" s="22"/>
      <c r="D761" s="22"/>
      <c r="E761" s="23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6.5" customHeight="1" x14ac:dyDescent="0.25">
      <c r="A762" s="22"/>
      <c r="B762" s="22"/>
      <c r="C762" s="22"/>
      <c r="D762" s="22"/>
      <c r="E762" s="23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6.5" customHeight="1" x14ac:dyDescent="0.25">
      <c r="A763" s="22"/>
      <c r="B763" s="22"/>
      <c r="C763" s="22"/>
      <c r="D763" s="22"/>
      <c r="E763" s="23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6.5" customHeight="1" x14ac:dyDescent="0.25">
      <c r="A764" s="22"/>
      <c r="B764" s="22"/>
      <c r="C764" s="22"/>
      <c r="D764" s="22"/>
      <c r="E764" s="23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6.5" customHeight="1" x14ac:dyDescent="0.25">
      <c r="A765" s="22"/>
      <c r="B765" s="22"/>
      <c r="C765" s="22"/>
      <c r="D765" s="22"/>
      <c r="E765" s="23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6.5" customHeight="1" x14ac:dyDescent="0.25">
      <c r="A766" s="22"/>
      <c r="B766" s="22"/>
      <c r="C766" s="22"/>
      <c r="D766" s="22"/>
      <c r="E766" s="23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6.5" customHeight="1" x14ac:dyDescent="0.25">
      <c r="A767" s="22"/>
      <c r="B767" s="22"/>
      <c r="C767" s="22"/>
      <c r="D767" s="22"/>
      <c r="E767" s="23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6.5" customHeight="1" x14ac:dyDescent="0.25">
      <c r="A768" s="22"/>
      <c r="B768" s="22"/>
      <c r="C768" s="22"/>
      <c r="D768" s="22"/>
      <c r="E768" s="23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6.5" customHeight="1" x14ac:dyDescent="0.25">
      <c r="A769" s="22"/>
      <c r="B769" s="22"/>
      <c r="C769" s="22"/>
      <c r="D769" s="22"/>
      <c r="E769" s="23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6.5" customHeight="1" x14ac:dyDescent="0.25">
      <c r="A770" s="22"/>
      <c r="B770" s="22"/>
      <c r="C770" s="22"/>
      <c r="D770" s="22"/>
      <c r="E770" s="23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6.5" customHeight="1" x14ac:dyDescent="0.25">
      <c r="A771" s="22"/>
      <c r="B771" s="22"/>
      <c r="C771" s="22"/>
      <c r="D771" s="22"/>
      <c r="E771" s="23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6.5" customHeight="1" x14ac:dyDescent="0.25">
      <c r="A772" s="22"/>
      <c r="B772" s="22"/>
      <c r="C772" s="22"/>
      <c r="D772" s="22"/>
      <c r="E772" s="23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6.5" customHeight="1" x14ac:dyDescent="0.25">
      <c r="A773" s="22"/>
      <c r="B773" s="22"/>
      <c r="C773" s="22"/>
      <c r="D773" s="22"/>
      <c r="E773" s="23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6.5" customHeight="1" x14ac:dyDescent="0.25">
      <c r="A774" s="22"/>
      <c r="B774" s="22"/>
      <c r="C774" s="22"/>
      <c r="D774" s="22"/>
      <c r="E774" s="23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6.5" customHeight="1" x14ac:dyDescent="0.25">
      <c r="A775" s="22"/>
      <c r="B775" s="22"/>
      <c r="C775" s="22"/>
      <c r="D775" s="22"/>
      <c r="E775" s="23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6.5" customHeight="1" x14ac:dyDescent="0.25">
      <c r="A776" s="22"/>
      <c r="B776" s="22"/>
      <c r="C776" s="22"/>
      <c r="D776" s="22"/>
      <c r="E776" s="23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6.5" customHeight="1" x14ac:dyDescent="0.25">
      <c r="A777" s="22"/>
      <c r="B777" s="22"/>
      <c r="C777" s="22"/>
      <c r="D777" s="22"/>
      <c r="E777" s="23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6.5" customHeight="1" x14ac:dyDescent="0.25">
      <c r="A778" s="22"/>
      <c r="B778" s="22"/>
      <c r="C778" s="22"/>
      <c r="D778" s="22"/>
      <c r="E778" s="23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6.5" customHeight="1" x14ac:dyDescent="0.25">
      <c r="A779" s="22"/>
      <c r="B779" s="22"/>
      <c r="C779" s="22"/>
      <c r="D779" s="22"/>
      <c r="E779" s="23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6.5" customHeight="1" x14ac:dyDescent="0.25">
      <c r="A780" s="22"/>
      <c r="B780" s="22"/>
      <c r="C780" s="22"/>
      <c r="D780" s="22"/>
      <c r="E780" s="23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6.5" customHeight="1" x14ac:dyDescent="0.25">
      <c r="A781" s="22"/>
      <c r="B781" s="22"/>
      <c r="C781" s="22"/>
      <c r="D781" s="22"/>
      <c r="E781" s="23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6.5" customHeight="1" x14ac:dyDescent="0.25">
      <c r="A782" s="22"/>
      <c r="B782" s="22"/>
      <c r="C782" s="22"/>
      <c r="D782" s="22"/>
      <c r="E782" s="23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6.5" customHeight="1" x14ac:dyDescent="0.25">
      <c r="A783" s="22"/>
      <c r="B783" s="22"/>
      <c r="C783" s="22"/>
      <c r="D783" s="22"/>
      <c r="E783" s="23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6.5" customHeight="1" x14ac:dyDescent="0.25">
      <c r="A784" s="22"/>
      <c r="B784" s="22"/>
      <c r="C784" s="22"/>
      <c r="D784" s="22"/>
      <c r="E784" s="23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6.5" customHeight="1" x14ac:dyDescent="0.25">
      <c r="A785" s="22"/>
      <c r="B785" s="22"/>
      <c r="C785" s="22"/>
      <c r="D785" s="22"/>
      <c r="E785" s="23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6.5" customHeight="1" x14ac:dyDescent="0.25">
      <c r="A786" s="22"/>
      <c r="B786" s="22"/>
      <c r="C786" s="22"/>
      <c r="D786" s="22"/>
      <c r="E786" s="23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6.5" customHeight="1" x14ac:dyDescent="0.25">
      <c r="A787" s="22"/>
      <c r="B787" s="22"/>
      <c r="C787" s="22"/>
      <c r="D787" s="22"/>
      <c r="E787" s="23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6.5" customHeight="1" x14ac:dyDescent="0.25">
      <c r="A788" s="22"/>
      <c r="B788" s="22"/>
      <c r="C788" s="22"/>
      <c r="D788" s="22"/>
      <c r="E788" s="23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6.5" customHeight="1" x14ac:dyDescent="0.25">
      <c r="A789" s="22"/>
      <c r="B789" s="22"/>
      <c r="C789" s="22"/>
      <c r="D789" s="22"/>
      <c r="E789" s="23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6.5" customHeight="1" x14ac:dyDescent="0.25">
      <c r="A790" s="22"/>
      <c r="B790" s="22"/>
      <c r="C790" s="22"/>
      <c r="D790" s="22"/>
      <c r="E790" s="23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6.5" customHeight="1" x14ac:dyDescent="0.25">
      <c r="A791" s="22"/>
      <c r="B791" s="22"/>
      <c r="C791" s="22"/>
      <c r="D791" s="22"/>
      <c r="E791" s="23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6.5" customHeight="1" x14ac:dyDescent="0.25">
      <c r="A792" s="22"/>
      <c r="B792" s="22"/>
      <c r="C792" s="22"/>
      <c r="D792" s="22"/>
      <c r="E792" s="23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6.5" customHeight="1" x14ac:dyDescent="0.25">
      <c r="A793" s="22"/>
      <c r="B793" s="22"/>
      <c r="C793" s="22"/>
      <c r="D793" s="22"/>
      <c r="E793" s="23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6.5" customHeight="1" x14ac:dyDescent="0.25">
      <c r="A794" s="22"/>
      <c r="B794" s="22"/>
      <c r="C794" s="22"/>
      <c r="D794" s="22"/>
      <c r="E794" s="23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6.5" customHeight="1" x14ac:dyDescent="0.25">
      <c r="A795" s="22"/>
      <c r="B795" s="22"/>
      <c r="C795" s="22"/>
      <c r="D795" s="22"/>
      <c r="E795" s="23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6.5" customHeight="1" x14ac:dyDescent="0.25">
      <c r="A796" s="22"/>
      <c r="B796" s="22"/>
      <c r="C796" s="22"/>
      <c r="D796" s="22"/>
      <c r="E796" s="23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6.5" customHeight="1" x14ac:dyDescent="0.25">
      <c r="A797" s="22"/>
      <c r="B797" s="22"/>
      <c r="C797" s="22"/>
      <c r="D797" s="22"/>
      <c r="E797" s="23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6.5" customHeight="1" x14ac:dyDescent="0.25">
      <c r="A798" s="22"/>
      <c r="B798" s="22"/>
      <c r="C798" s="22"/>
      <c r="D798" s="22"/>
      <c r="E798" s="23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6.5" customHeight="1" x14ac:dyDescent="0.25">
      <c r="A799" s="22"/>
      <c r="B799" s="22"/>
      <c r="C799" s="22"/>
      <c r="D799" s="22"/>
      <c r="E799" s="23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6.5" customHeight="1" x14ac:dyDescent="0.25">
      <c r="A800" s="22"/>
      <c r="B800" s="22"/>
      <c r="C800" s="22"/>
      <c r="D800" s="22"/>
      <c r="E800" s="23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6.5" customHeight="1" x14ac:dyDescent="0.25">
      <c r="A801" s="22"/>
      <c r="B801" s="22"/>
      <c r="C801" s="22"/>
      <c r="D801" s="22"/>
      <c r="E801" s="23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6.5" customHeight="1" x14ac:dyDescent="0.25">
      <c r="A802" s="22"/>
      <c r="B802" s="22"/>
      <c r="C802" s="22"/>
      <c r="D802" s="22"/>
      <c r="E802" s="23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6.5" customHeight="1" x14ac:dyDescent="0.25">
      <c r="A803" s="22"/>
      <c r="B803" s="22"/>
      <c r="C803" s="22"/>
      <c r="D803" s="22"/>
      <c r="E803" s="23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6.5" customHeight="1" x14ac:dyDescent="0.25">
      <c r="A804" s="22"/>
      <c r="B804" s="22"/>
      <c r="C804" s="22"/>
      <c r="D804" s="22"/>
      <c r="E804" s="23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6.5" customHeight="1" x14ac:dyDescent="0.25">
      <c r="A805" s="22"/>
      <c r="B805" s="22"/>
      <c r="C805" s="22"/>
      <c r="D805" s="22"/>
      <c r="E805" s="23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6.5" customHeight="1" x14ac:dyDescent="0.25">
      <c r="A806" s="22"/>
      <c r="B806" s="22"/>
      <c r="C806" s="22"/>
      <c r="D806" s="22"/>
      <c r="E806" s="23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6.5" customHeight="1" x14ac:dyDescent="0.25">
      <c r="A807" s="22"/>
      <c r="B807" s="22"/>
      <c r="C807" s="22"/>
      <c r="D807" s="22"/>
      <c r="E807" s="23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6.5" customHeight="1" x14ac:dyDescent="0.25">
      <c r="A808" s="22"/>
      <c r="B808" s="22"/>
      <c r="C808" s="22"/>
      <c r="D808" s="22"/>
      <c r="E808" s="23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6.5" customHeight="1" x14ac:dyDescent="0.25">
      <c r="A809" s="22"/>
      <c r="B809" s="22"/>
      <c r="C809" s="22"/>
      <c r="D809" s="22"/>
      <c r="E809" s="23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6.5" customHeight="1" x14ac:dyDescent="0.25">
      <c r="A810" s="22"/>
      <c r="B810" s="22"/>
      <c r="C810" s="22"/>
      <c r="D810" s="22"/>
      <c r="E810" s="23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6.5" customHeight="1" x14ac:dyDescent="0.25">
      <c r="A811" s="22"/>
      <c r="B811" s="22"/>
      <c r="C811" s="22"/>
      <c r="D811" s="22"/>
      <c r="E811" s="23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6.5" customHeight="1" x14ac:dyDescent="0.25">
      <c r="A812" s="22"/>
      <c r="B812" s="22"/>
      <c r="C812" s="22"/>
      <c r="D812" s="22"/>
      <c r="E812" s="23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6.5" customHeight="1" x14ac:dyDescent="0.25">
      <c r="A813" s="22"/>
      <c r="B813" s="22"/>
      <c r="C813" s="22"/>
      <c r="D813" s="22"/>
      <c r="E813" s="23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6.5" customHeight="1" x14ac:dyDescent="0.25">
      <c r="A814" s="22"/>
      <c r="B814" s="22"/>
      <c r="C814" s="22"/>
      <c r="D814" s="22"/>
      <c r="E814" s="23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6.5" customHeight="1" x14ac:dyDescent="0.25">
      <c r="A815" s="22"/>
      <c r="B815" s="22"/>
      <c r="C815" s="22"/>
      <c r="D815" s="22"/>
      <c r="E815" s="23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6.5" customHeight="1" x14ac:dyDescent="0.25">
      <c r="A816" s="22"/>
      <c r="B816" s="22"/>
      <c r="C816" s="22"/>
      <c r="D816" s="22"/>
      <c r="E816" s="23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6.5" customHeight="1" x14ac:dyDescent="0.25">
      <c r="A817" s="22"/>
      <c r="B817" s="22"/>
      <c r="C817" s="22"/>
      <c r="D817" s="22"/>
      <c r="E817" s="23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6.5" customHeight="1" x14ac:dyDescent="0.25">
      <c r="A818" s="22"/>
      <c r="B818" s="22"/>
      <c r="C818" s="22"/>
      <c r="D818" s="22"/>
      <c r="E818" s="23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6.5" customHeight="1" x14ac:dyDescent="0.25">
      <c r="A819" s="22"/>
      <c r="B819" s="22"/>
      <c r="C819" s="22"/>
      <c r="D819" s="22"/>
      <c r="E819" s="23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6.5" customHeight="1" x14ac:dyDescent="0.25">
      <c r="A820" s="22"/>
      <c r="B820" s="22"/>
      <c r="C820" s="22"/>
      <c r="D820" s="22"/>
      <c r="E820" s="23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6.5" customHeight="1" x14ac:dyDescent="0.25">
      <c r="A821" s="22"/>
      <c r="B821" s="22"/>
      <c r="C821" s="22"/>
      <c r="D821" s="22"/>
      <c r="E821" s="23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6.5" customHeight="1" x14ac:dyDescent="0.25">
      <c r="A822" s="22"/>
      <c r="B822" s="22"/>
      <c r="C822" s="22"/>
      <c r="D822" s="22"/>
      <c r="E822" s="23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6.5" customHeight="1" x14ac:dyDescent="0.25">
      <c r="A823" s="22"/>
      <c r="B823" s="22"/>
      <c r="C823" s="22"/>
      <c r="D823" s="22"/>
      <c r="E823" s="23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6.5" customHeight="1" x14ac:dyDescent="0.25">
      <c r="A824" s="22"/>
      <c r="B824" s="22"/>
      <c r="C824" s="22"/>
      <c r="D824" s="22"/>
      <c r="E824" s="23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6.5" customHeight="1" x14ac:dyDescent="0.25">
      <c r="A825" s="22"/>
      <c r="B825" s="22"/>
      <c r="C825" s="22"/>
      <c r="D825" s="22"/>
      <c r="E825" s="23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6.5" customHeight="1" x14ac:dyDescent="0.25">
      <c r="A826" s="22"/>
      <c r="B826" s="22"/>
      <c r="C826" s="22"/>
      <c r="D826" s="22"/>
      <c r="E826" s="23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6.5" customHeight="1" x14ac:dyDescent="0.25">
      <c r="A827" s="22"/>
      <c r="B827" s="22"/>
      <c r="C827" s="22"/>
      <c r="D827" s="22"/>
      <c r="E827" s="23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6.5" customHeight="1" x14ac:dyDescent="0.25">
      <c r="A828" s="22"/>
      <c r="B828" s="22"/>
      <c r="C828" s="22"/>
      <c r="D828" s="22"/>
      <c r="E828" s="23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6.5" customHeight="1" x14ac:dyDescent="0.25">
      <c r="A829" s="22"/>
      <c r="B829" s="22"/>
      <c r="C829" s="22"/>
      <c r="D829" s="22"/>
      <c r="E829" s="23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6.5" customHeight="1" x14ac:dyDescent="0.25">
      <c r="A830" s="22"/>
      <c r="B830" s="22"/>
      <c r="C830" s="22"/>
      <c r="D830" s="22"/>
      <c r="E830" s="23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6.5" customHeight="1" x14ac:dyDescent="0.25">
      <c r="A831" s="22"/>
      <c r="B831" s="22"/>
      <c r="C831" s="22"/>
      <c r="D831" s="22"/>
      <c r="E831" s="23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6.5" customHeight="1" x14ac:dyDescent="0.25">
      <c r="A832" s="22"/>
      <c r="B832" s="22"/>
      <c r="C832" s="22"/>
      <c r="D832" s="22"/>
      <c r="E832" s="23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6.5" customHeight="1" x14ac:dyDescent="0.25">
      <c r="A833" s="22"/>
      <c r="B833" s="22"/>
      <c r="C833" s="22"/>
      <c r="D833" s="22"/>
      <c r="E833" s="23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6.5" customHeight="1" x14ac:dyDescent="0.25">
      <c r="A834" s="22"/>
      <c r="B834" s="22"/>
      <c r="C834" s="22"/>
      <c r="D834" s="22"/>
      <c r="E834" s="23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6.5" customHeight="1" x14ac:dyDescent="0.25">
      <c r="A835" s="22"/>
      <c r="B835" s="22"/>
      <c r="C835" s="22"/>
      <c r="D835" s="22"/>
      <c r="E835" s="23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6.5" customHeight="1" x14ac:dyDescent="0.25">
      <c r="A836" s="22"/>
      <c r="B836" s="22"/>
      <c r="C836" s="22"/>
      <c r="D836" s="22"/>
      <c r="E836" s="23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6.5" customHeight="1" x14ac:dyDescent="0.25">
      <c r="A837" s="22"/>
      <c r="B837" s="22"/>
      <c r="C837" s="22"/>
      <c r="D837" s="22"/>
      <c r="E837" s="23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6.5" customHeight="1" x14ac:dyDescent="0.25">
      <c r="A838" s="22"/>
      <c r="B838" s="22"/>
      <c r="C838" s="22"/>
      <c r="D838" s="22"/>
      <c r="E838" s="23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6.5" customHeight="1" x14ac:dyDescent="0.25">
      <c r="A839" s="22"/>
      <c r="B839" s="22"/>
      <c r="C839" s="22"/>
      <c r="D839" s="22"/>
      <c r="E839" s="23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6.5" customHeight="1" x14ac:dyDescent="0.25">
      <c r="A840" s="22"/>
      <c r="B840" s="22"/>
      <c r="C840" s="22"/>
      <c r="D840" s="22"/>
      <c r="E840" s="23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6.5" customHeight="1" x14ac:dyDescent="0.25">
      <c r="A841" s="22"/>
      <c r="B841" s="22"/>
      <c r="C841" s="22"/>
      <c r="D841" s="22"/>
      <c r="E841" s="23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6.5" customHeight="1" x14ac:dyDescent="0.25">
      <c r="A842" s="22"/>
      <c r="B842" s="22"/>
      <c r="C842" s="22"/>
      <c r="D842" s="22"/>
      <c r="E842" s="23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6.5" customHeight="1" x14ac:dyDescent="0.25">
      <c r="A843" s="22"/>
      <c r="B843" s="22"/>
      <c r="C843" s="22"/>
      <c r="D843" s="22"/>
      <c r="E843" s="23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6.5" customHeight="1" x14ac:dyDescent="0.25">
      <c r="A844" s="22"/>
      <c r="B844" s="22"/>
      <c r="C844" s="22"/>
      <c r="D844" s="22"/>
      <c r="E844" s="23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6.5" customHeight="1" x14ac:dyDescent="0.25">
      <c r="A845" s="22"/>
      <c r="B845" s="22"/>
      <c r="C845" s="22"/>
      <c r="D845" s="22"/>
      <c r="E845" s="23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6.5" customHeight="1" x14ac:dyDescent="0.25">
      <c r="A846" s="22"/>
      <c r="B846" s="22"/>
      <c r="C846" s="22"/>
      <c r="D846" s="22"/>
      <c r="E846" s="23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6.5" customHeight="1" x14ac:dyDescent="0.25">
      <c r="A847" s="22"/>
      <c r="B847" s="22"/>
      <c r="C847" s="22"/>
      <c r="D847" s="22"/>
      <c r="E847" s="23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6.5" customHeight="1" x14ac:dyDescent="0.25">
      <c r="A848" s="22"/>
      <c r="B848" s="22"/>
      <c r="C848" s="22"/>
      <c r="D848" s="22"/>
      <c r="E848" s="23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6.5" customHeight="1" x14ac:dyDescent="0.25">
      <c r="A849" s="22"/>
      <c r="B849" s="22"/>
      <c r="C849" s="22"/>
      <c r="D849" s="22"/>
      <c r="E849" s="23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6.5" customHeight="1" x14ac:dyDescent="0.25">
      <c r="A850" s="22"/>
      <c r="B850" s="22"/>
      <c r="C850" s="22"/>
      <c r="D850" s="22"/>
      <c r="E850" s="23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6.5" customHeight="1" x14ac:dyDescent="0.25">
      <c r="A851" s="22"/>
      <c r="B851" s="22"/>
      <c r="C851" s="22"/>
      <c r="D851" s="22"/>
      <c r="E851" s="23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6.5" customHeight="1" x14ac:dyDescent="0.25">
      <c r="A852" s="22"/>
      <c r="B852" s="22"/>
      <c r="C852" s="22"/>
      <c r="D852" s="22"/>
      <c r="E852" s="23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6.5" customHeight="1" x14ac:dyDescent="0.25">
      <c r="A853" s="22"/>
      <c r="B853" s="22"/>
      <c r="C853" s="22"/>
      <c r="D853" s="22"/>
      <c r="E853" s="23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6.5" customHeight="1" x14ac:dyDescent="0.25">
      <c r="A854" s="22"/>
      <c r="B854" s="22"/>
      <c r="C854" s="22"/>
      <c r="D854" s="22"/>
      <c r="E854" s="23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6.5" customHeight="1" x14ac:dyDescent="0.25">
      <c r="A855" s="22"/>
      <c r="B855" s="22"/>
      <c r="C855" s="22"/>
      <c r="D855" s="22"/>
      <c r="E855" s="23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6.5" customHeight="1" x14ac:dyDescent="0.25">
      <c r="A856" s="22"/>
      <c r="B856" s="22"/>
      <c r="C856" s="22"/>
      <c r="D856" s="22"/>
      <c r="E856" s="23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6.5" customHeight="1" x14ac:dyDescent="0.25">
      <c r="A857" s="22"/>
      <c r="B857" s="22"/>
      <c r="C857" s="22"/>
      <c r="D857" s="22"/>
      <c r="E857" s="23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6.5" customHeight="1" x14ac:dyDescent="0.25">
      <c r="A858" s="22"/>
      <c r="B858" s="22"/>
      <c r="C858" s="22"/>
      <c r="D858" s="22"/>
      <c r="E858" s="23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6.5" customHeight="1" x14ac:dyDescent="0.25">
      <c r="A859" s="22"/>
      <c r="B859" s="22"/>
      <c r="C859" s="22"/>
      <c r="D859" s="22"/>
      <c r="E859" s="23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6.5" customHeight="1" x14ac:dyDescent="0.25">
      <c r="A860" s="22"/>
      <c r="B860" s="22"/>
      <c r="C860" s="22"/>
      <c r="D860" s="22"/>
      <c r="E860" s="23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6.5" customHeight="1" x14ac:dyDescent="0.25">
      <c r="A861" s="22"/>
      <c r="B861" s="22"/>
      <c r="C861" s="22"/>
      <c r="D861" s="22"/>
      <c r="E861" s="23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6.5" customHeight="1" x14ac:dyDescent="0.25">
      <c r="A862" s="22"/>
      <c r="B862" s="22"/>
      <c r="C862" s="22"/>
      <c r="D862" s="22"/>
      <c r="E862" s="23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6.5" customHeight="1" x14ac:dyDescent="0.25">
      <c r="A863" s="22"/>
      <c r="B863" s="22"/>
      <c r="C863" s="22"/>
      <c r="D863" s="22"/>
      <c r="E863" s="23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6.5" customHeight="1" x14ac:dyDescent="0.25">
      <c r="A864" s="22"/>
      <c r="B864" s="22"/>
      <c r="C864" s="22"/>
      <c r="D864" s="22"/>
      <c r="E864" s="23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6.5" customHeight="1" x14ac:dyDescent="0.25">
      <c r="A865" s="22"/>
      <c r="B865" s="22"/>
      <c r="C865" s="22"/>
      <c r="D865" s="22"/>
      <c r="E865" s="23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6.5" customHeight="1" x14ac:dyDescent="0.25">
      <c r="A866" s="22"/>
      <c r="B866" s="22"/>
      <c r="C866" s="22"/>
      <c r="D866" s="22"/>
      <c r="E866" s="23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6.5" customHeight="1" x14ac:dyDescent="0.25">
      <c r="A867" s="22"/>
      <c r="B867" s="22"/>
      <c r="C867" s="22"/>
      <c r="D867" s="22"/>
      <c r="E867" s="23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6.5" customHeight="1" x14ac:dyDescent="0.25">
      <c r="A868" s="22"/>
      <c r="B868" s="22"/>
      <c r="C868" s="22"/>
      <c r="D868" s="22"/>
      <c r="E868" s="23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6.5" customHeight="1" x14ac:dyDescent="0.25">
      <c r="A869" s="22"/>
      <c r="B869" s="22"/>
      <c r="C869" s="22"/>
      <c r="D869" s="22"/>
      <c r="E869" s="23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6.5" customHeight="1" x14ac:dyDescent="0.25">
      <c r="A870" s="22"/>
      <c r="B870" s="22"/>
      <c r="C870" s="22"/>
      <c r="D870" s="22"/>
      <c r="E870" s="23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6.5" customHeight="1" x14ac:dyDescent="0.25">
      <c r="A871" s="22"/>
      <c r="B871" s="22"/>
      <c r="C871" s="22"/>
      <c r="D871" s="22"/>
      <c r="E871" s="23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6.5" customHeight="1" x14ac:dyDescent="0.25">
      <c r="A872" s="22"/>
      <c r="B872" s="22"/>
      <c r="C872" s="22"/>
      <c r="D872" s="22"/>
      <c r="E872" s="23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6.5" customHeight="1" x14ac:dyDescent="0.25">
      <c r="A873" s="22"/>
      <c r="B873" s="22"/>
      <c r="C873" s="22"/>
      <c r="D873" s="22"/>
      <c r="E873" s="23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6.5" customHeight="1" x14ac:dyDescent="0.25">
      <c r="A874" s="22"/>
      <c r="B874" s="22"/>
      <c r="C874" s="22"/>
      <c r="D874" s="22"/>
      <c r="E874" s="23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6.5" customHeight="1" x14ac:dyDescent="0.25">
      <c r="A875" s="22"/>
      <c r="B875" s="22"/>
      <c r="C875" s="22"/>
      <c r="D875" s="22"/>
      <c r="E875" s="23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6.5" customHeight="1" x14ac:dyDescent="0.25">
      <c r="A876" s="22"/>
      <c r="B876" s="22"/>
      <c r="C876" s="22"/>
      <c r="D876" s="22"/>
      <c r="E876" s="23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6.5" customHeight="1" x14ac:dyDescent="0.25">
      <c r="A877" s="22"/>
      <c r="B877" s="22"/>
      <c r="C877" s="22"/>
      <c r="D877" s="22"/>
      <c r="E877" s="23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6.5" customHeight="1" x14ac:dyDescent="0.25">
      <c r="A878" s="22"/>
      <c r="B878" s="22"/>
      <c r="C878" s="22"/>
      <c r="D878" s="22"/>
      <c r="E878" s="23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6.5" customHeight="1" x14ac:dyDescent="0.25">
      <c r="A879" s="22"/>
      <c r="B879" s="22"/>
      <c r="C879" s="22"/>
      <c r="D879" s="22"/>
      <c r="E879" s="23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6.5" customHeight="1" x14ac:dyDescent="0.25">
      <c r="A880" s="22"/>
      <c r="B880" s="22"/>
      <c r="C880" s="22"/>
      <c r="D880" s="22"/>
      <c r="E880" s="23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6.5" customHeight="1" x14ac:dyDescent="0.25">
      <c r="A881" s="22"/>
      <c r="B881" s="22"/>
      <c r="C881" s="22"/>
      <c r="D881" s="22"/>
      <c r="E881" s="23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6.5" customHeight="1" x14ac:dyDescent="0.25">
      <c r="A882" s="22"/>
      <c r="B882" s="22"/>
      <c r="C882" s="22"/>
      <c r="D882" s="22"/>
      <c r="E882" s="23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6.5" customHeight="1" x14ac:dyDescent="0.25">
      <c r="A883" s="22"/>
      <c r="B883" s="22"/>
      <c r="C883" s="22"/>
      <c r="D883" s="22"/>
      <c r="E883" s="23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6.5" customHeight="1" x14ac:dyDescent="0.25">
      <c r="A884" s="22"/>
      <c r="B884" s="22"/>
      <c r="C884" s="22"/>
      <c r="D884" s="22"/>
      <c r="E884" s="23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6.5" customHeight="1" x14ac:dyDescent="0.25">
      <c r="A885" s="22"/>
      <c r="B885" s="22"/>
      <c r="C885" s="22"/>
      <c r="D885" s="22"/>
      <c r="E885" s="23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6.5" customHeight="1" x14ac:dyDescent="0.25">
      <c r="A886" s="22"/>
      <c r="B886" s="22"/>
      <c r="C886" s="22"/>
      <c r="D886" s="22"/>
      <c r="E886" s="23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6.5" customHeight="1" x14ac:dyDescent="0.25">
      <c r="A887" s="22"/>
      <c r="B887" s="22"/>
      <c r="C887" s="22"/>
      <c r="D887" s="22"/>
      <c r="E887" s="23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6.5" customHeight="1" x14ac:dyDescent="0.25">
      <c r="A888" s="22"/>
      <c r="B888" s="22"/>
      <c r="C888" s="22"/>
      <c r="D888" s="22"/>
      <c r="E888" s="23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6.5" customHeight="1" x14ac:dyDescent="0.25">
      <c r="A889" s="22"/>
      <c r="B889" s="22"/>
      <c r="C889" s="22"/>
      <c r="D889" s="22"/>
      <c r="E889" s="23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6.5" customHeight="1" x14ac:dyDescent="0.25">
      <c r="A890" s="22"/>
      <c r="B890" s="22"/>
      <c r="C890" s="22"/>
      <c r="D890" s="22"/>
      <c r="E890" s="23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6.5" customHeight="1" x14ac:dyDescent="0.25">
      <c r="A891" s="22"/>
      <c r="B891" s="22"/>
      <c r="C891" s="22"/>
      <c r="D891" s="22"/>
      <c r="E891" s="23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6.5" customHeight="1" x14ac:dyDescent="0.25">
      <c r="A892" s="22"/>
      <c r="B892" s="22"/>
      <c r="C892" s="22"/>
      <c r="D892" s="22"/>
      <c r="E892" s="23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6.5" customHeight="1" x14ac:dyDescent="0.25">
      <c r="A893" s="22"/>
      <c r="B893" s="22"/>
      <c r="C893" s="22"/>
      <c r="D893" s="22"/>
      <c r="E893" s="23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6.5" customHeight="1" x14ac:dyDescent="0.25">
      <c r="A894" s="22"/>
      <c r="B894" s="22"/>
      <c r="C894" s="22"/>
      <c r="D894" s="22"/>
      <c r="E894" s="23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6.5" customHeight="1" x14ac:dyDescent="0.25">
      <c r="A895" s="22"/>
      <c r="B895" s="22"/>
      <c r="C895" s="22"/>
      <c r="D895" s="22"/>
      <c r="E895" s="23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6.5" customHeight="1" x14ac:dyDescent="0.25">
      <c r="A896" s="22"/>
      <c r="B896" s="22"/>
      <c r="C896" s="22"/>
      <c r="D896" s="22"/>
      <c r="E896" s="23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6.5" customHeight="1" x14ac:dyDescent="0.25">
      <c r="A897" s="22"/>
      <c r="B897" s="22"/>
      <c r="C897" s="22"/>
      <c r="D897" s="22"/>
      <c r="E897" s="23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6.5" customHeight="1" x14ac:dyDescent="0.25">
      <c r="A898" s="22"/>
      <c r="B898" s="22"/>
      <c r="C898" s="22"/>
      <c r="D898" s="22"/>
      <c r="E898" s="23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6.5" customHeight="1" x14ac:dyDescent="0.25">
      <c r="A899" s="22"/>
      <c r="B899" s="22"/>
      <c r="C899" s="22"/>
      <c r="D899" s="22"/>
      <c r="E899" s="23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6.5" customHeight="1" x14ac:dyDescent="0.25">
      <c r="A900" s="22"/>
      <c r="B900" s="22"/>
      <c r="C900" s="22"/>
      <c r="D900" s="22"/>
      <c r="E900" s="23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6.5" customHeight="1" x14ac:dyDescent="0.25">
      <c r="A901" s="22"/>
      <c r="B901" s="22"/>
      <c r="C901" s="22"/>
      <c r="D901" s="22"/>
      <c r="E901" s="23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6.5" customHeight="1" x14ac:dyDescent="0.25">
      <c r="A902" s="22"/>
      <c r="B902" s="22"/>
      <c r="C902" s="22"/>
      <c r="D902" s="22"/>
      <c r="E902" s="23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6.5" customHeight="1" x14ac:dyDescent="0.25">
      <c r="A903" s="22"/>
      <c r="B903" s="22"/>
      <c r="C903" s="22"/>
      <c r="D903" s="22"/>
      <c r="E903" s="23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6.5" customHeight="1" x14ac:dyDescent="0.25">
      <c r="A904" s="22"/>
      <c r="B904" s="22"/>
      <c r="C904" s="22"/>
      <c r="D904" s="22"/>
      <c r="E904" s="23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6.5" customHeight="1" x14ac:dyDescent="0.25">
      <c r="A905" s="22"/>
      <c r="B905" s="22"/>
      <c r="C905" s="22"/>
      <c r="D905" s="22"/>
      <c r="E905" s="23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6.5" customHeight="1" x14ac:dyDescent="0.25">
      <c r="A906" s="22"/>
      <c r="B906" s="22"/>
      <c r="C906" s="22"/>
      <c r="D906" s="22"/>
      <c r="E906" s="23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6.5" customHeight="1" x14ac:dyDescent="0.25">
      <c r="A907" s="22"/>
      <c r="B907" s="22"/>
      <c r="C907" s="22"/>
      <c r="D907" s="22"/>
      <c r="E907" s="23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6.5" customHeight="1" x14ac:dyDescent="0.25">
      <c r="A908" s="22"/>
      <c r="B908" s="22"/>
      <c r="C908" s="22"/>
      <c r="D908" s="22"/>
      <c r="E908" s="23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6.5" customHeight="1" x14ac:dyDescent="0.25">
      <c r="A909" s="22"/>
      <c r="B909" s="22"/>
      <c r="C909" s="22"/>
      <c r="D909" s="22"/>
      <c r="E909" s="23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6.5" customHeight="1" x14ac:dyDescent="0.25">
      <c r="A910" s="22"/>
      <c r="B910" s="22"/>
      <c r="C910" s="22"/>
      <c r="D910" s="22"/>
      <c r="E910" s="23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6.5" customHeight="1" x14ac:dyDescent="0.25">
      <c r="A911" s="22"/>
      <c r="B911" s="22"/>
      <c r="C911" s="22"/>
      <c r="D911" s="22"/>
      <c r="E911" s="23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6.5" customHeight="1" x14ac:dyDescent="0.25">
      <c r="A912" s="22"/>
      <c r="B912" s="22"/>
      <c r="C912" s="22"/>
      <c r="D912" s="22"/>
      <c r="E912" s="23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6.5" customHeight="1" x14ac:dyDescent="0.25">
      <c r="A913" s="22"/>
      <c r="B913" s="22"/>
      <c r="C913" s="22"/>
      <c r="D913" s="22"/>
      <c r="E913" s="23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6.5" customHeight="1" x14ac:dyDescent="0.25">
      <c r="A914" s="22"/>
      <c r="B914" s="22"/>
      <c r="C914" s="22"/>
      <c r="D914" s="22"/>
      <c r="E914" s="23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6.5" customHeight="1" x14ac:dyDescent="0.25">
      <c r="A915" s="22"/>
      <c r="B915" s="22"/>
      <c r="C915" s="22"/>
      <c r="D915" s="22"/>
      <c r="E915" s="23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6.5" customHeight="1" x14ac:dyDescent="0.25">
      <c r="A916" s="22"/>
      <c r="B916" s="22"/>
      <c r="C916" s="22"/>
      <c r="D916" s="22"/>
      <c r="E916" s="23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6.5" customHeight="1" x14ac:dyDescent="0.25">
      <c r="A917" s="22"/>
      <c r="B917" s="22"/>
      <c r="C917" s="22"/>
      <c r="D917" s="22"/>
      <c r="E917" s="23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6.5" customHeight="1" x14ac:dyDescent="0.25">
      <c r="A918" s="22"/>
      <c r="B918" s="22"/>
      <c r="C918" s="22"/>
      <c r="D918" s="22"/>
      <c r="E918" s="23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6.5" customHeight="1" x14ac:dyDescent="0.25">
      <c r="A919" s="22"/>
      <c r="B919" s="22"/>
      <c r="C919" s="22"/>
      <c r="D919" s="22"/>
      <c r="E919" s="23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6.5" customHeight="1" x14ac:dyDescent="0.25">
      <c r="A920" s="22"/>
      <c r="B920" s="22"/>
      <c r="C920" s="22"/>
      <c r="D920" s="22"/>
      <c r="E920" s="23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6.5" customHeight="1" x14ac:dyDescent="0.25">
      <c r="A921" s="22"/>
      <c r="B921" s="22"/>
      <c r="C921" s="22"/>
      <c r="D921" s="22"/>
      <c r="E921" s="23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6.5" customHeight="1" x14ac:dyDescent="0.25">
      <c r="A922" s="22"/>
      <c r="B922" s="22"/>
      <c r="C922" s="22"/>
      <c r="D922" s="22"/>
      <c r="E922" s="23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6.5" customHeight="1" x14ac:dyDescent="0.25">
      <c r="A923" s="22"/>
      <c r="B923" s="22"/>
      <c r="C923" s="22"/>
      <c r="D923" s="22"/>
      <c r="E923" s="23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6.5" customHeight="1" x14ac:dyDescent="0.25">
      <c r="A924" s="22"/>
      <c r="B924" s="22"/>
      <c r="C924" s="22"/>
      <c r="D924" s="22"/>
      <c r="E924" s="23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6.5" customHeight="1" x14ac:dyDescent="0.25">
      <c r="A925" s="22"/>
      <c r="B925" s="22"/>
      <c r="C925" s="22"/>
      <c r="D925" s="22"/>
      <c r="E925" s="23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6.5" customHeight="1" x14ac:dyDescent="0.25">
      <c r="A926" s="22"/>
      <c r="B926" s="22"/>
      <c r="C926" s="22"/>
      <c r="D926" s="22"/>
      <c r="E926" s="23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6.5" customHeight="1" x14ac:dyDescent="0.25">
      <c r="A927" s="22"/>
      <c r="B927" s="22"/>
      <c r="C927" s="22"/>
      <c r="D927" s="22"/>
      <c r="E927" s="23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6.5" customHeight="1" x14ac:dyDescent="0.25">
      <c r="A928" s="22"/>
      <c r="B928" s="22"/>
      <c r="C928" s="22"/>
      <c r="D928" s="22"/>
      <c r="E928" s="23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6.5" customHeight="1" x14ac:dyDescent="0.25">
      <c r="A929" s="22"/>
      <c r="B929" s="22"/>
      <c r="C929" s="22"/>
      <c r="D929" s="22"/>
      <c r="E929" s="23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6.5" customHeight="1" x14ac:dyDescent="0.25">
      <c r="A930" s="22"/>
      <c r="B930" s="22"/>
      <c r="C930" s="22"/>
      <c r="D930" s="22"/>
      <c r="E930" s="23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6.5" customHeight="1" x14ac:dyDescent="0.25">
      <c r="A931" s="22"/>
      <c r="B931" s="22"/>
      <c r="C931" s="22"/>
      <c r="D931" s="22"/>
      <c r="E931" s="23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6.5" customHeight="1" x14ac:dyDescent="0.25">
      <c r="A932" s="22"/>
      <c r="B932" s="22"/>
      <c r="C932" s="22"/>
      <c r="D932" s="22"/>
      <c r="E932" s="23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6.5" customHeight="1" x14ac:dyDescent="0.25">
      <c r="A933" s="22"/>
      <c r="B933" s="22"/>
      <c r="C933" s="22"/>
      <c r="D933" s="22"/>
      <c r="E933" s="23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6.5" customHeight="1" x14ac:dyDescent="0.25">
      <c r="A934" s="22"/>
      <c r="B934" s="22"/>
      <c r="C934" s="22"/>
      <c r="D934" s="22"/>
      <c r="E934" s="23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6.5" customHeight="1" x14ac:dyDescent="0.25">
      <c r="A935" s="22"/>
      <c r="B935" s="22"/>
      <c r="C935" s="22"/>
      <c r="D935" s="22"/>
      <c r="E935" s="23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6.5" customHeight="1" x14ac:dyDescent="0.25">
      <c r="A936" s="22"/>
      <c r="B936" s="22"/>
      <c r="C936" s="22"/>
      <c r="D936" s="22"/>
      <c r="E936" s="23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6.5" customHeight="1" x14ac:dyDescent="0.25">
      <c r="A937" s="22"/>
      <c r="B937" s="22"/>
      <c r="C937" s="22"/>
      <c r="D937" s="22"/>
      <c r="E937" s="23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6.5" customHeight="1" x14ac:dyDescent="0.25">
      <c r="A938" s="22"/>
      <c r="B938" s="22"/>
      <c r="C938" s="22"/>
      <c r="D938" s="22"/>
      <c r="E938" s="23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6.5" customHeight="1" x14ac:dyDescent="0.25">
      <c r="A939" s="22"/>
      <c r="B939" s="22"/>
      <c r="C939" s="22"/>
      <c r="D939" s="22"/>
      <c r="E939" s="23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6.5" customHeight="1" x14ac:dyDescent="0.25">
      <c r="A940" s="22"/>
      <c r="B940" s="22"/>
      <c r="C940" s="22"/>
      <c r="D940" s="22"/>
      <c r="E940" s="23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6.5" customHeight="1" x14ac:dyDescent="0.25">
      <c r="A941" s="22"/>
      <c r="B941" s="22"/>
      <c r="C941" s="22"/>
      <c r="D941" s="22"/>
      <c r="E941" s="23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6.5" customHeight="1" x14ac:dyDescent="0.25">
      <c r="A942" s="22"/>
      <c r="B942" s="22"/>
      <c r="C942" s="22"/>
      <c r="D942" s="22"/>
      <c r="E942" s="23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6.5" customHeight="1" x14ac:dyDescent="0.25">
      <c r="A943" s="22"/>
      <c r="B943" s="22"/>
      <c r="C943" s="22"/>
      <c r="D943" s="22"/>
      <c r="E943" s="23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6.5" customHeight="1" x14ac:dyDescent="0.25">
      <c r="A944" s="22"/>
      <c r="B944" s="22"/>
      <c r="C944" s="22"/>
      <c r="D944" s="22"/>
      <c r="E944" s="23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6.5" customHeight="1" x14ac:dyDescent="0.25">
      <c r="A945" s="22"/>
      <c r="B945" s="22"/>
      <c r="C945" s="22"/>
      <c r="D945" s="22"/>
      <c r="E945" s="23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6.5" customHeight="1" x14ac:dyDescent="0.25">
      <c r="A946" s="22"/>
      <c r="B946" s="22"/>
      <c r="C946" s="22"/>
      <c r="D946" s="22"/>
      <c r="E946" s="23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6.5" customHeight="1" x14ac:dyDescent="0.25">
      <c r="A947" s="22"/>
      <c r="B947" s="22"/>
      <c r="C947" s="22"/>
      <c r="D947" s="22"/>
      <c r="E947" s="23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6.5" customHeight="1" x14ac:dyDescent="0.25">
      <c r="A948" s="22"/>
      <c r="B948" s="22"/>
      <c r="C948" s="22"/>
      <c r="D948" s="22"/>
      <c r="E948" s="23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6.5" customHeight="1" x14ac:dyDescent="0.25">
      <c r="A949" s="22"/>
      <c r="B949" s="22"/>
      <c r="C949" s="22"/>
      <c r="D949" s="22"/>
      <c r="E949" s="23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6.5" customHeight="1" x14ac:dyDescent="0.25">
      <c r="A950" s="22"/>
      <c r="B950" s="22"/>
      <c r="C950" s="22"/>
      <c r="D950" s="22"/>
      <c r="E950" s="23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6.5" customHeight="1" x14ac:dyDescent="0.25">
      <c r="A951" s="22"/>
      <c r="B951" s="22"/>
      <c r="C951" s="22"/>
      <c r="D951" s="22"/>
      <c r="E951" s="23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6.5" customHeight="1" x14ac:dyDescent="0.25">
      <c r="A952" s="22"/>
      <c r="B952" s="22"/>
      <c r="C952" s="22"/>
      <c r="D952" s="22"/>
      <c r="E952" s="23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6.5" customHeight="1" x14ac:dyDescent="0.25">
      <c r="A953" s="22"/>
      <c r="B953" s="22"/>
      <c r="C953" s="22"/>
      <c r="D953" s="22"/>
      <c r="E953" s="23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6.5" customHeight="1" x14ac:dyDescent="0.25">
      <c r="A954" s="22"/>
      <c r="B954" s="22"/>
      <c r="C954" s="22"/>
      <c r="D954" s="22"/>
      <c r="E954" s="23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6.5" customHeight="1" x14ac:dyDescent="0.25">
      <c r="A955" s="22"/>
      <c r="B955" s="22"/>
      <c r="C955" s="22"/>
      <c r="D955" s="22"/>
      <c r="E955" s="23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6.5" customHeight="1" x14ac:dyDescent="0.25">
      <c r="A956" s="22"/>
      <c r="B956" s="22"/>
      <c r="C956" s="22"/>
      <c r="D956" s="22"/>
      <c r="E956" s="23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6.5" customHeight="1" x14ac:dyDescent="0.25">
      <c r="A957" s="22"/>
      <c r="B957" s="22"/>
      <c r="C957" s="22"/>
      <c r="D957" s="22"/>
      <c r="E957" s="23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6.5" customHeight="1" x14ac:dyDescent="0.25">
      <c r="A958" s="22"/>
      <c r="B958" s="22"/>
      <c r="C958" s="22"/>
      <c r="D958" s="22"/>
      <c r="E958" s="23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6.5" customHeight="1" x14ac:dyDescent="0.25">
      <c r="A959" s="22"/>
      <c r="B959" s="22"/>
      <c r="C959" s="22"/>
      <c r="D959" s="22"/>
      <c r="E959" s="23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6.5" customHeight="1" x14ac:dyDescent="0.25">
      <c r="A960" s="22"/>
      <c r="B960" s="22"/>
      <c r="C960" s="22"/>
      <c r="D960" s="22"/>
      <c r="E960" s="23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6.5" customHeight="1" x14ac:dyDescent="0.25">
      <c r="A961" s="22"/>
      <c r="B961" s="22"/>
      <c r="C961" s="22"/>
      <c r="D961" s="22"/>
      <c r="E961" s="23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6.5" customHeight="1" x14ac:dyDescent="0.25">
      <c r="A962" s="22"/>
      <c r="B962" s="22"/>
      <c r="C962" s="22"/>
      <c r="D962" s="22"/>
      <c r="E962" s="23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6.5" customHeight="1" x14ac:dyDescent="0.25">
      <c r="A963" s="22"/>
      <c r="B963" s="22"/>
      <c r="C963" s="22"/>
      <c r="D963" s="22"/>
      <c r="E963" s="23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6.5" customHeight="1" x14ac:dyDescent="0.25">
      <c r="A964" s="22"/>
      <c r="B964" s="22"/>
      <c r="C964" s="22"/>
      <c r="D964" s="22"/>
      <c r="E964" s="23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6.5" customHeight="1" x14ac:dyDescent="0.25">
      <c r="A965" s="22"/>
      <c r="B965" s="22"/>
      <c r="C965" s="22"/>
      <c r="D965" s="22"/>
      <c r="E965" s="23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6.5" customHeight="1" x14ac:dyDescent="0.25">
      <c r="A966" s="22"/>
      <c r="B966" s="22"/>
      <c r="C966" s="22"/>
      <c r="D966" s="22"/>
      <c r="E966" s="23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6.5" customHeight="1" x14ac:dyDescent="0.25">
      <c r="A967" s="22"/>
      <c r="B967" s="22"/>
      <c r="C967" s="22"/>
      <c r="D967" s="22"/>
      <c r="E967" s="23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6.5" customHeight="1" x14ac:dyDescent="0.25">
      <c r="A968" s="22"/>
      <c r="B968" s="22"/>
      <c r="C968" s="22"/>
      <c r="D968" s="22"/>
      <c r="E968" s="23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6.5" customHeight="1" x14ac:dyDescent="0.25">
      <c r="A969" s="22"/>
      <c r="B969" s="22"/>
      <c r="C969" s="22"/>
      <c r="D969" s="22"/>
      <c r="E969" s="23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6.5" customHeight="1" x14ac:dyDescent="0.25">
      <c r="A970" s="22"/>
      <c r="B970" s="22"/>
      <c r="C970" s="22"/>
      <c r="D970" s="22"/>
      <c r="E970" s="23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6.5" customHeight="1" x14ac:dyDescent="0.25">
      <c r="A971" s="22"/>
      <c r="B971" s="22"/>
      <c r="C971" s="22"/>
      <c r="D971" s="22"/>
      <c r="E971" s="23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6.5" customHeight="1" x14ac:dyDescent="0.25">
      <c r="A972" s="22"/>
      <c r="B972" s="22"/>
      <c r="C972" s="22"/>
      <c r="D972" s="22"/>
      <c r="E972" s="23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6.5" customHeight="1" x14ac:dyDescent="0.25">
      <c r="A973" s="22"/>
      <c r="B973" s="22"/>
      <c r="C973" s="22"/>
      <c r="D973" s="22"/>
      <c r="E973" s="23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6.5" customHeight="1" x14ac:dyDescent="0.25">
      <c r="A974" s="22"/>
      <c r="B974" s="22"/>
      <c r="C974" s="22"/>
      <c r="D974" s="22"/>
      <c r="E974" s="23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6.5" customHeight="1" x14ac:dyDescent="0.25">
      <c r="A975" s="22"/>
      <c r="B975" s="22"/>
      <c r="C975" s="22"/>
      <c r="D975" s="22"/>
      <c r="E975" s="23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6.5" customHeight="1" x14ac:dyDescent="0.25">
      <c r="A976" s="22"/>
      <c r="B976" s="22"/>
      <c r="C976" s="22"/>
      <c r="D976" s="22"/>
      <c r="E976" s="23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6.5" customHeight="1" x14ac:dyDescent="0.25">
      <c r="A977" s="22"/>
      <c r="B977" s="22"/>
      <c r="C977" s="22"/>
      <c r="D977" s="22"/>
      <c r="E977" s="23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6.5" customHeight="1" x14ac:dyDescent="0.25">
      <c r="A978" s="22"/>
      <c r="B978" s="22"/>
      <c r="C978" s="22"/>
      <c r="D978" s="22"/>
      <c r="E978" s="23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6.5" customHeight="1" x14ac:dyDescent="0.25">
      <c r="A979" s="22"/>
      <c r="B979" s="22"/>
      <c r="C979" s="22"/>
      <c r="D979" s="22"/>
      <c r="E979" s="23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6.5" customHeight="1" x14ac:dyDescent="0.25">
      <c r="A980" s="22"/>
      <c r="B980" s="22"/>
      <c r="C980" s="22"/>
      <c r="D980" s="22"/>
      <c r="E980" s="23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6.5" customHeight="1" x14ac:dyDescent="0.25">
      <c r="A981" s="22"/>
      <c r="B981" s="22"/>
      <c r="C981" s="22"/>
      <c r="D981" s="22"/>
      <c r="E981" s="23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6.5" customHeight="1" x14ac:dyDescent="0.25">
      <c r="A982" s="22"/>
      <c r="B982" s="22"/>
      <c r="C982" s="22"/>
      <c r="D982" s="22"/>
      <c r="E982" s="23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6.5" customHeight="1" x14ac:dyDescent="0.25">
      <c r="A983" s="22"/>
      <c r="B983" s="22"/>
      <c r="C983" s="22"/>
      <c r="D983" s="22"/>
      <c r="E983" s="23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6.5" customHeight="1" x14ac:dyDescent="0.25">
      <c r="A984" s="22"/>
      <c r="B984" s="22"/>
      <c r="C984" s="22"/>
      <c r="D984" s="22"/>
      <c r="E984" s="23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6.5" customHeight="1" x14ac:dyDescent="0.25">
      <c r="A985" s="22"/>
      <c r="B985" s="22"/>
      <c r="C985" s="22"/>
      <c r="D985" s="22"/>
      <c r="E985" s="23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6.5" customHeight="1" x14ac:dyDescent="0.25">
      <c r="A986" s="22"/>
      <c r="B986" s="22"/>
      <c r="C986" s="22"/>
      <c r="D986" s="22"/>
      <c r="E986" s="23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6.5" customHeight="1" x14ac:dyDescent="0.25">
      <c r="A987" s="22"/>
      <c r="B987" s="22"/>
      <c r="C987" s="22"/>
      <c r="D987" s="22"/>
      <c r="E987" s="23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6.5" customHeight="1" x14ac:dyDescent="0.25">
      <c r="A988" s="22"/>
      <c r="B988" s="22"/>
      <c r="C988" s="22"/>
      <c r="D988" s="22"/>
      <c r="E988" s="23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6.5" customHeight="1" x14ac:dyDescent="0.25">
      <c r="A989" s="22"/>
      <c r="B989" s="22"/>
      <c r="C989" s="22"/>
      <c r="D989" s="22"/>
      <c r="E989" s="23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6.5" customHeight="1" x14ac:dyDescent="0.25">
      <c r="A990" s="22"/>
      <c r="B990" s="22"/>
      <c r="C990" s="22"/>
      <c r="D990" s="22"/>
      <c r="E990" s="23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6.5" customHeight="1" x14ac:dyDescent="0.25">
      <c r="A991" s="22"/>
      <c r="B991" s="22"/>
      <c r="C991" s="22"/>
      <c r="D991" s="22"/>
      <c r="E991" s="23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6.5" customHeight="1" x14ac:dyDescent="0.25">
      <c r="A992" s="22"/>
      <c r="B992" s="22"/>
      <c r="C992" s="22"/>
      <c r="D992" s="22"/>
      <c r="E992" s="23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6.5" customHeight="1" x14ac:dyDescent="0.25">
      <c r="A993" s="22"/>
      <c r="B993" s="22"/>
      <c r="C993" s="22"/>
      <c r="D993" s="22"/>
      <c r="E993" s="23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6.5" customHeight="1" x14ac:dyDescent="0.25">
      <c r="A994" s="22"/>
      <c r="B994" s="22"/>
      <c r="C994" s="22"/>
      <c r="D994" s="22"/>
      <c r="E994" s="23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6.5" customHeight="1" x14ac:dyDescent="0.25">
      <c r="A995" s="22"/>
      <c r="B995" s="22"/>
      <c r="C995" s="22"/>
      <c r="D995" s="22"/>
      <c r="E995" s="23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6.5" customHeight="1" x14ac:dyDescent="0.25">
      <c r="A996" s="22"/>
      <c r="B996" s="22"/>
      <c r="C996" s="22"/>
      <c r="D996" s="22"/>
      <c r="E996" s="23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6.5" customHeight="1" x14ac:dyDescent="0.25">
      <c r="A997" s="22"/>
      <c r="B997" s="22"/>
      <c r="C997" s="22"/>
      <c r="D997" s="22"/>
      <c r="E997" s="23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6.5" customHeight="1" x14ac:dyDescent="0.25">
      <c r="A998" s="22"/>
      <c r="B998" s="22"/>
      <c r="C998" s="22"/>
      <c r="D998" s="22"/>
      <c r="E998" s="23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16.5" customHeight="1" x14ac:dyDescent="0.25">
      <c r="A999" s="22"/>
      <c r="B999" s="22"/>
      <c r="C999" s="22"/>
      <c r="D999" s="22"/>
      <c r="E999" s="23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ht="16.5" customHeight="1" x14ac:dyDescent="0.25">
      <c r="A1000" s="22"/>
      <c r="B1000" s="22"/>
      <c r="C1000" s="22"/>
      <c r="D1000" s="22"/>
      <c r="E1000" s="23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  <row r="1001" spans="1:26" ht="16.5" customHeight="1" x14ac:dyDescent="0.25">
      <c r="A1001" s="22"/>
      <c r="B1001" s="22"/>
      <c r="C1001" s="22"/>
      <c r="D1001" s="22"/>
      <c r="E1001" s="23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</row>
    <row r="1002" spans="1:26" ht="16.5" customHeight="1" x14ac:dyDescent="0.25">
      <c r="A1002" s="22"/>
      <c r="B1002" s="22"/>
      <c r="C1002" s="22"/>
      <c r="D1002" s="22"/>
      <c r="E1002" s="23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</row>
    <row r="1003" spans="1:26" ht="16.5" customHeight="1" x14ac:dyDescent="0.25">
      <c r="A1003" s="22"/>
      <c r="B1003" s="22"/>
      <c r="C1003" s="22"/>
      <c r="D1003" s="22"/>
      <c r="E1003" s="23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</row>
    <row r="1004" spans="1:26" ht="16.5" customHeight="1" x14ac:dyDescent="0.25">
      <c r="A1004" s="22"/>
      <c r="B1004" s="22"/>
      <c r="C1004" s="22"/>
      <c r="D1004" s="22"/>
      <c r="E1004" s="23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</row>
    <row r="1005" spans="1:26" ht="16.5" customHeight="1" x14ac:dyDescent="0.25">
      <c r="A1005" s="22"/>
      <c r="B1005" s="22"/>
      <c r="C1005" s="22"/>
      <c r="D1005" s="22"/>
      <c r="E1005" s="23"/>
      <c r="F1005" s="22"/>
      <c r="G1005" s="22"/>
      <c r="H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  <c r="Z1005" s="22"/>
    </row>
    <row r="1006" spans="1:26" ht="16.5" customHeight="1" x14ac:dyDescent="0.25">
      <c r="A1006" s="22"/>
      <c r="B1006" s="22"/>
      <c r="C1006" s="22"/>
      <c r="D1006" s="22"/>
      <c r="E1006" s="23"/>
      <c r="F1006" s="22"/>
      <c r="G1006" s="22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  <c r="Z1006" s="22"/>
    </row>
    <row r="1007" spans="1:26" ht="16.5" customHeight="1" x14ac:dyDescent="0.25">
      <c r="A1007" s="22"/>
      <c r="B1007" s="22"/>
      <c r="C1007" s="22"/>
      <c r="D1007" s="22"/>
      <c r="E1007" s="23"/>
      <c r="F1007" s="22"/>
      <c r="G1007" s="22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  <c r="Y1007" s="22"/>
      <c r="Z1007" s="22"/>
    </row>
    <row r="1008" spans="1:26" ht="16.5" customHeight="1" x14ac:dyDescent="0.25">
      <c r="A1008" s="22"/>
      <c r="B1008" s="22"/>
      <c r="C1008" s="22"/>
      <c r="D1008" s="22"/>
      <c r="E1008" s="23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</row>
    <row r="1009" spans="1:26" ht="16.5" customHeight="1" x14ac:dyDescent="0.25">
      <c r="A1009" s="22"/>
      <c r="B1009" s="22"/>
      <c r="C1009" s="22"/>
      <c r="D1009" s="22"/>
      <c r="E1009" s="23"/>
      <c r="F1009" s="22"/>
      <c r="G1009" s="22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  <c r="Z1009" s="22"/>
    </row>
    <row r="1010" spans="1:26" ht="16.5" customHeight="1" x14ac:dyDescent="0.25">
      <c r="A1010" s="22"/>
      <c r="B1010" s="22"/>
      <c r="C1010" s="22"/>
      <c r="D1010" s="22"/>
      <c r="E1010" s="23"/>
      <c r="F1010" s="22"/>
      <c r="G1010" s="22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  <c r="Y1010" s="22"/>
      <c r="Z1010" s="22"/>
    </row>
  </sheetData>
  <mergeCells count="44">
    <mergeCell ref="B7:C7"/>
    <mergeCell ref="B2:G2"/>
    <mergeCell ref="C3:G3"/>
    <mergeCell ref="C4:G4"/>
    <mergeCell ref="B5:G5"/>
    <mergeCell ref="B6:C6"/>
    <mergeCell ref="B24:C24"/>
    <mergeCell ref="B25:C25"/>
    <mergeCell ref="B26:F26"/>
    <mergeCell ref="B8:C8"/>
    <mergeCell ref="B9:C9"/>
    <mergeCell ref="B10:C10"/>
    <mergeCell ref="B11:C11"/>
    <mergeCell ref="B22:C22"/>
    <mergeCell ref="B23:C23"/>
    <mergeCell ref="B19:C19"/>
    <mergeCell ref="B20:C20"/>
    <mergeCell ref="B21:C21"/>
    <mergeCell ref="B36:C36"/>
    <mergeCell ref="B27:C27"/>
    <mergeCell ref="B28:C28"/>
    <mergeCell ref="B29:F29"/>
    <mergeCell ref="B30:G30"/>
    <mergeCell ref="B31:C31"/>
    <mergeCell ref="B32:C32"/>
    <mergeCell ref="B33:C33"/>
    <mergeCell ref="B34:F34"/>
    <mergeCell ref="B35:G35"/>
    <mergeCell ref="B43:F43"/>
    <mergeCell ref="B44:G45"/>
    <mergeCell ref="B46:F46"/>
    <mergeCell ref="B12:C12"/>
    <mergeCell ref="B13:C13"/>
    <mergeCell ref="B14:C14"/>
    <mergeCell ref="B15:C15"/>
    <mergeCell ref="B16:C16"/>
    <mergeCell ref="B17:C17"/>
    <mergeCell ref="B18:C18"/>
    <mergeCell ref="B37:C37"/>
    <mergeCell ref="B38:F38"/>
    <mergeCell ref="B39:G39"/>
    <mergeCell ref="B40:C40"/>
    <mergeCell ref="B41:C41"/>
    <mergeCell ref="B42:C42"/>
  </mergeCells>
  <pageMargins left="0.7" right="0.7" top="0.75" bottom="0.75" header="0" footer="0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I86"/>
  <sheetViews>
    <sheetView tabSelected="1" zoomScale="73" zoomScaleNormal="73" workbookViewId="0">
      <selection activeCell="K50" sqref="K50"/>
    </sheetView>
  </sheetViews>
  <sheetFormatPr baseColWidth="10" defaultColWidth="11.25" defaultRowHeight="15" x14ac:dyDescent="0.25"/>
  <cols>
    <col min="1" max="1" width="6.875" style="71" customWidth="1"/>
    <col min="2" max="2" width="6.5" style="71" customWidth="1"/>
    <col min="3" max="3" width="88" style="71" customWidth="1"/>
    <col min="4" max="4" width="10.5" style="71" customWidth="1"/>
    <col min="5" max="5" width="8.125" style="71" customWidth="1"/>
    <col min="6" max="6" width="17.125" style="71" customWidth="1"/>
    <col min="7" max="7" width="15.75" style="71" customWidth="1"/>
    <col min="8" max="8" width="17.125" style="71" customWidth="1"/>
    <col min="9" max="9" width="15.5" style="71" customWidth="1"/>
    <col min="10" max="16384" width="11.25" style="71"/>
  </cols>
  <sheetData>
    <row r="2" spans="1:9" ht="15.75" thickBot="1" x14ac:dyDescent="0.3"/>
    <row r="3" spans="1:9" x14ac:dyDescent="0.25">
      <c r="A3" s="72"/>
      <c r="B3" s="72"/>
      <c r="C3" s="74"/>
      <c r="D3" s="72"/>
      <c r="E3" s="82"/>
      <c r="F3" s="190" t="s">
        <v>63</v>
      </c>
      <c r="G3" s="191"/>
      <c r="H3" s="191"/>
      <c r="I3" s="192" t="s">
        <v>88</v>
      </c>
    </row>
    <row r="4" spans="1:9" ht="75.75" thickBot="1" x14ac:dyDescent="0.3">
      <c r="A4" s="72"/>
      <c r="B4" s="189"/>
      <c r="C4" s="231" t="s">
        <v>120</v>
      </c>
      <c r="D4" s="189"/>
      <c r="E4" s="189"/>
      <c r="F4" s="193" t="s">
        <v>118</v>
      </c>
      <c r="G4" s="194" t="s">
        <v>85</v>
      </c>
      <c r="H4" s="195" t="s">
        <v>119</v>
      </c>
      <c r="I4" s="196"/>
    </row>
    <row r="5" spans="1:9" ht="30.75" thickBot="1" x14ac:dyDescent="0.3">
      <c r="A5" s="75"/>
      <c r="B5" s="198" t="s">
        <v>64</v>
      </c>
      <c r="C5" s="199" t="s">
        <v>65</v>
      </c>
      <c r="D5" s="199" t="s">
        <v>66</v>
      </c>
      <c r="E5" s="200" t="s">
        <v>67</v>
      </c>
      <c r="F5" s="201" t="s">
        <v>70</v>
      </c>
      <c r="G5" s="202" t="s">
        <v>70</v>
      </c>
      <c r="H5" s="203" t="s">
        <v>70</v>
      </c>
      <c r="I5" s="204" t="s">
        <v>89</v>
      </c>
    </row>
    <row r="6" spans="1:9" ht="75" x14ac:dyDescent="0.25">
      <c r="B6" s="205">
        <v>1</v>
      </c>
      <c r="C6" s="76" t="s">
        <v>22</v>
      </c>
      <c r="D6" s="197" t="s">
        <v>18</v>
      </c>
      <c r="E6" s="210">
        <v>1</v>
      </c>
      <c r="F6" s="213">
        <v>16900000</v>
      </c>
      <c r="G6" s="213">
        <v>15000000</v>
      </c>
      <c r="H6" s="213">
        <v>17500000</v>
      </c>
      <c r="I6" s="206">
        <f>ROUND(AVERAGE(F6,G6,H6),0)</f>
        <v>16466667</v>
      </c>
    </row>
    <row r="7" spans="1:9" ht="30" x14ac:dyDescent="0.25">
      <c r="B7" s="207">
        <v>2</v>
      </c>
      <c r="C7" s="77" t="s">
        <v>24</v>
      </c>
      <c r="D7" s="92" t="s">
        <v>18</v>
      </c>
      <c r="E7" s="211">
        <v>1</v>
      </c>
      <c r="F7" s="213">
        <v>3000000</v>
      </c>
      <c r="G7" s="214">
        <v>2900000</v>
      </c>
      <c r="H7" s="214">
        <v>3500000</v>
      </c>
      <c r="I7" s="208">
        <f t="shared" ref="I7:I41" si="0">ROUND(AVERAGE(F7,G7,H7),0)</f>
        <v>3133333</v>
      </c>
    </row>
    <row r="8" spans="1:9" ht="30" x14ac:dyDescent="0.25">
      <c r="B8" s="207">
        <v>3</v>
      </c>
      <c r="C8" s="77" t="s">
        <v>25</v>
      </c>
      <c r="D8" s="92" t="s">
        <v>18</v>
      </c>
      <c r="E8" s="211">
        <v>1</v>
      </c>
      <c r="F8" s="213">
        <v>3500000</v>
      </c>
      <c r="G8" s="214">
        <v>3261000</v>
      </c>
      <c r="H8" s="214">
        <v>3800000</v>
      </c>
      <c r="I8" s="208">
        <f t="shared" si="0"/>
        <v>3520333</v>
      </c>
    </row>
    <row r="9" spans="1:9" x14ac:dyDescent="0.25">
      <c r="B9" s="207">
        <v>4</v>
      </c>
      <c r="C9" s="78" t="s">
        <v>26</v>
      </c>
      <c r="D9" s="92" t="s">
        <v>18</v>
      </c>
      <c r="E9" s="211">
        <v>1</v>
      </c>
      <c r="F9" s="214">
        <v>5000000</v>
      </c>
      <c r="G9" s="214">
        <v>4910000</v>
      </c>
      <c r="H9" s="214">
        <v>5100000</v>
      </c>
      <c r="I9" s="208">
        <f t="shared" si="0"/>
        <v>5003333</v>
      </c>
    </row>
    <row r="10" spans="1:9" ht="45" x14ac:dyDescent="0.25">
      <c r="B10" s="207">
        <v>5</v>
      </c>
      <c r="C10" s="78" t="s">
        <v>92</v>
      </c>
      <c r="D10" s="92" t="s">
        <v>18</v>
      </c>
      <c r="E10" s="211">
        <v>1</v>
      </c>
      <c r="F10" s="214">
        <v>1000000</v>
      </c>
      <c r="G10" s="214">
        <v>1100000</v>
      </c>
      <c r="H10" s="214">
        <v>1500000</v>
      </c>
      <c r="I10" s="208">
        <f t="shared" si="0"/>
        <v>1200000</v>
      </c>
    </row>
    <row r="11" spans="1:9" ht="90" x14ac:dyDescent="0.25">
      <c r="B11" s="207">
        <f t="shared" ref="B11:B40" si="1">B10+1</f>
        <v>6</v>
      </c>
      <c r="C11" s="78" t="s">
        <v>28</v>
      </c>
      <c r="D11" s="92" t="s">
        <v>18</v>
      </c>
      <c r="E11" s="211">
        <v>1</v>
      </c>
      <c r="F11" s="214">
        <v>800000</v>
      </c>
      <c r="G11" s="214">
        <v>700000</v>
      </c>
      <c r="H11" s="214">
        <v>780000</v>
      </c>
      <c r="I11" s="208">
        <f t="shared" si="0"/>
        <v>760000</v>
      </c>
    </row>
    <row r="12" spans="1:9" ht="60" x14ac:dyDescent="0.25">
      <c r="B12" s="207">
        <f t="shared" si="1"/>
        <v>7</v>
      </c>
      <c r="C12" s="78" t="s">
        <v>29</v>
      </c>
      <c r="D12" s="92" t="s">
        <v>18</v>
      </c>
      <c r="E12" s="211">
        <v>1</v>
      </c>
      <c r="F12" s="214">
        <v>3500000</v>
      </c>
      <c r="G12" s="214">
        <v>3031500</v>
      </c>
      <c r="H12" s="214">
        <v>3100000</v>
      </c>
      <c r="I12" s="208">
        <f t="shared" si="0"/>
        <v>3210500</v>
      </c>
    </row>
    <row r="13" spans="1:9" ht="75" x14ac:dyDescent="0.25">
      <c r="B13" s="207">
        <f t="shared" si="1"/>
        <v>8</v>
      </c>
      <c r="C13" s="78" t="s">
        <v>33</v>
      </c>
      <c r="D13" s="92" t="s">
        <v>18</v>
      </c>
      <c r="E13" s="211">
        <v>1</v>
      </c>
      <c r="F13" s="214">
        <v>8000000</v>
      </c>
      <c r="G13" s="214">
        <v>7260500</v>
      </c>
      <c r="H13" s="214">
        <v>8500000</v>
      </c>
      <c r="I13" s="208">
        <f t="shared" si="0"/>
        <v>7920167</v>
      </c>
    </row>
    <row r="14" spans="1:9" ht="60" x14ac:dyDescent="0.25">
      <c r="B14" s="207">
        <f t="shared" si="1"/>
        <v>9</v>
      </c>
      <c r="C14" s="78" t="s">
        <v>34</v>
      </c>
      <c r="D14" s="92" t="s">
        <v>18</v>
      </c>
      <c r="E14" s="211">
        <v>1</v>
      </c>
      <c r="F14" s="214">
        <v>1179000</v>
      </c>
      <c r="G14" s="214">
        <v>816400</v>
      </c>
      <c r="H14" s="214">
        <v>1000100</v>
      </c>
      <c r="I14" s="208">
        <f t="shared" si="0"/>
        <v>998500</v>
      </c>
    </row>
    <row r="15" spans="1:9" ht="30" x14ac:dyDescent="0.25">
      <c r="B15" s="207">
        <f t="shared" si="1"/>
        <v>10</v>
      </c>
      <c r="C15" s="76" t="s">
        <v>35</v>
      </c>
      <c r="D15" s="92" t="s">
        <v>18</v>
      </c>
      <c r="E15" s="211">
        <v>1</v>
      </c>
      <c r="F15" s="213">
        <v>3000000</v>
      </c>
      <c r="G15" s="214">
        <v>2861200</v>
      </c>
      <c r="H15" s="214">
        <v>3200000</v>
      </c>
      <c r="I15" s="208">
        <f t="shared" si="0"/>
        <v>3020400</v>
      </c>
    </row>
    <row r="16" spans="1:9" x14ac:dyDescent="0.25">
      <c r="B16" s="207">
        <f t="shared" si="1"/>
        <v>11</v>
      </c>
      <c r="C16" s="77" t="s">
        <v>36</v>
      </c>
      <c r="D16" s="92" t="s">
        <v>18</v>
      </c>
      <c r="E16" s="211">
        <v>1</v>
      </c>
      <c r="F16" s="214">
        <v>1500000</v>
      </c>
      <c r="G16" s="214">
        <v>1031600</v>
      </c>
      <c r="H16" s="214">
        <v>1100000</v>
      </c>
      <c r="I16" s="208">
        <f t="shared" si="0"/>
        <v>1210533</v>
      </c>
    </row>
    <row r="17" spans="2:9" ht="30" x14ac:dyDescent="0.25">
      <c r="B17" s="207">
        <f t="shared" si="1"/>
        <v>12</v>
      </c>
      <c r="C17" s="78" t="s">
        <v>37</v>
      </c>
      <c r="D17" s="92" t="s">
        <v>18</v>
      </c>
      <c r="E17" s="211">
        <v>1</v>
      </c>
      <c r="F17" s="214">
        <v>340250</v>
      </c>
      <c r="G17" s="214">
        <v>305300</v>
      </c>
      <c r="H17" s="214">
        <v>330000</v>
      </c>
      <c r="I17" s="208">
        <f t="shared" si="0"/>
        <v>325183</v>
      </c>
    </row>
    <row r="18" spans="2:9" x14ac:dyDescent="0.25">
      <c r="B18" s="207">
        <f t="shared" si="1"/>
        <v>13</v>
      </c>
      <c r="C18" s="78" t="s">
        <v>38</v>
      </c>
      <c r="D18" s="92" t="s">
        <v>39</v>
      </c>
      <c r="E18" s="211">
        <v>1</v>
      </c>
      <c r="F18" s="214">
        <v>7000</v>
      </c>
      <c r="G18" s="214">
        <v>6250</v>
      </c>
      <c r="H18" s="214">
        <v>7100</v>
      </c>
      <c r="I18" s="208">
        <f t="shared" si="0"/>
        <v>6783</v>
      </c>
    </row>
    <row r="19" spans="2:9" ht="45" x14ac:dyDescent="0.25">
      <c r="B19" s="207">
        <f t="shared" si="1"/>
        <v>14</v>
      </c>
      <c r="C19" s="78" t="s">
        <v>40</v>
      </c>
      <c r="D19" s="92" t="s">
        <v>95</v>
      </c>
      <c r="E19" s="211">
        <v>1</v>
      </c>
      <c r="F19" s="214">
        <v>9000000</v>
      </c>
      <c r="G19" s="214">
        <v>8681550</v>
      </c>
      <c r="H19" s="214">
        <v>9500000</v>
      </c>
      <c r="I19" s="208">
        <f t="shared" si="0"/>
        <v>9060517</v>
      </c>
    </row>
    <row r="20" spans="2:9" x14ac:dyDescent="0.25">
      <c r="B20" s="207">
        <f t="shared" si="1"/>
        <v>15</v>
      </c>
      <c r="C20" s="78" t="s">
        <v>42</v>
      </c>
      <c r="D20" s="92" t="s">
        <v>94</v>
      </c>
      <c r="E20" s="211">
        <v>1</v>
      </c>
      <c r="F20" s="214">
        <v>3700000</v>
      </c>
      <c r="G20" s="214">
        <v>3350000</v>
      </c>
      <c r="H20" s="214">
        <v>3600000</v>
      </c>
      <c r="I20" s="208">
        <f t="shared" si="0"/>
        <v>3550000</v>
      </c>
    </row>
    <row r="21" spans="2:9" ht="45" x14ac:dyDescent="0.25">
      <c r="B21" s="207">
        <f t="shared" si="1"/>
        <v>16</v>
      </c>
      <c r="C21" s="79" t="s">
        <v>43</v>
      </c>
      <c r="D21" s="92" t="s">
        <v>94</v>
      </c>
      <c r="E21" s="211">
        <v>1</v>
      </c>
      <c r="F21" s="214">
        <v>1620000</v>
      </c>
      <c r="G21" s="214">
        <v>1521000</v>
      </c>
      <c r="H21" s="214">
        <v>1630000</v>
      </c>
      <c r="I21" s="208">
        <f t="shared" si="0"/>
        <v>1590333</v>
      </c>
    </row>
    <row r="22" spans="2:9" ht="45" x14ac:dyDescent="0.25">
      <c r="B22" s="207">
        <f t="shared" si="1"/>
        <v>17</v>
      </c>
      <c r="C22" s="80" t="s">
        <v>44</v>
      </c>
      <c r="D22" s="92" t="s">
        <v>94</v>
      </c>
      <c r="E22" s="212">
        <v>1</v>
      </c>
      <c r="F22" s="213">
        <v>7800000</v>
      </c>
      <c r="G22" s="214">
        <v>6601000</v>
      </c>
      <c r="H22" s="214">
        <v>8000000</v>
      </c>
      <c r="I22" s="208">
        <f t="shared" si="0"/>
        <v>7467000</v>
      </c>
    </row>
    <row r="23" spans="2:9" x14ac:dyDescent="0.25">
      <c r="B23" s="207">
        <f t="shared" si="1"/>
        <v>18</v>
      </c>
      <c r="C23" s="80" t="s">
        <v>45</v>
      </c>
      <c r="D23" s="92" t="s">
        <v>94</v>
      </c>
      <c r="E23" s="212">
        <v>1</v>
      </c>
      <c r="F23" s="214">
        <v>400000</v>
      </c>
      <c r="G23" s="214">
        <v>396300</v>
      </c>
      <c r="H23" s="214">
        <v>450000</v>
      </c>
      <c r="I23" s="208">
        <f t="shared" si="0"/>
        <v>415433</v>
      </c>
    </row>
    <row r="24" spans="2:9" x14ac:dyDescent="0.25">
      <c r="B24" s="207">
        <f t="shared" si="1"/>
        <v>19</v>
      </c>
      <c r="C24" s="80" t="s">
        <v>46</v>
      </c>
      <c r="D24" s="92" t="s">
        <v>94</v>
      </c>
      <c r="E24" s="212">
        <v>1</v>
      </c>
      <c r="F24" s="214">
        <v>40000</v>
      </c>
      <c r="G24" s="214">
        <v>36500</v>
      </c>
      <c r="H24" s="214">
        <v>45000</v>
      </c>
      <c r="I24" s="208">
        <f t="shared" si="0"/>
        <v>40500</v>
      </c>
    </row>
    <row r="25" spans="2:9" x14ac:dyDescent="0.25">
      <c r="B25" s="207">
        <f t="shared" si="1"/>
        <v>20</v>
      </c>
      <c r="C25" s="80" t="s">
        <v>47</v>
      </c>
      <c r="D25" s="92" t="s">
        <v>94</v>
      </c>
      <c r="E25" s="212">
        <v>1</v>
      </c>
      <c r="F25" s="214">
        <v>580000</v>
      </c>
      <c r="G25" s="214">
        <v>516800</v>
      </c>
      <c r="H25" s="214">
        <v>590000</v>
      </c>
      <c r="I25" s="208">
        <f t="shared" si="0"/>
        <v>562267</v>
      </c>
    </row>
    <row r="26" spans="2:9" x14ac:dyDescent="0.25">
      <c r="B26" s="207">
        <f t="shared" si="1"/>
        <v>21</v>
      </c>
      <c r="C26" s="80" t="s">
        <v>48</v>
      </c>
      <c r="D26" s="92" t="s">
        <v>94</v>
      </c>
      <c r="E26" s="212">
        <v>1</v>
      </c>
      <c r="F26" s="214">
        <v>70000</v>
      </c>
      <c r="G26" s="214">
        <v>68350</v>
      </c>
      <c r="H26" s="214">
        <v>68400</v>
      </c>
      <c r="I26" s="208">
        <f t="shared" si="0"/>
        <v>68917</v>
      </c>
    </row>
    <row r="27" spans="2:9" ht="30" x14ac:dyDescent="0.25">
      <c r="B27" s="207">
        <f t="shared" si="1"/>
        <v>22</v>
      </c>
      <c r="C27" s="80" t="s">
        <v>93</v>
      </c>
      <c r="D27" s="92" t="s">
        <v>94</v>
      </c>
      <c r="E27" s="212">
        <v>1</v>
      </c>
      <c r="F27" s="214">
        <v>1000000</v>
      </c>
      <c r="G27" s="214">
        <v>956300</v>
      </c>
      <c r="H27" s="214">
        <v>1200000</v>
      </c>
      <c r="I27" s="208">
        <f t="shared" si="0"/>
        <v>1052100</v>
      </c>
    </row>
    <row r="28" spans="2:9" x14ac:dyDescent="0.25">
      <c r="B28" s="207">
        <f t="shared" si="1"/>
        <v>23</v>
      </c>
      <c r="C28" s="80" t="s">
        <v>50</v>
      </c>
      <c r="D28" s="92" t="s">
        <v>39</v>
      </c>
      <c r="E28" s="212">
        <v>1</v>
      </c>
      <c r="F28" s="214">
        <v>36000</v>
      </c>
      <c r="G28" s="214">
        <v>34760</v>
      </c>
      <c r="H28" s="214">
        <v>34800</v>
      </c>
      <c r="I28" s="208">
        <f t="shared" si="0"/>
        <v>35187</v>
      </c>
    </row>
    <row r="29" spans="2:9" ht="30" x14ac:dyDescent="0.25">
      <c r="B29" s="207">
        <f t="shared" si="1"/>
        <v>24</v>
      </c>
      <c r="C29" s="80" t="s">
        <v>51</v>
      </c>
      <c r="D29" s="92" t="s">
        <v>94</v>
      </c>
      <c r="E29" s="212">
        <v>1</v>
      </c>
      <c r="F29" s="214">
        <v>680000</v>
      </c>
      <c r="G29" s="214">
        <v>643550</v>
      </c>
      <c r="H29" s="214">
        <v>700000</v>
      </c>
      <c r="I29" s="208">
        <f t="shared" si="0"/>
        <v>674517</v>
      </c>
    </row>
    <row r="30" spans="2:9" x14ac:dyDescent="0.25">
      <c r="B30" s="207">
        <f t="shared" si="1"/>
        <v>25</v>
      </c>
      <c r="C30" s="80" t="s">
        <v>52</v>
      </c>
      <c r="D30" s="92" t="s">
        <v>94</v>
      </c>
      <c r="E30" s="212">
        <v>1</v>
      </c>
      <c r="F30" s="214">
        <v>110000</v>
      </c>
      <c r="G30" s="214">
        <v>109000</v>
      </c>
      <c r="H30" s="214">
        <v>109700</v>
      </c>
      <c r="I30" s="208">
        <f t="shared" si="0"/>
        <v>109567</v>
      </c>
    </row>
    <row r="31" spans="2:9" s="90" customFormat="1" ht="45" x14ac:dyDescent="0.25">
      <c r="B31" s="209">
        <f t="shared" si="1"/>
        <v>26</v>
      </c>
      <c r="C31" s="87" t="s">
        <v>53</v>
      </c>
      <c r="D31" s="92" t="s">
        <v>94</v>
      </c>
      <c r="E31" s="89">
        <v>1</v>
      </c>
      <c r="F31" s="215">
        <v>535500</v>
      </c>
      <c r="G31" s="215">
        <v>535600</v>
      </c>
      <c r="H31" s="215">
        <v>535650</v>
      </c>
      <c r="I31" s="208">
        <f t="shared" si="0"/>
        <v>535583</v>
      </c>
    </row>
    <row r="32" spans="2:9" ht="60" x14ac:dyDescent="0.25">
      <c r="B32" s="207">
        <f t="shared" si="1"/>
        <v>27</v>
      </c>
      <c r="C32" s="80" t="s">
        <v>54</v>
      </c>
      <c r="D32" s="92" t="s">
        <v>94</v>
      </c>
      <c r="E32" s="212">
        <v>1</v>
      </c>
      <c r="F32" s="214">
        <v>535500</v>
      </c>
      <c r="G32" s="214">
        <v>535600</v>
      </c>
      <c r="H32" s="214">
        <v>535650</v>
      </c>
      <c r="I32" s="208">
        <f t="shared" si="0"/>
        <v>535583</v>
      </c>
    </row>
    <row r="33" spans="2:9" x14ac:dyDescent="0.25">
      <c r="B33" s="207">
        <f t="shared" si="1"/>
        <v>28</v>
      </c>
      <c r="C33" s="80" t="s">
        <v>55</v>
      </c>
      <c r="D33" s="92" t="s">
        <v>94</v>
      </c>
      <c r="E33" s="212">
        <v>1</v>
      </c>
      <c r="F33" s="214">
        <v>19800</v>
      </c>
      <c r="G33" s="214">
        <v>19850</v>
      </c>
      <c r="H33" s="214">
        <v>19900</v>
      </c>
      <c r="I33" s="208">
        <f t="shared" si="0"/>
        <v>19850</v>
      </c>
    </row>
    <row r="34" spans="2:9" x14ac:dyDescent="0.25">
      <c r="B34" s="207">
        <f t="shared" si="1"/>
        <v>29</v>
      </c>
      <c r="C34" s="80" t="s">
        <v>56</v>
      </c>
      <c r="D34" s="92" t="s">
        <v>94</v>
      </c>
      <c r="E34" s="212">
        <v>1</v>
      </c>
      <c r="F34" s="214">
        <v>57750</v>
      </c>
      <c r="G34" s="214">
        <v>57780</v>
      </c>
      <c r="H34" s="214">
        <v>57800</v>
      </c>
      <c r="I34" s="208">
        <f t="shared" si="0"/>
        <v>57777</v>
      </c>
    </row>
    <row r="35" spans="2:9" x14ac:dyDescent="0.25">
      <c r="B35" s="207">
        <f t="shared" si="1"/>
        <v>30</v>
      </c>
      <c r="C35" s="80" t="s">
        <v>57</v>
      </c>
      <c r="D35" s="92" t="s">
        <v>94</v>
      </c>
      <c r="E35" s="212">
        <v>1</v>
      </c>
      <c r="F35" s="214">
        <v>115500</v>
      </c>
      <c r="G35" s="214">
        <v>115550</v>
      </c>
      <c r="H35" s="214">
        <v>115600</v>
      </c>
      <c r="I35" s="208">
        <f t="shared" si="0"/>
        <v>115550</v>
      </c>
    </row>
    <row r="36" spans="2:9" x14ac:dyDescent="0.25">
      <c r="B36" s="207">
        <f t="shared" si="1"/>
        <v>31</v>
      </c>
      <c r="C36" s="80" t="s">
        <v>58</v>
      </c>
      <c r="D36" s="92" t="s">
        <v>39</v>
      </c>
      <c r="E36" s="212">
        <v>1</v>
      </c>
      <c r="F36" s="214">
        <v>3300</v>
      </c>
      <c r="G36" s="214">
        <v>3350</v>
      </c>
      <c r="H36" s="214">
        <v>3400</v>
      </c>
      <c r="I36" s="208">
        <f t="shared" si="0"/>
        <v>3350</v>
      </c>
    </row>
    <row r="37" spans="2:9" x14ac:dyDescent="0.25">
      <c r="B37" s="207">
        <f t="shared" si="1"/>
        <v>32</v>
      </c>
      <c r="C37" s="80" t="s">
        <v>59</v>
      </c>
      <c r="D37" s="92" t="s">
        <v>94</v>
      </c>
      <c r="E37" s="212">
        <v>1</v>
      </c>
      <c r="F37" s="214">
        <v>430000</v>
      </c>
      <c r="G37" s="214">
        <v>430500</v>
      </c>
      <c r="H37" s="214">
        <v>430600</v>
      </c>
      <c r="I37" s="208">
        <f t="shared" si="0"/>
        <v>430367</v>
      </c>
    </row>
    <row r="38" spans="2:9" ht="30" x14ac:dyDescent="0.25">
      <c r="B38" s="207">
        <f t="shared" si="1"/>
        <v>33</v>
      </c>
      <c r="C38" s="73" t="s">
        <v>60</v>
      </c>
      <c r="D38" s="92" t="s">
        <v>94</v>
      </c>
      <c r="E38" s="212">
        <v>1</v>
      </c>
      <c r="F38" s="214">
        <v>1000000</v>
      </c>
      <c r="G38" s="214">
        <v>825200</v>
      </c>
      <c r="H38" s="214">
        <v>1200000</v>
      </c>
      <c r="I38" s="208">
        <f t="shared" si="0"/>
        <v>1008400</v>
      </c>
    </row>
    <row r="39" spans="2:9" x14ac:dyDescent="0.25">
      <c r="B39" s="207">
        <f t="shared" si="1"/>
        <v>34</v>
      </c>
      <c r="C39" s="81" t="s">
        <v>61</v>
      </c>
      <c r="D39" s="92" t="s">
        <v>94</v>
      </c>
      <c r="E39" s="212">
        <v>1</v>
      </c>
      <c r="F39" s="214">
        <v>248500</v>
      </c>
      <c r="G39" s="214">
        <v>248550</v>
      </c>
      <c r="H39" s="214">
        <v>248700</v>
      </c>
      <c r="I39" s="208">
        <f t="shared" si="0"/>
        <v>248583</v>
      </c>
    </row>
    <row r="40" spans="2:9" ht="15.75" thickBot="1" x14ac:dyDescent="0.3">
      <c r="B40" s="216">
        <f t="shared" si="1"/>
        <v>35</v>
      </c>
      <c r="C40" s="83" t="s">
        <v>62</v>
      </c>
      <c r="D40" s="217" t="s">
        <v>94</v>
      </c>
      <c r="E40" s="218">
        <v>1</v>
      </c>
      <c r="F40" s="219">
        <v>14850</v>
      </c>
      <c r="G40" s="219">
        <v>14860</v>
      </c>
      <c r="H40" s="219">
        <v>14900</v>
      </c>
      <c r="I40" s="220">
        <f t="shared" si="0"/>
        <v>14870</v>
      </c>
    </row>
    <row r="41" spans="2:9" ht="15.75" thickBot="1" x14ac:dyDescent="0.3">
      <c r="B41" s="221"/>
      <c r="C41" s="222"/>
      <c r="D41" s="223" t="s">
        <v>71</v>
      </c>
      <c r="E41" s="224"/>
      <c r="F41" s="225">
        <f>SUM(F6:F40)</f>
        <v>75722950</v>
      </c>
      <c r="G41" s="226">
        <f>SUM(G6:G40)</f>
        <v>68885700</v>
      </c>
      <c r="H41" s="227">
        <f>SUM(H6:H40)</f>
        <v>78507300</v>
      </c>
      <c r="I41" s="228">
        <f t="shared" si="0"/>
        <v>74371983</v>
      </c>
    </row>
    <row r="44" spans="2:9" ht="18.75" x14ac:dyDescent="0.3">
      <c r="C44" s="230" t="s">
        <v>1</v>
      </c>
    </row>
    <row r="46" spans="2:9" x14ac:dyDescent="0.25">
      <c r="B46" s="88" t="s">
        <v>64</v>
      </c>
      <c r="C46" s="88" t="s">
        <v>65</v>
      </c>
      <c r="D46" s="88" t="s">
        <v>66</v>
      </c>
      <c r="E46" s="88" t="s">
        <v>67</v>
      </c>
      <c r="F46" s="88" t="s">
        <v>68</v>
      </c>
      <c r="G46" s="88" t="s">
        <v>69</v>
      </c>
    </row>
    <row r="47" spans="2:9" ht="75" x14ac:dyDescent="0.25">
      <c r="B47" s="84">
        <v>1</v>
      </c>
      <c r="C47" s="80" t="s">
        <v>22</v>
      </c>
      <c r="D47" s="92" t="s">
        <v>18</v>
      </c>
      <c r="E47" s="91">
        <v>1</v>
      </c>
      <c r="F47" s="93">
        <f>I6</f>
        <v>16466667</v>
      </c>
      <c r="G47" s="93">
        <f>F47*E47</f>
        <v>16466667</v>
      </c>
    </row>
    <row r="48" spans="2:9" ht="30" x14ac:dyDescent="0.25">
      <c r="B48" s="84">
        <v>2</v>
      </c>
      <c r="C48" s="80" t="s">
        <v>24</v>
      </c>
      <c r="D48" s="92" t="s">
        <v>18</v>
      </c>
      <c r="E48" s="91">
        <v>2</v>
      </c>
      <c r="F48" s="93">
        <f t="shared" ref="F48:F81" si="2">I7</f>
        <v>3133333</v>
      </c>
      <c r="G48" s="93">
        <f t="shared" ref="G48:G81" si="3">F48*E48</f>
        <v>6266666</v>
      </c>
    </row>
    <row r="49" spans="2:7" ht="30" x14ac:dyDescent="0.25">
      <c r="B49" s="84">
        <v>3</v>
      </c>
      <c r="C49" s="80" t="s">
        <v>25</v>
      </c>
      <c r="D49" s="92" t="s">
        <v>18</v>
      </c>
      <c r="E49" s="91">
        <v>2</v>
      </c>
      <c r="F49" s="93">
        <f t="shared" si="2"/>
        <v>3520333</v>
      </c>
      <c r="G49" s="93">
        <f t="shared" si="3"/>
        <v>7040666</v>
      </c>
    </row>
    <row r="50" spans="2:7" x14ac:dyDescent="0.25">
      <c r="B50" s="84">
        <v>4</v>
      </c>
      <c r="C50" s="80" t="s">
        <v>26</v>
      </c>
      <c r="D50" s="92" t="s">
        <v>18</v>
      </c>
      <c r="E50" s="91">
        <v>1</v>
      </c>
      <c r="F50" s="93">
        <f t="shared" si="2"/>
        <v>5003333</v>
      </c>
      <c r="G50" s="93">
        <f t="shared" si="3"/>
        <v>5003333</v>
      </c>
    </row>
    <row r="51" spans="2:7" ht="45" x14ac:dyDescent="0.25">
      <c r="B51" s="84">
        <v>5</v>
      </c>
      <c r="C51" s="80" t="s">
        <v>92</v>
      </c>
      <c r="D51" s="92" t="s">
        <v>18</v>
      </c>
      <c r="E51" s="91">
        <v>1</v>
      </c>
      <c r="F51" s="93">
        <f t="shared" si="2"/>
        <v>1200000</v>
      </c>
      <c r="G51" s="93">
        <f t="shared" si="3"/>
        <v>1200000</v>
      </c>
    </row>
    <row r="52" spans="2:7" ht="90" x14ac:dyDescent="0.25">
      <c r="B52" s="84">
        <f t="shared" ref="B52:B81" si="4">B51+1</f>
        <v>6</v>
      </c>
      <c r="C52" s="80" t="s">
        <v>28</v>
      </c>
      <c r="D52" s="92" t="s">
        <v>18</v>
      </c>
      <c r="E52" s="91">
        <v>1</v>
      </c>
      <c r="F52" s="93">
        <f t="shared" si="2"/>
        <v>760000</v>
      </c>
      <c r="G52" s="93">
        <f t="shared" si="3"/>
        <v>760000</v>
      </c>
    </row>
    <row r="53" spans="2:7" ht="60" x14ac:dyDescent="0.25">
      <c r="B53" s="84">
        <f t="shared" si="4"/>
        <v>7</v>
      </c>
      <c r="C53" s="80" t="s">
        <v>29</v>
      </c>
      <c r="D53" s="92" t="s">
        <v>18</v>
      </c>
      <c r="E53" s="91">
        <v>1</v>
      </c>
      <c r="F53" s="93">
        <f t="shared" si="2"/>
        <v>3210500</v>
      </c>
      <c r="G53" s="93">
        <f t="shared" si="3"/>
        <v>3210500</v>
      </c>
    </row>
    <row r="54" spans="2:7" ht="75" x14ac:dyDescent="0.25">
      <c r="B54" s="84">
        <f t="shared" si="4"/>
        <v>8</v>
      </c>
      <c r="C54" s="80" t="s">
        <v>33</v>
      </c>
      <c r="D54" s="92" t="s">
        <v>18</v>
      </c>
      <c r="E54" s="91">
        <v>6</v>
      </c>
      <c r="F54" s="93">
        <f t="shared" si="2"/>
        <v>7920167</v>
      </c>
      <c r="G54" s="93">
        <f t="shared" si="3"/>
        <v>47521002</v>
      </c>
    </row>
    <row r="55" spans="2:7" ht="60" x14ac:dyDescent="0.25">
      <c r="B55" s="84">
        <f t="shared" si="4"/>
        <v>9</v>
      </c>
      <c r="C55" s="80" t="s">
        <v>34</v>
      </c>
      <c r="D55" s="92" t="s">
        <v>18</v>
      </c>
      <c r="E55" s="91">
        <v>10</v>
      </c>
      <c r="F55" s="93">
        <f t="shared" si="2"/>
        <v>998500</v>
      </c>
      <c r="G55" s="93">
        <f t="shared" si="3"/>
        <v>9985000</v>
      </c>
    </row>
    <row r="56" spans="2:7" ht="30" x14ac:dyDescent="0.25">
      <c r="B56" s="84">
        <f t="shared" si="4"/>
        <v>10</v>
      </c>
      <c r="C56" s="80" t="s">
        <v>35</v>
      </c>
      <c r="D56" s="92" t="s">
        <v>18</v>
      </c>
      <c r="E56" s="91">
        <v>1</v>
      </c>
      <c r="F56" s="93">
        <f t="shared" si="2"/>
        <v>3020400</v>
      </c>
      <c r="G56" s="93">
        <f t="shared" si="3"/>
        <v>3020400</v>
      </c>
    </row>
    <row r="57" spans="2:7" x14ac:dyDescent="0.25">
      <c r="B57" s="84">
        <f t="shared" si="4"/>
        <v>11</v>
      </c>
      <c r="C57" s="80" t="s">
        <v>36</v>
      </c>
      <c r="D57" s="92" t="s">
        <v>18</v>
      </c>
      <c r="E57" s="91">
        <v>1</v>
      </c>
      <c r="F57" s="93">
        <f t="shared" si="2"/>
        <v>1210533</v>
      </c>
      <c r="G57" s="93">
        <f t="shared" si="3"/>
        <v>1210533</v>
      </c>
    </row>
    <row r="58" spans="2:7" ht="30" x14ac:dyDescent="0.25">
      <c r="B58" s="84">
        <f t="shared" si="4"/>
        <v>12</v>
      </c>
      <c r="C58" s="80" t="s">
        <v>37</v>
      </c>
      <c r="D58" s="92" t="s">
        <v>18</v>
      </c>
      <c r="E58" s="91">
        <v>9</v>
      </c>
      <c r="F58" s="93">
        <f t="shared" si="2"/>
        <v>325183</v>
      </c>
      <c r="G58" s="93">
        <f t="shared" si="3"/>
        <v>2926647</v>
      </c>
    </row>
    <row r="59" spans="2:7" x14ac:dyDescent="0.25">
      <c r="B59" s="84">
        <f t="shared" si="4"/>
        <v>13</v>
      </c>
      <c r="C59" s="80" t="s">
        <v>38</v>
      </c>
      <c r="D59" s="92" t="s">
        <v>39</v>
      </c>
      <c r="E59" s="91">
        <v>1850</v>
      </c>
      <c r="F59" s="93">
        <f t="shared" si="2"/>
        <v>6783</v>
      </c>
      <c r="G59" s="93">
        <f t="shared" si="3"/>
        <v>12548550</v>
      </c>
    </row>
    <row r="60" spans="2:7" ht="45" x14ac:dyDescent="0.25">
      <c r="B60" s="84">
        <f t="shared" si="4"/>
        <v>14</v>
      </c>
      <c r="C60" s="80" t="s">
        <v>40</v>
      </c>
      <c r="D60" s="92" t="s">
        <v>95</v>
      </c>
      <c r="E60" s="91">
        <v>2</v>
      </c>
      <c r="F60" s="93">
        <f t="shared" si="2"/>
        <v>9060517</v>
      </c>
      <c r="G60" s="93">
        <f t="shared" si="3"/>
        <v>18121034</v>
      </c>
    </row>
    <row r="61" spans="2:7" x14ac:dyDescent="0.25">
      <c r="B61" s="84">
        <f t="shared" si="4"/>
        <v>15</v>
      </c>
      <c r="C61" s="80" t="s">
        <v>42</v>
      </c>
      <c r="D61" s="92" t="s">
        <v>94</v>
      </c>
      <c r="E61" s="91">
        <v>2</v>
      </c>
      <c r="F61" s="93">
        <f t="shared" si="2"/>
        <v>3550000</v>
      </c>
      <c r="G61" s="93">
        <f t="shared" si="3"/>
        <v>7100000</v>
      </c>
    </row>
    <row r="62" spans="2:7" ht="45" x14ac:dyDescent="0.25">
      <c r="B62" s="84">
        <f t="shared" si="4"/>
        <v>16</v>
      </c>
      <c r="C62" s="80" t="s">
        <v>43</v>
      </c>
      <c r="D62" s="92" t="s">
        <v>94</v>
      </c>
      <c r="E62" s="91">
        <v>2</v>
      </c>
      <c r="F62" s="93">
        <f t="shared" si="2"/>
        <v>1590333</v>
      </c>
      <c r="G62" s="93">
        <f t="shared" si="3"/>
        <v>3180666</v>
      </c>
    </row>
    <row r="63" spans="2:7" ht="45" x14ac:dyDescent="0.25">
      <c r="B63" s="84">
        <f t="shared" si="4"/>
        <v>17</v>
      </c>
      <c r="C63" s="80" t="s">
        <v>44</v>
      </c>
      <c r="D63" s="92" t="s">
        <v>94</v>
      </c>
      <c r="E63" s="91">
        <v>1</v>
      </c>
      <c r="F63" s="93">
        <f t="shared" si="2"/>
        <v>7467000</v>
      </c>
      <c r="G63" s="93">
        <f t="shared" si="3"/>
        <v>7467000</v>
      </c>
    </row>
    <row r="64" spans="2:7" x14ac:dyDescent="0.25">
      <c r="B64" s="84">
        <f t="shared" si="4"/>
        <v>18</v>
      </c>
      <c r="C64" s="80" t="s">
        <v>45</v>
      </c>
      <c r="D64" s="92" t="s">
        <v>94</v>
      </c>
      <c r="E64" s="91">
        <v>1</v>
      </c>
      <c r="F64" s="93">
        <f t="shared" si="2"/>
        <v>415433</v>
      </c>
      <c r="G64" s="93">
        <f t="shared" si="3"/>
        <v>415433</v>
      </c>
    </row>
    <row r="65" spans="2:7" x14ac:dyDescent="0.25">
      <c r="B65" s="84">
        <f t="shared" si="4"/>
        <v>19</v>
      </c>
      <c r="C65" s="80" t="s">
        <v>46</v>
      </c>
      <c r="D65" s="92" t="s">
        <v>94</v>
      </c>
      <c r="E65" s="91">
        <v>20</v>
      </c>
      <c r="F65" s="93">
        <f t="shared" si="2"/>
        <v>40500</v>
      </c>
      <c r="G65" s="93">
        <f t="shared" si="3"/>
        <v>810000</v>
      </c>
    </row>
    <row r="66" spans="2:7" x14ac:dyDescent="0.25">
      <c r="B66" s="84">
        <f t="shared" si="4"/>
        <v>20</v>
      </c>
      <c r="C66" s="80" t="s">
        <v>47</v>
      </c>
      <c r="D66" s="92" t="s">
        <v>94</v>
      </c>
      <c r="E66" s="91">
        <v>9</v>
      </c>
      <c r="F66" s="93">
        <f t="shared" si="2"/>
        <v>562267</v>
      </c>
      <c r="G66" s="93">
        <f t="shared" si="3"/>
        <v>5060403</v>
      </c>
    </row>
    <row r="67" spans="2:7" x14ac:dyDescent="0.25">
      <c r="B67" s="84">
        <f t="shared" si="4"/>
        <v>21</v>
      </c>
      <c r="C67" s="80" t="s">
        <v>48</v>
      </c>
      <c r="D67" s="92" t="s">
        <v>94</v>
      </c>
      <c r="E67" s="91">
        <v>32</v>
      </c>
      <c r="F67" s="93">
        <f t="shared" si="2"/>
        <v>68917</v>
      </c>
      <c r="G67" s="93">
        <f t="shared" si="3"/>
        <v>2205344</v>
      </c>
    </row>
    <row r="68" spans="2:7" ht="30" x14ac:dyDescent="0.25">
      <c r="B68" s="84">
        <f t="shared" si="4"/>
        <v>22</v>
      </c>
      <c r="C68" s="80" t="s">
        <v>93</v>
      </c>
      <c r="D68" s="92" t="s">
        <v>94</v>
      </c>
      <c r="E68" s="91">
        <v>9</v>
      </c>
      <c r="F68" s="93">
        <f t="shared" si="2"/>
        <v>1052100</v>
      </c>
      <c r="G68" s="93">
        <f t="shared" si="3"/>
        <v>9468900</v>
      </c>
    </row>
    <row r="69" spans="2:7" x14ac:dyDescent="0.25">
      <c r="B69" s="84">
        <f t="shared" si="4"/>
        <v>23</v>
      </c>
      <c r="C69" s="80" t="s">
        <v>50</v>
      </c>
      <c r="D69" s="92" t="s">
        <v>39</v>
      </c>
      <c r="E69" s="91">
        <v>92</v>
      </c>
      <c r="F69" s="93">
        <f t="shared" si="2"/>
        <v>35187</v>
      </c>
      <c r="G69" s="93">
        <f t="shared" si="3"/>
        <v>3237204</v>
      </c>
    </row>
    <row r="70" spans="2:7" ht="30" x14ac:dyDescent="0.25">
      <c r="B70" s="84">
        <f t="shared" si="4"/>
        <v>24</v>
      </c>
      <c r="C70" s="80" t="s">
        <v>51</v>
      </c>
      <c r="D70" s="92" t="s">
        <v>94</v>
      </c>
      <c r="E70" s="91">
        <v>9</v>
      </c>
      <c r="F70" s="93">
        <f t="shared" si="2"/>
        <v>674517</v>
      </c>
      <c r="G70" s="93">
        <f t="shared" si="3"/>
        <v>6070653</v>
      </c>
    </row>
    <row r="71" spans="2:7" x14ac:dyDescent="0.25">
      <c r="B71" s="84">
        <f t="shared" si="4"/>
        <v>25</v>
      </c>
      <c r="C71" s="80" t="s">
        <v>52</v>
      </c>
      <c r="D71" s="92" t="s">
        <v>94</v>
      </c>
      <c r="E71" s="91">
        <v>9</v>
      </c>
      <c r="F71" s="93">
        <f t="shared" si="2"/>
        <v>109567</v>
      </c>
      <c r="G71" s="93">
        <f t="shared" si="3"/>
        <v>986103</v>
      </c>
    </row>
    <row r="72" spans="2:7" ht="45" x14ac:dyDescent="0.25">
      <c r="B72" s="84">
        <f t="shared" si="4"/>
        <v>26</v>
      </c>
      <c r="C72" s="80" t="s">
        <v>53</v>
      </c>
      <c r="D72" s="92" t="s">
        <v>94</v>
      </c>
      <c r="E72" s="91">
        <v>8</v>
      </c>
      <c r="F72" s="93">
        <f t="shared" si="2"/>
        <v>535583</v>
      </c>
      <c r="G72" s="93">
        <f t="shared" si="3"/>
        <v>4284664</v>
      </c>
    </row>
    <row r="73" spans="2:7" ht="60" x14ac:dyDescent="0.25">
      <c r="B73" s="84">
        <f t="shared" si="4"/>
        <v>27</v>
      </c>
      <c r="C73" s="80" t="s">
        <v>54</v>
      </c>
      <c r="D73" s="92" t="s">
        <v>94</v>
      </c>
      <c r="E73" s="91">
        <v>2</v>
      </c>
      <c r="F73" s="93">
        <f t="shared" si="2"/>
        <v>535583</v>
      </c>
      <c r="G73" s="93">
        <f t="shared" si="3"/>
        <v>1071166</v>
      </c>
    </row>
    <row r="74" spans="2:7" x14ac:dyDescent="0.25">
      <c r="B74" s="84">
        <f t="shared" si="4"/>
        <v>28</v>
      </c>
      <c r="C74" s="80" t="s">
        <v>55</v>
      </c>
      <c r="D74" s="92" t="s">
        <v>94</v>
      </c>
      <c r="E74" s="91">
        <v>6</v>
      </c>
      <c r="F74" s="93">
        <f t="shared" si="2"/>
        <v>19850</v>
      </c>
      <c r="G74" s="93">
        <f t="shared" si="3"/>
        <v>119100</v>
      </c>
    </row>
    <row r="75" spans="2:7" x14ac:dyDescent="0.25">
      <c r="B75" s="84">
        <f t="shared" si="4"/>
        <v>29</v>
      </c>
      <c r="C75" s="80" t="s">
        <v>56</v>
      </c>
      <c r="D75" s="92" t="s">
        <v>94</v>
      </c>
      <c r="E75" s="91">
        <v>2</v>
      </c>
      <c r="F75" s="93">
        <f t="shared" si="2"/>
        <v>57777</v>
      </c>
      <c r="G75" s="93">
        <f t="shared" si="3"/>
        <v>115554</v>
      </c>
    </row>
    <row r="76" spans="2:7" x14ac:dyDescent="0.25">
      <c r="B76" s="84">
        <f t="shared" si="4"/>
        <v>30</v>
      </c>
      <c r="C76" s="80" t="s">
        <v>57</v>
      </c>
      <c r="D76" s="92" t="s">
        <v>94</v>
      </c>
      <c r="E76" s="91">
        <v>4</v>
      </c>
      <c r="F76" s="93">
        <f t="shared" si="2"/>
        <v>115550</v>
      </c>
      <c r="G76" s="93">
        <f t="shared" si="3"/>
        <v>462200</v>
      </c>
    </row>
    <row r="77" spans="2:7" x14ac:dyDescent="0.25">
      <c r="B77" s="84">
        <f t="shared" si="4"/>
        <v>31</v>
      </c>
      <c r="C77" s="80" t="s">
        <v>58</v>
      </c>
      <c r="D77" s="92" t="s">
        <v>39</v>
      </c>
      <c r="E77" s="91">
        <v>380</v>
      </c>
      <c r="F77" s="93">
        <f t="shared" si="2"/>
        <v>3350</v>
      </c>
      <c r="G77" s="93">
        <f t="shared" si="3"/>
        <v>1273000</v>
      </c>
    </row>
    <row r="78" spans="2:7" x14ac:dyDescent="0.25">
      <c r="B78" s="84">
        <f t="shared" si="4"/>
        <v>32</v>
      </c>
      <c r="C78" s="80" t="s">
        <v>59</v>
      </c>
      <c r="D78" s="92" t="s">
        <v>94</v>
      </c>
      <c r="E78" s="91">
        <v>6</v>
      </c>
      <c r="F78" s="93">
        <f t="shared" si="2"/>
        <v>430367</v>
      </c>
      <c r="G78" s="93">
        <f t="shared" si="3"/>
        <v>2582202</v>
      </c>
    </row>
    <row r="79" spans="2:7" ht="30" x14ac:dyDescent="0.25">
      <c r="B79" s="84">
        <f t="shared" si="4"/>
        <v>33</v>
      </c>
      <c r="C79" s="85" t="s">
        <v>60</v>
      </c>
      <c r="D79" s="92" t="s">
        <v>94</v>
      </c>
      <c r="E79" s="91">
        <v>1</v>
      </c>
      <c r="F79" s="93">
        <f t="shared" si="2"/>
        <v>1008400</v>
      </c>
      <c r="G79" s="93">
        <f t="shared" si="3"/>
        <v>1008400</v>
      </c>
    </row>
    <row r="80" spans="2:7" x14ac:dyDescent="0.25">
      <c r="B80" s="84">
        <f t="shared" si="4"/>
        <v>34</v>
      </c>
      <c r="C80" s="86" t="s">
        <v>61</v>
      </c>
      <c r="D80" s="92" t="s">
        <v>94</v>
      </c>
      <c r="E80" s="91">
        <v>10</v>
      </c>
      <c r="F80" s="93">
        <f t="shared" si="2"/>
        <v>248583</v>
      </c>
      <c r="G80" s="93">
        <f t="shared" si="3"/>
        <v>2485830</v>
      </c>
    </row>
    <row r="81" spans="2:7" x14ac:dyDescent="0.25">
      <c r="B81" s="84">
        <f t="shared" si="4"/>
        <v>35</v>
      </c>
      <c r="C81" s="80" t="s">
        <v>62</v>
      </c>
      <c r="D81" s="92" t="s">
        <v>94</v>
      </c>
      <c r="E81" s="91">
        <v>20</v>
      </c>
      <c r="F81" s="93">
        <f t="shared" si="2"/>
        <v>14870</v>
      </c>
      <c r="G81" s="93">
        <f t="shared" si="3"/>
        <v>297400</v>
      </c>
    </row>
    <row r="82" spans="2:7" x14ac:dyDescent="0.25">
      <c r="B82" s="171" t="s">
        <v>71</v>
      </c>
      <c r="C82" s="171"/>
      <c r="D82" s="171"/>
      <c r="E82" s="171"/>
      <c r="F82" s="95">
        <f>SUM(F47:F81)</f>
        <v>74371983</v>
      </c>
      <c r="G82" s="94">
        <f>SUM(G47:G81)</f>
        <v>194982220</v>
      </c>
    </row>
    <row r="86" spans="2:7" x14ac:dyDescent="0.25">
      <c r="C86" s="229" t="s">
        <v>121</v>
      </c>
    </row>
  </sheetData>
  <mergeCells count="4">
    <mergeCell ref="I3:I4"/>
    <mergeCell ref="B82:E82"/>
    <mergeCell ref="F3:H3"/>
    <mergeCell ref="D41:E41"/>
  </mergeCells>
  <pageMargins left="0.7" right="0.7" top="0.75" bottom="0.75" header="0" footer="0"/>
  <pageSetup scale="4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topLeftCell="A3" workbookViewId="0">
      <selection activeCell="A4" sqref="A4:E9"/>
    </sheetView>
  </sheetViews>
  <sheetFormatPr baseColWidth="10" defaultColWidth="11.25" defaultRowHeight="15" customHeight="1" x14ac:dyDescent="0.25"/>
  <cols>
    <col min="1" max="1" width="6.125" customWidth="1"/>
    <col min="2" max="2" width="24.5" customWidth="1"/>
    <col min="3" max="3" width="28.875" customWidth="1"/>
    <col min="4" max="4" width="10.625" customWidth="1"/>
    <col min="5" max="5" width="15.125" customWidth="1"/>
    <col min="6" max="6" width="11" customWidth="1"/>
    <col min="7" max="26" width="10.5" customWidth="1"/>
  </cols>
  <sheetData>
    <row r="1" spans="1:26" ht="85.5" customHeight="1" x14ac:dyDescent="0.25">
      <c r="A1" s="172" t="s">
        <v>0</v>
      </c>
      <c r="B1" s="138"/>
      <c r="C1" s="138"/>
      <c r="D1" s="138"/>
      <c r="E1" s="138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32.25" customHeight="1" x14ac:dyDescent="0.25">
      <c r="A2" s="172" t="s">
        <v>80</v>
      </c>
      <c r="B2" s="138"/>
      <c r="C2" s="138"/>
      <c r="D2" s="138"/>
      <c r="E2" s="138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ht="99" customHeight="1" x14ac:dyDescent="0.25">
      <c r="A3" s="173" t="s">
        <v>2</v>
      </c>
      <c r="B3" s="101"/>
      <c r="C3" s="107" t="s">
        <v>90</v>
      </c>
      <c r="D3" s="108"/>
      <c r="E3" s="10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ht="18.75" customHeight="1" x14ac:dyDescent="0.25">
      <c r="A4" s="174" t="s">
        <v>3</v>
      </c>
      <c r="B4" s="176" t="s">
        <v>4</v>
      </c>
      <c r="C4" s="101"/>
      <c r="D4" s="179" t="s">
        <v>81</v>
      </c>
      <c r="E4" s="180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</row>
    <row r="5" spans="1:26" ht="19.5" customHeight="1" x14ac:dyDescent="0.25">
      <c r="A5" s="175"/>
      <c r="B5" s="177"/>
      <c r="C5" s="178"/>
      <c r="D5" s="55" t="s">
        <v>82</v>
      </c>
      <c r="E5" s="56" t="s">
        <v>83</v>
      </c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</row>
    <row r="6" spans="1:26" ht="46.5" customHeight="1" x14ac:dyDescent="0.25">
      <c r="A6" s="57">
        <v>1</v>
      </c>
      <c r="B6" s="102" t="s">
        <v>9</v>
      </c>
      <c r="C6" s="103"/>
      <c r="D6" s="58"/>
      <c r="E6" s="58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ht="39" customHeight="1" x14ac:dyDescent="0.25">
      <c r="A7" s="59">
        <v>2</v>
      </c>
      <c r="B7" s="102" t="s">
        <v>11</v>
      </c>
      <c r="C7" s="103"/>
      <c r="D7" s="58"/>
      <c r="E7" s="58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36.75" customHeight="1" x14ac:dyDescent="0.25">
      <c r="A8" s="59">
        <v>3</v>
      </c>
      <c r="B8" s="100" t="s">
        <v>12</v>
      </c>
      <c r="C8" s="101"/>
      <c r="D8" s="58"/>
      <c r="E8" s="58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36.75" customHeight="1" x14ac:dyDescent="0.25">
      <c r="A9" s="59">
        <v>4</v>
      </c>
      <c r="B9" s="102" t="s">
        <v>13</v>
      </c>
      <c r="C9" s="103"/>
      <c r="D9" s="58"/>
      <c r="E9" s="58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15.75" customHeight="1" x14ac:dyDescent="0.25">
      <c r="A10" s="60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5.75" customHeight="1" x14ac:dyDescent="0.25">
      <c r="A11" s="60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5.75" customHeight="1" x14ac:dyDescent="0.25">
      <c r="A12" s="60"/>
      <c r="B12" s="184" t="s">
        <v>72</v>
      </c>
      <c r="C12" s="138"/>
      <c r="D12" s="138"/>
      <c r="E12" s="138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15.75" customHeight="1" x14ac:dyDescent="0.25">
      <c r="A13" s="60"/>
      <c r="B13" s="185" t="s">
        <v>73</v>
      </c>
      <c r="C13" s="138"/>
      <c r="D13" s="138"/>
      <c r="E13" s="138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 ht="15.75" customHeight="1" x14ac:dyDescent="0.25">
      <c r="A14" s="60"/>
      <c r="B14" s="186" t="s">
        <v>74</v>
      </c>
      <c r="C14" s="138"/>
      <c r="D14" s="138"/>
      <c r="E14" s="138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spans="1:26" ht="15.75" customHeight="1" x14ac:dyDescent="0.25">
      <c r="A15" s="60"/>
      <c r="B15" s="181" t="s">
        <v>75</v>
      </c>
      <c r="C15" s="138"/>
      <c r="D15" s="138"/>
      <c r="E15" s="138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 ht="15.75" customHeight="1" x14ac:dyDescent="0.25">
      <c r="A16" s="60"/>
      <c r="B16" s="61"/>
      <c r="C16" s="61"/>
      <c r="D16" s="61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ht="15.75" customHeight="1" x14ac:dyDescent="0.25">
      <c r="A17" s="60"/>
      <c r="B17" s="61"/>
      <c r="C17" s="61"/>
      <c r="D17" s="61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spans="1:26" ht="15.75" customHeight="1" x14ac:dyDescent="0.25">
      <c r="A18" s="60"/>
      <c r="B18" s="61"/>
      <c r="C18" s="61"/>
      <c r="D18" s="61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spans="1:26" ht="9.75" customHeight="1" x14ac:dyDescent="0.25">
      <c r="A19" s="60"/>
      <c r="B19" s="52" t="s">
        <v>76</v>
      </c>
      <c r="C19" s="182" t="s">
        <v>77</v>
      </c>
      <c r="D19" s="108"/>
      <c r="E19" s="108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spans="1:26" ht="15.75" customHeight="1" x14ac:dyDescent="0.25">
      <c r="A20" s="60"/>
      <c r="B20" s="52" t="s">
        <v>78</v>
      </c>
      <c r="C20" s="182" t="s">
        <v>84</v>
      </c>
      <c r="D20" s="108"/>
      <c r="E20" s="108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spans="1:26" ht="24" customHeight="1" x14ac:dyDescent="0.25">
      <c r="A21" s="60"/>
      <c r="B21" s="183" t="s">
        <v>79</v>
      </c>
      <c r="C21" s="108"/>
      <c r="D21" s="108"/>
      <c r="E21" s="10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spans="1:26" ht="15.75" customHeight="1" x14ac:dyDescent="0.25">
      <c r="A22" s="60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5.75" customHeight="1" x14ac:dyDescent="0.25">
      <c r="A23" s="60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5.75" customHeight="1" x14ac:dyDescent="0.25">
      <c r="A24" s="60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5.75" customHeight="1" x14ac:dyDescent="0.25">
      <c r="A25" s="60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5.75" customHeight="1" x14ac:dyDescent="0.25">
      <c r="A26" s="60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5.75" customHeight="1" x14ac:dyDescent="0.25">
      <c r="A27" s="60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5.75" customHeight="1" x14ac:dyDescent="0.25">
      <c r="A28" s="60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5.75" customHeight="1" x14ac:dyDescent="0.25">
      <c r="A29" s="60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5.75" customHeight="1" x14ac:dyDescent="0.25">
      <c r="A30" s="60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5.75" customHeight="1" x14ac:dyDescent="0.25">
      <c r="A31" s="60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5.75" customHeight="1" x14ac:dyDescent="0.25">
      <c r="A32" s="60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ht="15.75" customHeight="1" x14ac:dyDescent="0.25">
      <c r="A33" s="60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15.75" customHeight="1" x14ac:dyDescent="0.25">
      <c r="A34" s="60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15.75" customHeight="1" x14ac:dyDescent="0.25">
      <c r="A35" s="60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15.75" customHeight="1" x14ac:dyDescent="0.25">
      <c r="A36" s="60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5.75" customHeight="1" x14ac:dyDescent="0.25">
      <c r="A37" s="60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5.75" customHeight="1" x14ac:dyDescent="0.25">
      <c r="A38" s="60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ht="15.75" customHeight="1" x14ac:dyDescent="0.25">
      <c r="A39" s="60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5.75" customHeight="1" x14ac:dyDescent="0.25">
      <c r="A40" s="60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5.75" customHeight="1" x14ac:dyDescent="0.25">
      <c r="A41" s="60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5.75" customHeight="1" x14ac:dyDescent="0.25">
      <c r="A42" s="60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5.75" customHeight="1" x14ac:dyDescent="0.25">
      <c r="A43" s="60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5.75" customHeight="1" x14ac:dyDescent="0.25">
      <c r="A44" s="60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5.75" customHeight="1" x14ac:dyDescent="0.25">
      <c r="A45" s="60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5.75" customHeight="1" x14ac:dyDescent="0.25">
      <c r="A46" s="60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ht="15.75" customHeight="1" x14ac:dyDescent="0.25">
      <c r="A47" s="60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15.75" customHeight="1" x14ac:dyDescent="0.25">
      <c r="A48" s="60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5.75" customHeight="1" x14ac:dyDescent="0.25">
      <c r="A49" s="60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5.75" customHeight="1" x14ac:dyDescent="0.25">
      <c r="A50" s="60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5.75" customHeight="1" x14ac:dyDescent="0.25">
      <c r="A51" s="60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5.75" customHeight="1" x14ac:dyDescent="0.25">
      <c r="A52" s="60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5.75" customHeight="1" x14ac:dyDescent="0.25">
      <c r="A53" s="60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5.75" customHeight="1" x14ac:dyDescent="0.25">
      <c r="A54" s="60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5.75" customHeight="1" x14ac:dyDescent="0.25">
      <c r="A55" s="60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5.75" customHeight="1" x14ac:dyDescent="0.25">
      <c r="A56" s="60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5.75" customHeight="1" x14ac:dyDescent="0.25">
      <c r="A57" s="60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5.75" customHeight="1" x14ac:dyDescent="0.25">
      <c r="A58" s="60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5.75" customHeight="1" x14ac:dyDescent="0.25">
      <c r="A59" s="60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5.75" customHeight="1" x14ac:dyDescent="0.25">
      <c r="A60" s="60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5.75" customHeight="1" x14ac:dyDescent="0.25">
      <c r="A61" s="60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ht="15.75" customHeight="1" x14ac:dyDescent="0.25">
      <c r="A62" s="60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5.75" customHeight="1" x14ac:dyDescent="0.25">
      <c r="A63" s="60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5.75" customHeight="1" x14ac:dyDescent="0.25">
      <c r="A64" s="60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5.75" customHeight="1" x14ac:dyDescent="0.25">
      <c r="A65" s="60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5.75" customHeight="1" x14ac:dyDescent="0.25">
      <c r="A66" s="60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5.75" customHeight="1" x14ac:dyDescent="0.25">
      <c r="A67" s="60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5.75" customHeight="1" x14ac:dyDescent="0.25">
      <c r="A68" s="60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5.75" customHeight="1" x14ac:dyDescent="0.25">
      <c r="A69" s="60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15.75" customHeight="1" x14ac:dyDescent="0.25">
      <c r="A70" s="60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5.75" customHeight="1" x14ac:dyDescent="0.25">
      <c r="A71" s="60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5.75" customHeight="1" x14ac:dyDescent="0.25">
      <c r="A72" s="60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5.75" customHeight="1" x14ac:dyDescent="0.25">
      <c r="A73" s="60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15.75" customHeight="1" x14ac:dyDescent="0.25">
      <c r="A74" s="60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ht="15.75" customHeight="1" x14ac:dyDescent="0.25">
      <c r="A75" s="60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15.75" customHeight="1" x14ac:dyDescent="0.25">
      <c r="A76" s="60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ht="15.75" customHeight="1" x14ac:dyDescent="0.25">
      <c r="A77" s="60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5.75" customHeight="1" x14ac:dyDescent="0.25">
      <c r="A78" s="60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15.75" customHeight="1" x14ac:dyDescent="0.25">
      <c r="A79" s="60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15.75" customHeight="1" x14ac:dyDescent="0.25">
      <c r="A80" s="60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5.75" customHeight="1" x14ac:dyDescent="0.25">
      <c r="A81" s="60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5.75" customHeight="1" x14ac:dyDescent="0.25">
      <c r="A82" s="60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5.75" customHeight="1" x14ac:dyDescent="0.25">
      <c r="A83" s="60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15.75" customHeight="1" x14ac:dyDescent="0.25">
      <c r="A84" s="60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15.75" customHeight="1" x14ac:dyDescent="0.25">
      <c r="A85" s="60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15.75" customHeight="1" x14ac:dyDescent="0.25">
      <c r="A86" s="60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5.75" customHeight="1" x14ac:dyDescent="0.25">
      <c r="A87" s="60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5.75" customHeight="1" x14ac:dyDescent="0.25">
      <c r="A88" s="60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5.75" customHeight="1" x14ac:dyDescent="0.25">
      <c r="A89" s="60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ht="15.75" customHeight="1" x14ac:dyDescent="0.25">
      <c r="A90" s="60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ht="15.75" customHeight="1" x14ac:dyDescent="0.25">
      <c r="A91" s="60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ht="15.75" customHeight="1" x14ac:dyDescent="0.25">
      <c r="A92" s="60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ht="15.75" customHeight="1" x14ac:dyDescent="0.25">
      <c r="A93" s="60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ht="15.75" customHeight="1" x14ac:dyDescent="0.25">
      <c r="A94" s="60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ht="15.75" customHeight="1" x14ac:dyDescent="0.25">
      <c r="A95" s="60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ht="15.75" customHeight="1" x14ac:dyDescent="0.25">
      <c r="A96" s="60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ht="15.75" customHeight="1" x14ac:dyDescent="0.25">
      <c r="A97" s="60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ht="15.75" customHeight="1" x14ac:dyDescent="0.25">
      <c r="A98" s="60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5.75" customHeight="1" x14ac:dyDescent="0.25">
      <c r="A99" s="60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5.75" customHeight="1" x14ac:dyDescent="0.25">
      <c r="A100" s="60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5.75" customHeight="1" x14ac:dyDescent="0.25">
      <c r="A101" s="60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5.75" customHeight="1" x14ac:dyDescent="0.25">
      <c r="A102" s="60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5.75" customHeight="1" x14ac:dyDescent="0.25">
      <c r="A103" s="60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5.75" customHeight="1" x14ac:dyDescent="0.25">
      <c r="A104" s="60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5.75" customHeight="1" x14ac:dyDescent="0.25">
      <c r="A105" s="60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5.75" customHeight="1" x14ac:dyDescent="0.25">
      <c r="A106" s="60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5.75" customHeight="1" x14ac:dyDescent="0.25">
      <c r="A107" s="60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5.75" customHeight="1" x14ac:dyDescent="0.25">
      <c r="A108" s="60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5.75" customHeight="1" x14ac:dyDescent="0.25">
      <c r="A109" s="60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5.75" customHeight="1" x14ac:dyDescent="0.25">
      <c r="A110" s="60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5.75" customHeight="1" x14ac:dyDescent="0.25">
      <c r="A111" s="60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5.75" customHeight="1" x14ac:dyDescent="0.25">
      <c r="A112" s="60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5.75" customHeight="1" x14ac:dyDescent="0.25">
      <c r="A113" s="60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5.75" customHeight="1" x14ac:dyDescent="0.25">
      <c r="A114" s="60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5.75" customHeight="1" x14ac:dyDescent="0.25">
      <c r="A115" s="60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5.75" customHeight="1" x14ac:dyDescent="0.25">
      <c r="A116" s="60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5.75" customHeight="1" x14ac:dyDescent="0.25">
      <c r="A117" s="60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5.75" customHeight="1" x14ac:dyDescent="0.25">
      <c r="A118" s="60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5.75" customHeight="1" x14ac:dyDescent="0.25">
      <c r="A119" s="60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5.75" customHeight="1" x14ac:dyDescent="0.25">
      <c r="A120" s="60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5.75" customHeight="1" x14ac:dyDescent="0.25">
      <c r="A121" s="60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5.75" customHeight="1" x14ac:dyDescent="0.25">
      <c r="A122" s="60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5.75" customHeight="1" x14ac:dyDescent="0.25">
      <c r="A123" s="60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5.75" customHeight="1" x14ac:dyDescent="0.25">
      <c r="A124" s="60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5.75" customHeight="1" x14ac:dyDescent="0.25">
      <c r="A125" s="60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5.75" customHeight="1" x14ac:dyDescent="0.25">
      <c r="A126" s="60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5.75" customHeight="1" x14ac:dyDescent="0.25">
      <c r="A127" s="60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5.75" customHeight="1" x14ac:dyDescent="0.25">
      <c r="A128" s="60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5.75" customHeight="1" x14ac:dyDescent="0.25">
      <c r="A129" s="60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5.75" customHeight="1" x14ac:dyDescent="0.25">
      <c r="A130" s="60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5.75" customHeight="1" x14ac:dyDescent="0.25">
      <c r="A131" s="60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5.75" customHeight="1" x14ac:dyDescent="0.25">
      <c r="A132" s="60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5.75" customHeight="1" x14ac:dyDescent="0.25">
      <c r="A133" s="60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5.75" customHeight="1" x14ac:dyDescent="0.25">
      <c r="A134" s="60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5.75" customHeight="1" x14ac:dyDescent="0.25">
      <c r="A135" s="60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5.75" customHeight="1" x14ac:dyDescent="0.25">
      <c r="A136" s="60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5.75" customHeight="1" x14ac:dyDescent="0.25">
      <c r="A137" s="60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5.75" customHeight="1" x14ac:dyDescent="0.25">
      <c r="A138" s="60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5.75" customHeight="1" x14ac:dyDescent="0.25">
      <c r="A139" s="60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5.75" customHeight="1" x14ac:dyDescent="0.25">
      <c r="A140" s="60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5.75" customHeight="1" x14ac:dyDescent="0.25">
      <c r="A141" s="60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5.75" customHeight="1" x14ac:dyDescent="0.25">
      <c r="A142" s="60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5.75" customHeight="1" x14ac:dyDescent="0.25">
      <c r="A143" s="60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5.75" customHeight="1" x14ac:dyDescent="0.25">
      <c r="A144" s="60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5.75" customHeight="1" x14ac:dyDescent="0.25">
      <c r="A145" s="60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5.75" customHeight="1" x14ac:dyDescent="0.25">
      <c r="A146" s="60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5.75" customHeight="1" x14ac:dyDescent="0.25">
      <c r="A147" s="60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5.75" customHeight="1" x14ac:dyDescent="0.25">
      <c r="A148" s="60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5.75" customHeight="1" x14ac:dyDescent="0.25">
      <c r="A149" s="60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5.75" customHeight="1" x14ac:dyDescent="0.25">
      <c r="A150" s="60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5.75" customHeight="1" x14ac:dyDescent="0.25">
      <c r="A151" s="60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5.75" customHeight="1" x14ac:dyDescent="0.25">
      <c r="A152" s="60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5.75" customHeight="1" x14ac:dyDescent="0.25">
      <c r="A153" s="60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5.75" customHeight="1" x14ac:dyDescent="0.25">
      <c r="A154" s="60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5.75" customHeight="1" x14ac:dyDescent="0.25">
      <c r="A155" s="60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5.75" customHeight="1" x14ac:dyDescent="0.25">
      <c r="A156" s="60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5.75" customHeight="1" x14ac:dyDescent="0.25">
      <c r="A157" s="60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5.75" customHeight="1" x14ac:dyDescent="0.25">
      <c r="A158" s="60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5.75" customHeight="1" x14ac:dyDescent="0.25">
      <c r="A159" s="60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5.75" customHeight="1" x14ac:dyDescent="0.25">
      <c r="A160" s="60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5.75" customHeight="1" x14ac:dyDescent="0.25">
      <c r="A161" s="60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5.75" customHeight="1" x14ac:dyDescent="0.25">
      <c r="A162" s="60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5.75" customHeight="1" x14ac:dyDescent="0.25">
      <c r="A163" s="60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5.75" customHeight="1" x14ac:dyDescent="0.25">
      <c r="A164" s="60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5.75" customHeight="1" x14ac:dyDescent="0.25">
      <c r="A165" s="60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5.75" customHeight="1" x14ac:dyDescent="0.25">
      <c r="A166" s="60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5.75" customHeight="1" x14ac:dyDescent="0.25">
      <c r="A167" s="60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5.75" customHeight="1" x14ac:dyDescent="0.25">
      <c r="A168" s="60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5.75" customHeight="1" x14ac:dyDescent="0.25">
      <c r="A169" s="60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5.75" customHeight="1" x14ac:dyDescent="0.25">
      <c r="A170" s="60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5.75" customHeight="1" x14ac:dyDescent="0.25">
      <c r="A171" s="60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5.75" customHeight="1" x14ac:dyDescent="0.25">
      <c r="A172" s="60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5.75" customHeight="1" x14ac:dyDescent="0.25">
      <c r="A173" s="60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5.75" customHeight="1" x14ac:dyDescent="0.25">
      <c r="A174" s="60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5.75" customHeight="1" x14ac:dyDescent="0.25">
      <c r="A175" s="60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5.75" customHeight="1" x14ac:dyDescent="0.25">
      <c r="A176" s="60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5.75" customHeight="1" x14ac:dyDescent="0.25">
      <c r="A177" s="60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5.75" customHeight="1" x14ac:dyDescent="0.25">
      <c r="A178" s="60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5.75" customHeight="1" x14ac:dyDescent="0.25">
      <c r="A179" s="60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5.75" customHeight="1" x14ac:dyDescent="0.25">
      <c r="A180" s="60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5.75" customHeight="1" x14ac:dyDescent="0.25">
      <c r="A181" s="60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5.75" customHeight="1" x14ac:dyDescent="0.25">
      <c r="A182" s="60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5.75" customHeight="1" x14ac:dyDescent="0.25">
      <c r="A183" s="60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5.75" customHeight="1" x14ac:dyDescent="0.25">
      <c r="A184" s="60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5.75" customHeight="1" x14ac:dyDescent="0.25">
      <c r="A185" s="60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5.75" customHeight="1" x14ac:dyDescent="0.25">
      <c r="A186" s="60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5.75" customHeight="1" x14ac:dyDescent="0.25">
      <c r="A187" s="60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5.75" customHeight="1" x14ac:dyDescent="0.25">
      <c r="A188" s="60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5.75" customHeight="1" x14ac:dyDescent="0.25">
      <c r="A189" s="60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5.75" customHeight="1" x14ac:dyDescent="0.25">
      <c r="A190" s="60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5.75" customHeight="1" x14ac:dyDescent="0.25">
      <c r="A191" s="60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5.75" customHeight="1" x14ac:dyDescent="0.25">
      <c r="A192" s="60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5.75" customHeight="1" x14ac:dyDescent="0.25">
      <c r="A193" s="60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5.75" customHeight="1" x14ac:dyDescent="0.25">
      <c r="A194" s="60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5.75" customHeight="1" x14ac:dyDescent="0.25">
      <c r="A195" s="60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5.75" customHeight="1" x14ac:dyDescent="0.25">
      <c r="A196" s="60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5.75" customHeight="1" x14ac:dyDescent="0.25">
      <c r="A197" s="60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5.75" customHeight="1" x14ac:dyDescent="0.25">
      <c r="A198" s="60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5.75" customHeight="1" x14ac:dyDescent="0.25">
      <c r="A199" s="60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5.75" customHeight="1" x14ac:dyDescent="0.25">
      <c r="A200" s="60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5.75" customHeight="1" x14ac:dyDescent="0.25">
      <c r="A201" s="60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5.75" customHeight="1" x14ac:dyDescent="0.25">
      <c r="A202" s="60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5.75" customHeight="1" x14ac:dyDescent="0.25">
      <c r="A203" s="60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5.75" customHeight="1" x14ac:dyDescent="0.25">
      <c r="A204" s="60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5.75" customHeight="1" x14ac:dyDescent="0.25">
      <c r="A205" s="60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5.75" customHeight="1" x14ac:dyDescent="0.25">
      <c r="A206" s="60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5.75" customHeight="1" x14ac:dyDescent="0.25">
      <c r="A207" s="60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5.75" customHeight="1" x14ac:dyDescent="0.25">
      <c r="A208" s="60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5.75" customHeight="1" x14ac:dyDescent="0.25">
      <c r="A209" s="60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5.75" customHeight="1" x14ac:dyDescent="0.25">
      <c r="A210" s="60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5.75" customHeight="1" x14ac:dyDescent="0.25">
      <c r="A211" s="60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5.75" customHeight="1" x14ac:dyDescent="0.25">
      <c r="A212" s="60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5.75" customHeight="1" x14ac:dyDescent="0.25">
      <c r="A213" s="60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5.75" customHeight="1" x14ac:dyDescent="0.25">
      <c r="A214" s="60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5.75" customHeight="1" x14ac:dyDescent="0.25">
      <c r="A215" s="60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5.75" customHeight="1" x14ac:dyDescent="0.25">
      <c r="A216" s="60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5.75" customHeight="1" x14ac:dyDescent="0.25">
      <c r="A217" s="60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5.75" customHeight="1" x14ac:dyDescent="0.25">
      <c r="A218" s="60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5.75" customHeight="1" x14ac:dyDescent="0.25">
      <c r="A219" s="60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5.75" customHeight="1" x14ac:dyDescent="0.25">
      <c r="A220" s="60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5.75" customHeight="1" x14ac:dyDescent="0.25">
      <c r="A221" s="60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5.75" customHeight="1" x14ac:dyDescent="0.25">
      <c r="A222" s="60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5.75" customHeight="1" x14ac:dyDescent="0.25">
      <c r="A223" s="60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5.75" customHeight="1" x14ac:dyDescent="0.25">
      <c r="A224" s="60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5.75" customHeight="1" x14ac:dyDescent="0.25">
      <c r="A225" s="60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5.75" customHeight="1" x14ac:dyDescent="0.25">
      <c r="A226" s="60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5.75" customHeight="1" x14ac:dyDescent="0.25">
      <c r="A227" s="60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5.75" customHeight="1" x14ac:dyDescent="0.25">
      <c r="A228" s="60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5.75" customHeight="1" x14ac:dyDescent="0.25">
      <c r="A229" s="60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5.75" customHeight="1" x14ac:dyDescent="0.25">
      <c r="A230" s="60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5.75" customHeight="1" x14ac:dyDescent="0.25">
      <c r="A231" s="60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5.75" customHeight="1" x14ac:dyDescent="0.25">
      <c r="A232" s="60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5.75" customHeight="1" x14ac:dyDescent="0.25">
      <c r="A233" s="60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5.75" customHeight="1" x14ac:dyDescent="0.25">
      <c r="A234" s="60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5.75" customHeight="1" x14ac:dyDescent="0.25">
      <c r="A235" s="60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5.75" customHeight="1" x14ac:dyDescent="0.25">
      <c r="A236" s="60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5.75" customHeight="1" x14ac:dyDescent="0.25">
      <c r="A237" s="60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5.75" customHeight="1" x14ac:dyDescent="0.25">
      <c r="A238" s="60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5.75" customHeight="1" x14ac:dyDescent="0.25">
      <c r="A239" s="60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5.75" customHeight="1" x14ac:dyDescent="0.25">
      <c r="A240" s="60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5.75" customHeight="1" x14ac:dyDescent="0.25">
      <c r="A241" s="60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5.75" customHeight="1" x14ac:dyDescent="0.25">
      <c r="A242" s="60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5.75" customHeight="1" x14ac:dyDescent="0.25">
      <c r="A243" s="60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5.75" customHeight="1" x14ac:dyDescent="0.25">
      <c r="A244" s="60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5.75" customHeight="1" x14ac:dyDescent="0.25">
      <c r="A245" s="60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5.75" customHeight="1" x14ac:dyDescent="0.25">
      <c r="A246" s="60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5.75" customHeight="1" x14ac:dyDescent="0.25">
      <c r="A247" s="60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5.75" customHeight="1" x14ac:dyDescent="0.25">
      <c r="A248" s="60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5.75" customHeight="1" x14ac:dyDescent="0.25">
      <c r="A249" s="60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5.75" customHeight="1" x14ac:dyDescent="0.25">
      <c r="A250" s="60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5.75" customHeight="1" x14ac:dyDescent="0.25">
      <c r="A251" s="60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5.75" customHeight="1" x14ac:dyDescent="0.25">
      <c r="A252" s="60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5.75" customHeight="1" x14ac:dyDescent="0.25">
      <c r="A253" s="60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5.75" customHeight="1" x14ac:dyDescent="0.25">
      <c r="A254" s="60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5.75" customHeight="1" x14ac:dyDescent="0.25">
      <c r="A255" s="60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5.75" customHeight="1" x14ac:dyDescent="0.25">
      <c r="A256" s="60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5.75" customHeight="1" x14ac:dyDescent="0.25">
      <c r="A257" s="60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5.75" customHeight="1" x14ac:dyDescent="0.25">
      <c r="A258" s="60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5.75" customHeight="1" x14ac:dyDescent="0.25">
      <c r="A259" s="60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5.75" customHeight="1" x14ac:dyDescent="0.25">
      <c r="A260" s="60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5.75" customHeight="1" x14ac:dyDescent="0.25">
      <c r="A261" s="60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5.75" customHeight="1" x14ac:dyDescent="0.25">
      <c r="A262" s="60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5.75" customHeight="1" x14ac:dyDescent="0.25">
      <c r="A263" s="60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5.75" customHeight="1" x14ac:dyDescent="0.25">
      <c r="A264" s="60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5.75" customHeight="1" x14ac:dyDescent="0.25">
      <c r="A265" s="60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5.75" customHeight="1" x14ac:dyDescent="0.25">
      <c r="A266" s="60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5.75" customHeight="1" x14ac:dyDescent="0.25">
      <c r="A267" s="60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5.75" customHeight="1" x14ac:dyDescent="0.25">
      <c r="A268" s="60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5.75" customHeight="1" x14ac:dyDescent="0.25">
      <c r="A269" s="60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5.75" customHeight="1" x14ac:dyDescent="0.25">
      <c r="A270" s="60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5.75" customHeight="1" x14ac:dyDescent="0.25">
      <c r="A271" s="60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5.75" customHeight="1" x14ac:dyDescent="0.25">
      <c r="A272" s="60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5.75" customHeight="1" x14ac:dyDescent="0.25">
      <c r="A273" s="60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5.75" customHeight="1" x14ac:dyDescent="0.25">
      <c r="A274" s="60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5.75" customHeight="1" x14ac:dyDescent="0.25">
      <c r="A275" s="60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5.75" customHeight="1" x14ac:dyDescent="0.25">
      <c r="A276" s="60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5.75" customHeight="1" x14ac:dyDescent="0.25">
      <c r="A277" s="60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5.75" customHeight="1" x14ac:dyDescent="0.25">
      <c r="A278" s="60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5.75" customHeight="1" x14ac:dyDescent="0.25">
      <c r="A279" s="60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5.75" customHeight="1" x14ac:dyDescent="0.25">
      <c r="A280" s="60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5.75" customHeight="1" x14ac:dyDescent="0.25">
      <c r="A281" s="60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5.75" customHeight="1" x14ac:dyDescent="0.25">
      <c r="A282" s="60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5.75" customHeight="1" x14ac:dyDescent="0.25">
      <c r="A283" s="60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5.75" customHeight="1" x14ac:dyDescent="0.25">
      <c r="A284" s="60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5.75" customHeight="1" x14ac:dyDescent="0.25">
      <c r="A285" s="60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5.75" customHeight="1" x14ac:dyDescent="0.25">
      <c r="A286" s="60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5.75" customHeight="1" x14ac:dyDescent="0.25">
      <c r="A287" s="60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5.75" customHeight="1" x14ac:dyDescent="0.25">
      <c r="A288" s="60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5.75" customHeight="1" x14ac:dyDescent="0.25">
      <c r="A289" s="60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5.75" customHeight="1" x14ac:dyDescent="0.25">
      <c r="A290" s="60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5.75" customHeight="1" x14ac:dyDescent="0.25">
      <c r="A291" s="60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5.75" customHeight="1" x14ac:dyDescent="0.25">
      <c r="A292" s="60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5.75" customHeight="1" x14ac:dyDescent="0.25">
      <c r="A293" s="60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5.75" customHeight="1" x14ac:dyDescent="0.25">
      <c r="A294" s="60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5.75" customHeight="1" x14ac:dyDescent="0.25">
      <c r="A295" s="60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5.75" customHeight="1" x14ac:dyDescent="0.25">
      <c r="A296" s="60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5.75" customHeight="1" x14ac:dyDescent="0.25">
      <c r="A297" s="60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5.75" customHeight="1" x14ac:dyDescent="0.25">
      <c r="A298" s="60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5.75" customHeight="1" x14ac:dyDescent="0.25">
      <c r="A299" s="60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5.75" customHeight="1" x14ac:dyDescent="0.25">
      <c r="A300" s="60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5.75" customHeight="1" x14ac:dyDescent="0.25">
      <c r="A301" s="60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5.75" customHeight="1" x14ac:dyDescent="0.25">
      <c r="A302" s="60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5.75" customHeight="1" x14ac:dyDescent="0.25">
      <c r="A303" s="60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5.75" customHeight="1" x14ac:dyDescent="0.25">
      <c r="A304" s="60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5.75" customHeight="1" x14ac:dyDescent="0.25">
      <c r="A305" s="60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5.75" customHeight="1" x14ac:dyDescent="0.25">
      <c r="A306" s="60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5.75" customHeight="1" x14ac:dyDescent="0.25">
      <c r="A307" s="60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5.75" customHeight="1" x14ac:dyDescent="0.25">
      <c r="A308" s="60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5.75" customHeight="1" x14ac:dyDescent="0.25">
      <c r="A309" s="60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5.75" customHeight="1" x14ac:dyDescent="0.25">
      <c r="A310" s="60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5.75" customHeight="1" x14ac:dyDescent="0.25">
      <c r="A311" s="60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5.75" customHeight="1" x14ac:dyDescent="0.25">
      <c r="A312" s="60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5.75" customHeight="1" x14ac:dyDescent="0.25">
      <c r="A313" s="60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5.75" customHeight="1" x14ac:dyDescent="0.25">
      <c r="A314" s="60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5.75" customHeight="1" x14ac:dyDescent="0.25">
      <c r="A315" s="60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5.75" customHeight="1" x14ac:dyDescent="0.25">
      <c r="A316" s="60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5.75" customHeight="1" x14ac:dyDescent="0.25">
      <c r="A317" s="60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5.75" customHeight="1" x14ac:dyDescent="0.25">
      <c r="A318" s="60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5.75" customHeight="1" x14ac:dyDescent="0.25">
      <c r="A319" s="60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5.75" customHeight="1" x14ac:dyDescent="0.25">
      <c r="A320" s="60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5.75" customHeight="1" x14ac:dyDescent="0.25">
      <c r="A321" s="60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5.75" customHeight="1" x14ac:dyDescent="0.25">
      <c r="A322" s="60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5.75" customHeight="1" x14ac:dyDescent="0.25">
      <c r="A323" s="60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5.75" customHeight="1" x14ac:dyDescent="0.25">
      <c r="A324" s="60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5.75" customHeight="1" x14ac:dyDescent="0.25">
      <c r="A325" s="60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5.75" customHeight="1" x14ac:dyDescent="0.25">
      <c r="A326" s="60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5.75" customHeight="1" x14ac:dyDescent="0.25">
      <c r="A327" s="60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5.75" customHeight="1" x14ac:dyDescent="0.25">
      <c r="A328" s="60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5.75" customHeight="1" x14ac:dyDescent="0.25">
      <c r="A329" s="60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5.75" customHeight="1" x14ac:dyDescent="0.25">
      <c r="A330" s="60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5.75" customHeight="1" x14ac:dyDescent="0.25">
      <c r="A331" s="60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5.75" customHeight="1" x14ac:dyDescent="0.25">
      <c r="A332" s="60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5.75" customHeight="1" x14ac:dyDescent="0.25">
      <c r="A333" s="60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5.75" customHeight="1" x14ac:dyDescent="0.25">
      <c r="A334" s="60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5.75" customHeight="1" x14ac:dyDescent="0.25">
      <c r="A335" s="60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5.75" customHeight="1" x14ac:dyDescent="0.25">
      <c r="A336" s="60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5.75" customHeight="1" x14ac:dyDescent="0.25">
      <c r="A337" s="60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5.75" customHeight="1" x14ac:dyDescent="0.25">
      <c r="A338" s="60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5.75" customHeight="1" x14ac:dyDescent="0.25">
      <c r="A339" s="60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5.75" customHeight="1" x14ac:dyDescent="0.25">
      <c r="A340" s="60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5.75" customHeight="1" x14ac:dyDescent="0.25">
      <c r="A341" s="60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5.75" customHeight="1" x14ac:dyDescent="0.25">
      <c r="A342" s="60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5.75" customHeight="1" x14ac:dyDescent="0.25">
      <c r="A343" s="60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5.75" customHeight="1" x14ac:dyDescent="0.25">
      <c r="A344" s="60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5.75" customHeight="1" x14ac:dyDescent="0.25">
      <c r="A345" s="60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5.75" customHeight="1" x14ac:dyDescent="0.25">
      <c r="A346" s="60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5.75" customHeight="1" x14ac:dyDescent="0.25">
      <c r="A347" s="60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5.75" customHeight="1" x14ac:dyDescent="0.25">
      <c r="A348" s="60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5.75" customHeight="1" x14ac:dyDescent="0.25">
      <c r="A349" s="60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5.75" customHeight="1" x14ac:dyDescent="0.25">
      <c r="A350" s="60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5.75" customHeight="1" x14ac:dyDescent="0.25">
      <c r="A351" s="60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5.75" customHeight="1" x14ac:dyDescent="0.25">
      <c r="A352" s="60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5.75" customHeight="1" x14ac:dyDescent="0.25">
      <c r="A353" s="60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5.75" customHeight="1" x14ac:dyDescent="0.25">
      <c r="A354" s="60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5.75" customHeight="1" x14ac:dyDescent="0.25">
      <c r="A355" s="60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5.75" customHeight="1" x14ac:dyDescent="0.25">
      <c r="A356" s="60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5.75" customHeight="1" x14ac:dyDescent="0.25">
      <c r="A357" s="60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5.75" customHeight="1" x14ac:dyDescent="0.25">
      <c r="A358" s="60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5.75" customHeight="1" x14ac:dyDescent="0.25">
      <c r="A359" s="60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5.75" customHeight="1" x14ac:dyDescent="0.25">
      <c r="A360" s="60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5.75" customHeight="1" x14ac:dyDescent="0.25">
      <c r="A361" s="60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5.75" customHeight="1" x14ac:dyDescent="0.25">
      <c r="A362" s="60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5.75" customHeight="1" x14ac:dyDescent="0.25">
      <c r="A363" s="60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5.75" customHeight="1" x14ac:dyDescent="0.25">
      <c r="A364" s="60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5.75" customHeight="1" x14ac:dyDescent="0.25">
      <c r="A365" s="60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5.75" customHeight="1" x14ac:dyDescent="0.25">
      <c r="A366" s="60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ht="15.75" customHeight="1" x14ac:dyDescent="0.25">
      <c r="A367" s="60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ht="15.75" customHeight="1" x14ac:dyDescent="0.25">
      <c r="A368" s="60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ht="15.75" customHeight="1" x14ac:dyDescent="0.25">
      <c r="A369" s="60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ht="15.75" customHeight="1" x14ac:dyDescent="0.25">
      <c r="A370" s="60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ht="15.75" customHeight="1" x14ac:dyDescent="0.25">
      <c r="A371" s="60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ht="15.75" customHeight="1" x14ac:dyDescent="0.25">
      <c r="A372" s="60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ht="15.75" customHeight="1" x14ac:dyDescent="0.25">
      <c r="A373" s="60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ht="15.75" customHeight="1" x14ac:dyDescent="0.25">
      <c r="A374" s="60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ht="15.75" customHeight="1" x14ac:dyDescent="0.25">
      <c r="A375" s="60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ht="15.75" customHeight="1" x14ac:dyDescent="0.25">
      <c r="A376" s="60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ht="15.75" customHeight="1" x14ac:dyDescent="0.25">
      <c r="A377" s="60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ht="15.75" customHeight="1" x14ac:dyDescent="0.25">
      <c r="A378" s="60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ht="15.75" customHeight="1" x14ac:dyDescent="0.25">
      <c r="A379" s="60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ht="15.75" customHeight="1" x14ac:dyDescent="0.25">
      <c r="A380" s="60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ht="15.75" customHeight="1" x14ac:dyDescent="0.25">
      <c r="A381" s="60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ht="15.75" customHeight="1" x14ac:dyDescent="0.25">
      <c r="A382" s="60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ht="15.75" customHeight="1" x14ac:dyDescent="0.25">
      <c r="A383" s="60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ht="15.75" customHeight="1" x14ac:dyDescent="0.25">
      <c r="A384" s="60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ht="15.75" customHeight="1" x14ac:dyDescent="0.25">
      <c r="A385" s="60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ht="15.75" customHeight="1" x14ac:dyDescent="0.25">
      <c r="A386" s="60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ht="15.75" customHeight="1" x14ac:dyDescent="0.25">
      <c r="A387" s="60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ht="15.75" customHeight="1" x14ac:dyDescent="0.25">
      <c r="A388" s="60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ht="15.75" customHeight="1" x14ac:dyDescent="0.25">
      <c r="A389" s="60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ht="15.75" customHeight="1" x14ac:dyDescent="0.25">
      <c r="A390" s="60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ht="15.75" customHeight="1" x14ac:dyDescent="0.25">
      <c r="A391" s="60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ht="15.75" customHeight="1" x14ac:dyDescent="0.25">
      <c r="A392" s="60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ht="15.75" customHeight="1" x14ac:dyDescent="0.25">
      <c r="A393" s="60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ht="15.75" customHeight="1" x14ac:dyDescent="0.25">
      <c r="A394" s="60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ht="15.75" customHeight="1" x14ac:dyDescent="0.25">
      <c r="A395" s="60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ht="15.75" customHeight="1" x14ac:dyDescent="0.25">
      <c r="A396" s="60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ht="15.75" customHeight="1" x14ac:dyDescent="0.25">
      <c r="A397" s="60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ht="15.75" customHeight="1" x14ac:dyDescent="0.25">
      <c r="A398" s="60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ht="15.75" customHeight="1" x14ac:dyDescent="0.25">
      <c r="A399" s="60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ht="15.75" customHeight="1" x14ac:dyDescent="0.25">
      <c r="A400" s="60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ht="15.75" customHeight="1" x14ac:dyDescent="0.25">
      <c r="A401" s="60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ht="15.75" customHeight="1" x14ac:dyDescent="0.25">
      <c r="A402" s="60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ht="15.75" customHeight="1" x14ac:dyDescent="0.25">
      <c r="A403" s="60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ht="15.75" customHeight="1" x14ac:dyDescent="0.25">
      <c r="A404" s="60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ht="15.75" customHeight="1" x14ac:dyDescent="0.25">
      <c r="A405" s="60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ht="15.75" customHeight="1" x14ac:dyDescent="0.25">
      <c r="A406" s="60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ht="15.75" customHeight="1" x14ac:dyDescent="0.25">
      <c r="A407" s="60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ht="15.75" customHeight="1" x14ac:dyDescent="0.25">
      <c r="A408" s="60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ht="15.75" customHeight="1" x14ac:dyDescent="0.25">
      <c r="A409" s="60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ht="15.75" customHeight="1" x14ac:dyDescent="0.25">
      <c r="A410" s="60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ht="15.75" customHeight="1" x14ac:dyDescent="0.25">
      <c r="A411" s="60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ht="15.75" customHeight="1" x14ac:dyDescent="0.25">
      <c r="A412" s="60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ht="15.75" customHeight="1" x14ac:dyDescent="0.25">
      <c r="A413" s="60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ht="15.75" customHeight="1" x14ac:dyDescent="0.25">
      <c r="A414" s="60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ht="15.75" customHeight="1" x14ac:dyDescent="0.25">
      <c r="A415" s="60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ht="15.75" customHeight="1" x14ac:dyDescent="0.25">
      <c r="A416" s="60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ht="15.75" customHeight="1" x14ac:dyDescent="0.25">
      <c r="A417" s="60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ht="15.75" customHeight="1" x14ac:dyDescent="0.25">
      <c r="A418" s="60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ht="15.75" customHeight="1" x14ac:dyDescent="0.25">
      <c r="A419" s="60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ht="15.75" customHeight="1" x14ac:dyDescent="0.25">
      <c r="A420" s="60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ht="15.75" customHeight="1" x14ac:dyDescent="0.25">
      <c r="A421" s="60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ht="15.75" customHeight="1" x14ac:dyDescent="0.25">
      <c r="A422" s="60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ht="15.75" customHeight="1" x14ac:dyDescent="0.25">
      <c r="A423" s="60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ht="15.75" customHeight="1" x14ac:dyDescent="0.25">
      <c r="A424" s="60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ht="15.75" customHeight="1" x14ac:dyDescent="0.25">
      <c r="A425" s="60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ht="15.75" customHeight="1" x14ac:dyDescent="0.25">
      <c r="A426" s="60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ht="15.75" customHeight="1" x14ac:dyDescent="0.25">
      <c r="A427" s="60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ht="15.75" customHeight="1" x14ac:dyDescent="0.25">
      <c r="A428" s="60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ht="15.75" customHeight="1" x14ac:dyDescent="0.25">
      <c r="A429" s="60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ht="15.75" customHeight="1" x14ac:dyDescent="0.25">
      <c r="A430" s="60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ht="15.75" customHeight="1" x14ac:dyDescent="0.25">
      <c r="A431" s="60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ht="15.75" customHeight="1" x14ac:dyDescent="0.25">
      <c r="A432" s="60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ht="15.75" customHeight="1" x14ac:dyDescent="0.25">
      <c r="A433" s="60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ht="15.75" customHeight="1" x14ac:dyDescent="0.25">
      <c r="A434" s="60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ht="15.75" customHeight="1" x14ac:dyDescent="0.25">
      <c r="A435" s="60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ht="15.75" customHeight="1" x14ac:dyDescent="0.25">
      <c r="A436" s="60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ht="15.75" customHeight="1" x14ac:dyDescent="0.25">
      <c r="A437" s="60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ht="15.75" customHeight="1" x14ac:dyDescent="0.25">
      <c r="A438" s="60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ht="15.75" customHeight="1" x14ac:dyDescent="0.25">
      <c r="A439" s="60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ht="15.75" customHeight="1" x14ac:dyDescent="0.25">
      <c r="A440" s="60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ht="15.75" customHeight="1" x14ac:dyDescent="0.25">
      <c r="A441" s="60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ht="15.75" customHeight="1" x14ac:dyDescent="0.25">
      <c r="A442" s="60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ht="15.75" customHeight="1" x14ac:dyDescent="0.25">
      <c r="A443" s="60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ht="15.75" customHeight="1" x14ac:dyDescent="0.25">
      <c r="A444" s="60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ht="15.75" customHeight="1" x14ac:dyDescent="0.25">
      <c r="A445" s="60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ht="15.75" customHeight="1" x14ac:dyDescent="0.25">
      <c r="A446" s="60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ht="15.75" customHeight="1" x14ac:dyDescent="0.25">
      <c r="A447" s="60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ht="15.75" customHeight="1" x14ac:dyDescent="0.25">
      <c r="A448" s="60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ht="15.75" customHeight="1" x14ac:dyDescent="0.25">
      <c r="A449" s="60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ht="15.75" customHeight="1" x14ac:dyDescent="0.25">
      <c r="A450" s="60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ht="15.75" customHeight="1" x14ac:dyDescent="0.25">
      <c r="A451" s="60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ht="15.75" customHeight="1" x14ac:dyDescent="0.25">
      <c r="A452" s="60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ht="15.75" customHeight="1" x14ac:dyDescent="0.25">
      <c r="A453" s="60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ht="15.75" customHeight="1" x14ac:dyDescent="0.25">
      <c r="A454" s="60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ht="15.75" customHeight="1" x14ac:dyDescent="0.25">
      <c r="A455" s="60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ht="15.75" customHeight="1" x14ac:dyDescent="0.25">
      <c r="A456" s="60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ht="15.75" customHeight="1" x14ac:dyDescent="0.25">
      <c r="A457" s="60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ht="15.75" customHeight="1" x14ac:dyDescent="0.25">
      <c r="A458" s="60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ht="15.75" customHeight="1" x14ac:dyDescent="0.25">
      <c r="A459" s="60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ht="15.75" customHeight="1" x14ac:dyDescent="0.25">
      <c r="A460" s="60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ht="15.75" customHeight="1" x14ac:dyDescent="0.25">
      <c r="A461" s="60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ht="15.75" customHeight="1" x14ac:dyDescent="0.25">
      <c r="A462" s="60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ht="15.75" customHeight="1" x14ac:dyDescent="0.25">
      <c r="A463" s="60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ht="15.75" customHeight="1" x14ac:dyDescent="0.25">
      <c r="A464" s="60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ht="15.75" customHeight="1" x14ac:dyDescent="0.25">
      <c r="A465" s="60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ht="15.75" customHeight="1" x14ac:dyDescent="0.25">
      <c r="A466" s="60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ht="15.75" customHeight="1" x14ac:dyDescent="0.25">
      <c r="A467" s="60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ht="15.75" customHeight="1" x14ac:dyDescent="0.25">
      <c r="A468" s="60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ht="15.75" customHeight="1" x14ac:dyDescent="0.25">
      <c r="A469" s="60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ht="15.75" customHeight="1" x14ac:dyDescent="0.25">
      <c r="A470" s="60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ht="15.75" customHeight="1" x14ac:dyDescent="0.25">
      <c r="A471" s="60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ht="15.75" customHeight="1" x14ac:dyDescent="0.25">
      <c r="A472" s="60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ht="15.75" customHeight="1" x14ac:dyDescent="0.25">
      <c r="A473" s="60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ht="15.75" customHeight="1" x14ac:dyDescent="0.25">
      <c r="A474" s="60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ht="15.75" customHeight="1" x14ac:dyDescent="0.25">
      <c r="A475" s="60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ht="15.75" customHeight="1" x14ac:dyDescent="0.25">
      <c r="A476" s="60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ht="15.75" customHeight="1" x14ac:dyDescent="0.25">
      <c r="A477" s="60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ht="15.75" customHeight="1" x14ac:dyDescent="0.25">
      <c r="A478" s="60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ht="15.75" customHeight="1" x14ac:dyDescent="0.25">
      <c r="A479" s="60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ht="15.75" customHeight="1" x14ac:dyDescent="0.25">
      <c r="A480" s="60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ht="15.75" customHeight="1" x14ac:dyDescent="0.25">
      <c r="A481" s="60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ht="15.75" customHeight="1" x14ac:dyDescent="0.25">
      <c r="A482" s="60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ht="15.75" customHeight="1" x14ac:dyDescent="0.25">
      <c r="A483" s="60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ht="15.75" customHeight="1" x14ac:dyDescent="0.25">
      <c r="A484" s="60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ht="15.75" customHeight="1" x14ac:dyDescent="0.25">
      <c r="A485" s="60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ht="15.75" customHeight="1" x14ac:dyDescent="0.25">
      <c r="A486" s="60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ht="15.75" customHeight="1" x14ac:dyDescent="0.25">
      <c r="A487" s="60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ht="15.75" customHeight="1" x14ac:dyDescent="0.25">
      <c r="A488" s="60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ht="15.75" customHeight="1" x14ac:dyDescent="0.25">
      <c r="A489" s="60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ht="15.75" customHeight="1" x14ac:dyDescent="0.25">
      <c r="A490" s="60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ht="15.75" customHeight="1" x14ac:dyDescent="0.25">
      <c r="A491" s="60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ht="15.75" customHeight="1" x14ac:dyDescent="0.25">
      <c r="A492" s="60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ht="15.75" customHeight="1" x14ac:dyDescent="0.25">
      <c r="A493" s="60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ht="15.75" customHeight="1" x14ac:dyDescent="0.25">
      <c r="A494" s="60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ht="15.75" customHeight="1" x14ac:dyDescent="0.25">
      <c r="A495" s="60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ht="15.75" customHeight="1" x14ac:dyDescent="0.25">
      <c r="A496" s="60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ht="15.75" customHeight="1" x14ac:dyDescent="0.25">
      <c r="A497" s="60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ht="15.75" customHeight="1" x14ac:dyDescent="0.25">
      <c r="A498" s="60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ht="15.75" customHeight="1" x14ac:dyDescent="0.25">
      <c r="A499" s="60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ht="15.75" customHeight="1" x14ac:dyDescent="0.25">
      <c r="A500" s="60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ht="15.75" customHeight="1" x14ac:dyDescent="0.25">
      <c r="A501" s="60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ht="15.75" customHeight="1" x14ac:dyDescent="0.25">
      <c r="A502" s="60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ht="15.75" customHeight="1" x14ac:dyDescent="0.25">
      <c r="A503" s="60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ht="15.75" customHeight="1" x14ac:dyDescent="0.25">
      <c r="A504" s="60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ht="15.75" customHeight="1" x14ac:dyDescent="0.25">
      <c r="A505" s="60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ht="15.75" customHeight="1" x14ac:dyDescent="0.25">
      <c r="A506" s="60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ht="15.75" customHeight="1" x14ac:dyDescent="0.25">
      <c r="A507" s="60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ht="15.75" customHeight="1" x14ac:dyDescent="0.25">
      <c r="A508" s="60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ht="15.75" customHeight="1" x14ac:dyDescent="0.25">
      <c r="A509" s="60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ht="15.75" customHeight="1" x14ac:dyDescent="0.25">
      <c r="A510" s="60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ht="15.75" customHeight="1" x14ac:dyDescent="0.25">
      <c r="A511" s="60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ht="15.75" customHeight="1" x14ac:dyDescent="0.25">
      <c r="A512" s="60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ht="15.75" customHeight="1" x14ac:dyDescent="0.25">
      <c r="A513" s="60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ht="15.75" customHeight="1" x14ac:dyDescent="0.25">
      <c r="A514" s="60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ht="15.75" customHeight="1" x14ac:dyDescent="0.25">
      <c r="A515" s="60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ht="15.75" customHeight="1" x14ac:dyDescent="0.25">
      <c r="A516" s="60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ht="15.75" customHeight="1" x14ac:dyDescent="0.25">
      <c r="A517" s="60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ht="15.75" customHeight="1" x14ac:dyDescent="0.25">
      <c r="A518" s="60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ht="15.75" customHeight="1" x14ac:dyDescent="0.25">
      <c r="A519" s="60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ht="15.75" customHeight="1" x14ac:dyDescent="0.25">
      <c r="A520" s="60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ht="15.75" customHeight="1" x14ac:dyDescent="0.25">
      <c r="A521" s="60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ht="15.75" customHeight="1" x14ac:dyDescent="0.25">
      <c r="A522" s="60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ht="15.75" customHeight="1" x14ac:dyDescent="0.25">
      <c r="A523" s="60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ht="15.75" customHeight="1" x14ac:dyDescent="0.25">
      <c r="A524" s="60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ht="15.75" customHeight="1" x14ac:dyDescent="0.25">
      <c r="A525" s="60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ht="15.75" customHeight="1" x14ac:dyDescent="0.25">
      <c r="A526" s="60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ht="15.75" customHeight="1" x14ac:dyDescent="0.25">
      <c r="A527" s="60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ht="15.75" customHeight="1" x14ac:dyDescent="0.25">
      <c r="A528" s="60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ht="15.75" customHeight="1" x14ac:dyDescent="0.25">
      <c r="A529" s="60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ht="15.75" customHeight="1" x14ac:dyDescent="0.25">
      <c r="A530" s="60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ht="15.75" customHeight="1" x14ac:dyDescent="0.25">
      <c r="A531" s="60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ht="15.75" customHeight="1" x14ac:dyDescent="0.25">
      <c r="A532" s="60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ht="15.75" customHeight="1" x14ac:dyDescent="0.25">
      <c r="A533" s="60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ht="15.75" customHeight="1" x14ac:dyDescent="0.25">
      <c r="A534" s="60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ht="15.75" customHeight="1" x14ac:dyDescent="0.25">
      <c r="A535" s="60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ht="15.75" customHeight="1" x14ac:dyDescent="0.25">
      <c r="A536" s="60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ht="15.75" customHeight="1" x14ac:dyDescent="0.25">
      <c r="A537" s="60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ht="15.75" customHeight="1" x14ac:dyDescent="0.25">
      <c r="A538" s="60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ht="15.75" customHeight="1" x14ac:dyDescent="0.25">
      <c r="A539" s="60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ht="15.75" customHeight="1" x14ac:dyDescent="0.25">
      <c r="A540" s="60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ht="15.75" customHeight="1" x14ac:dyDescent="0.25">
      <c r="A541" s="60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ht="15.75" customHeight="1" x14ac:dyDescent="0.25">
      <c r="A542" s="60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ht="15.75" customHeight="1" x14ac:dyDescent="0.25">
      <c r="A543" s="60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ht="15.75" customHeight="1" x14ac:dyDescent="0.25">
      <c r="A544" s="60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ht="15.75" customHeight="1" x14ac:dyDescent="0.25">
      <c r="A545" s="60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ht="15.75" customHeight="1" x14ac:dyDescent="0.25">
      <c r="A546" s="60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ht="15.75" customHeight="1" x14ac:dyDescent="0.25">
      <c r="A547" s="60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ht="15.75" customHeight="1" x14ac:dyDescent="0.25">
      <c r="A548" s="60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ht="15.75" customHeight="1" x14ac:dyDescent="0.25">
      <c r="A549" s="60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ht="15.75" customHeight="1" x14ac:dyDescent="0.25">
      <c r="A550" s="60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ht="15.75" customHeight="1" x14ac:dyDescent="0.25">
      <c r="A551" s="60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ht="15.75" customHeight="1" x14ac:dyDescent="0.25">
      <c r="A552" s="60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ht="15.75" customHeight="1" x14ac:dyDescent="0.25">
      <c r="A553" s="60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ht="15.75" customHeight="1" x14ac:dyDescent="0.25">
      <c r="A554" s="60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ht="15.75" customHeight="1" x14ac:dyDescent="0.25">
      <c r="A555" s="60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ht="15.75" customHeight="1" x14ac:dyDescent="0.25">
      <c r="A556" s="60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ht="15.75" customHeight="1" x14ac:dyDescent="0.25">
      <c r="A557" s="60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ht="15.75" customHeight="1" x14ac:dyDescent="0.25">
      <c r="A558" s="60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ht="15.75" customHeight="1" x14ac:dyDescent="0.25">
      <c r="A559" s="60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ht="15.75" customHeight="1" x14ac:dyDescent="0.25">
      <c r="A560" s="60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ht="15.75" customHeight="1" x14ac:dyDescent="0.25">
      <c r="A561" s="60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ht="15.75" customHeight="1" x14ac:dyDescent="0.25">
      <c r="A562" s="60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ht="15.75" customHeight="1" x14ac:dyDescent="0.25">
      <c r="A563" s="60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ht="15.75" customHeight="1" x14ac:dyDescent="0.25">
      <c r="A564" s="60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ht="15.75" customHeight="1" x14ac:dyDescent="0.25">
      <c r="A565" s="60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ht="15.75" customHeight="1" x14ac:dyDescent="0.25">
      <c r="A566" s="60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ht="15.75" customHeight="1" x14ac:dyDescent="0.25">
      <c r="A567" s="60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ht="15.75" customHeight="1" x14ac:dyDescent="0.25">
      <c r="A568" s="60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ht="15.75" customHeight="1" x14ac:dyDescent="0.25">
      <c r="A569" s="60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ht="15.75" customHeight="1" x14ac:dyDescent="0.25">
      <c r="A570" s="60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ht="15.75" customHeight="1" x14ac:dyDescent="0.25">
      <c r="A571" s="60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ht="15.75" customHeight="1" x14ac:dyDescent="0.25">
      <c r="A572" s="60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ht="15.75" customHeight="1" x14ac:dyDescent="0.25">
      <c r="A573" s="60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ht="15.75" customHeight="1" x14ac:dyDescent="0.25">
      <c r="A574" s="60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ht="15.75" customHeight="1" x14ac:dyDescent="0.25">
      <c r="A575" s="60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ht="15.75" customHeight="1" x14ac:dyDescent="0.25">
      <c r="A576" s="60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ht="15.75" customHeight="1" x14ac:dyDescent="0.25">
      <c r="A577" s="60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ht="15.75" customHeight="1" x14ac:dyDescent="0.25">
      <c r="A578" s="60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ht="15.75" customHeight="1" x14ac:dyDescent="0.25">
      <c r="A579" s="60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ht="15.75" customHeight="1" x14ac:dyDescent="0.25">
      <c r="A580" s="60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ht="15.75" customHeight="1" x14ac:dyDescent="0.25">
      <c r="A581" s="60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ht="15.75" customHeight="1" x14ac:dyDescent="0.25">
      <c r="A582" s="60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ht="15.75" customHeight="1" x14ac:dyDescent="0.25">
      <c r="A583" s="60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ht="15.75" customHeight="1" x14ac:dyDescent="0.25">
      <c r="A584" s="60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ht="15.75" customHeight="1" x14ac:dyDescent="0.25">
      <c r="A585" s="60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ht="15.75" customHeight="1" x14ac:dyDescent="0.25">
      <c r="A586" s="60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ht="15.75" customHeight="1" x14ac:dyDescent="0.25">
      <c r="A587" s="60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ht="15.75" customHeight="1" x14ac:dyDescent="0.25">
      <c r="A588" s="60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ht="15.75" customHeight="1" x14ac:dyDescent="0.25">
      <c r="A589" s="60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ht="15.75" customHeight="1" x14ac:dyDescent="0.25">
      <c r="A590" s="60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ht="15.75" customHeight="1" x14ac:dyDescent="0.25">
      <c r="A591" s="60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ht="15.75" customHeight="1" x14ac:dyDescent="0.25">
      <c r="A592" s="60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ht="15.75" customHeight="1" x14ac:dyDescent="0.25">
      <c r="A593" s="60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ht="15.75" customHeight="1" x14ac:dyDescent="0.25">
      <c r="A594" s="60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ht="15.75" customHeight="1" x14ac:dyDescent="0.25">
      <c r="A595" s="60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ht="15.75" customHeight="1" x14ac:dyDescent="0.25">
      <c r="A596" s="60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ht="15.75" customHeight="1" x14ac:dyDescent="0.25">
      <c r="A597" s="60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ht="15.75" customHeight="1" x14ac:dyDescent="0.25">
      <c r="A598" s="60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ht="15.75" customHeight="1" x14ac:dyDescent="0.25">
      <c r="A599" s="60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ht="15.75" customHeight="1" x14ac:dyDescent="0.25">
      <c r="A600" s="60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ht="15.75" customHeight="1" x14ac:dyDescent="0.25">
      <c r="A601" s="60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ht="15.75" customHeight="1" x14ac:dyDescent="0.25">
      <c r="A602" s="60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ht="15.75" customHeight="1" x14ac:dyDescent="0.25">
      <c r="A603" s="60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ht="15.75" customHeight="1" x14ac:dyDescent="0.25">
      <c r="A604" s="60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ht="15.75" customHeight="1" x14ac:dyDescent="0.25">
      <c r="A605" s="60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ht="15.75" customHeight="1" x14ac:dyDescent="0.25">
      <c r="A606" s="60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ht="15.75" customHeight="1" x14ac:dyDescent="0.25">
      <c r="A607" s="60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ht="15.75" customHeight="1" x14ac:dyDescent="0.25">
      <c r="A608" s="60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ht="15.75" customHeight="1" x14ac:dyDescent="0.25">
      <c r="A609" s="60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ht="15.75" customHeight="1" x14ac:dyDescent="0.25">
      <c r="A610" s="60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ht="15.75" customHeight="1" x14ac:dyDescent="0.25">
      <c r="A611" s="60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ht="15.75" customHeight="1" x14ac:dyDescent="0.25">
      <c r="A612" s="60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ht="15.75" customHeight="1" x14ac:dyDescent="0.25">
      <c r="A613" s="60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ht="15.75" customHeight="1" x14ac:dyDescent="0.25">
      <c r="A614" s="60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ht="15.75" customHeight="1" x14ac:dyDescent="0.25">
      <c r="A615" s="60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ht="15.75" customHeight="1" x14ac:dyDescent="0.25">
      <c r="A616" s="60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ht="15.75" customHeight="1" x14ac:dyDescent="0.25">
      <c r="A617" s="60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ht="15.75" customHeight="1" x14ac:dyDescent="0.25">
      <c r="A618" s="60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ht="15.75" customHeight="1" x14ac:dyDescent="0.25">
      <c r="A619" s="60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ht="15.75" customHeight="1" x14ac:dyDescent="0.25">
      <c r="A620" s="60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ht="15.75" customHeight="1" x14ac:dyDescent="0.25">
      <c r="A621" s="60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ht="15.75" customHeight="1" x14ac:dyDescent="0.25">
      <c r="A622" s="60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ht="15.75" customHeight="1" x14ac:dyDescent="0.25">
      <c r="A623" s="60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ht="15.75" customHeight="1" x14ac:dyDescent="0.25">
      <c r="A624" s="60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ht="15.75" customHeight="1" x14ac:dyDescent="0.25">
      <c r="A625" s="60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ht="15.75" customHeight="1" x14ac:dyDescent="0.25">
      <c r="A626" s="60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ht="15.75" customHeight="1" x14ac:dyDescent="0.25">
      <c r="A627" s="60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ht="15.75" customHeight="1" x14ac:dyDescent="0.25">
      <c r="A628" s="60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ht="15.75" customHeight="1" x14ac:dyDescent="0.25">
      <c r="A629" s="60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ht="15.75" customHeight="1" x14ac:dyDescent="0.25">
      <c r="A630" s="60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ht="15.75" customHeight="1" x14ac:dyDescent="0.25">
      <c r="A631" s="60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ht="15.75" customHeight="1" x14ac:dyDescent="0.25">
      <c r="A632" s="60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ht="15.75" customHeight="1" x14ac:dyDescent="0.25">
      <c r="A633" s="60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ht="15.75" customHeight="1" x14ac:dyDescent="0.25">
      <c r="A634" s="60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ht="15.75" customHeight="1" x14ac:dyDescent="0.25">
      <c r="A635" s="60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 ht="15.75" customHeight="1" x14ac:dyDescent="0.25">
      <c r="A636" s="60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ht="15.75" customHeight="1" x14ac:dyDescent="0.25">
      <c r="A637" s="60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ht="15.75" customHeight="1" x14ac:dyDescent="0.25">
      <c r="A638" s="60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ht="15.75" customHeight="1" x14ac:dyDescent="0.25">
      <c r="A639" s="60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ht="15.75" customHeight="1" x14ac:dyDescent="0.25">
      <c r="A640" s="60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ht="15.75" customHeight="1" x14ac:dyDescent="0.25">
      <c r="A641" s="60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ht="15.75" customHeight="1" x14ac:dyDescent="0.25">
      <c r="A642" s="60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ht="15.75" customHeight="1" x14ac:dyDescent="0.25">
      <c r="A643" s="60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ht="15.75" customHeight="1" x14ac:dyDescent="0.25">
      <c r="A644" s="60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ht="15.75" customHeight="1" x14ac:dyDescent="0.25">
      <c r="A645" s="60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ht="15.75" customHeight="1" x14ac:dyDescent="0.25">
      <c r="A646" s="60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ht="15.75" customHeight="1" x14ac:dyDescent="0.25">
      <c r="A647" s="60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 ht="15.75" customHeight="1" x14ac:dyDescent="0.25">
      <c r="A648" s="60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ht="15.75" customHeight="1" x14ac:dyDescent="0.25">
      <c r="A649" s="60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 ht="15.75" customHeight="1" x14ac:dyDescent="0.25">
      <c r="A650" s="60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ht="15.75" customHeight="1" x14ac:dyDescent="0.25">
      <c r="A651" s="60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ht="15.75" customHeight="1" x14ac:dyDescent="0.25">
      <c r="A652" s="60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ht="15.75" customHeight="1" x14ac:dyDescent="0.25">
      <c r="A653" s="60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ht="15.75" customHeight="1" x14ac:dyDescent="0.25">
      <c r="A654" s="60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ht="15.75" customHeight="1" x14ac:dyDescent="0.25">
      <c r="A655" s="60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ht="15.75" customHeight="1" x14ac:dyDescent="0.25">
      <c r="A656" s="60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ht="15.75" customHeight="1" x14ac:dyDescent="0.25">
      <c r="A657" s="60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ht="15.75" customHeight="1" x14ac:dyDescent="0.25">
      <c r="A658" s="60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ht="15.75" customHeight="1" x14ac:dyDescent="0.25">
      <c r="A659" s="60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 ht="15.75" customHeight="1" x14ac:dyDescent="0.25">
      <c r="A660" s="60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ht="15.75" customHeight="1" x14ac:dyDescent="0.25">
      <c r="A661" s="60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ht="15.75" customHeight="1" x14ac:dyDescent="0.25">
      <c r="A662" s="60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ht="15.75" customHeight="1" x14ac:dyDescent="0.25">
      <c r="A663" s="60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ht="15.75" customHeight="1" x14ac:dyDescent="0.25">
      <c r="A664" s="60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ht="15.75" customHeight="1" x14ac:dyDescent="0.25">
      <c r="A665" s="60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ht="15.75" customHeight="1" x14ac:dyDescent="0.25">
      <c r="A666" s="60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ht="15.75" customHeight="1" x14ac:dyDescent="0.25">
      <c r="A667" s="60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ht="15.75" customHeight="1" x14ac:dyDescent="0.25">
      <c r="A668" s="60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ht="15.75" customHeight="1" x14ac:dyDescent="0.25">
      <c r="A669" s="60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ht="15.75" customHeight="1" x14ac:dyDescent="0.25">
      <c r="A670" s="60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ht="15.75" customHeight="1" x14ac:dyDescent="0.25">
      <c r="A671" s="60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 ht="15.75" customHeight="1" x14ac:dyDescent="0.25">
      <c r="A672" s="60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ht="15.75" customHeight="1" x14ac:dyDescent="0.25">
      <c r="A673" s="60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 ht="15.75" customHeight="1" x14ac:dyDescent="0.25">
      <c r="A674" s="60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ht="15.75" customHeight="1" x14ac:dyDescent="0.25">
      <c r="A675" s="60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ht="15.75" customHeight="1" x14ac:dyDescent="0.25">
      <c r="A676" s="60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ht="15.75" customHeight="1" x14ac:dyDescent="0.25">
      <c r="A677" s="60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ht="15.75" customHeight="1" x14ac:dyDescent="0.25">
      <c r="A678" s="60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ht="15.75" customHeight="1" x14ac:dyDescent="0.25">
      <c r="A679" s="60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ht="15.75" customHeight="1" x14ac:dyDescent="0.25">
      <c r="A680" s="60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ht="15.75" customHeight="1" x14ac:dyDescent="0.25">
      <c r="A681" s="60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ht="15.75" customHeight="1" x14ac:dyDescent="0.25">
      <c r="A682" s="60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ht="15.75" customHeight="1" x14ac:dyDescent="0.25">
      <c r="A683" s="60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ht="15.75" customHeight="1" x14ac:dyDescent="0.25">
      <c r="A684" s="60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ht="15.75" customHeight="1" x14ac:dyDescent="0.25">
      <c r="A685" s="60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ht="15.75" customHeight="1" x14ac:dyDescent="0.25">
      <c r="A686" s="60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ht="15.75" customHeight="1" x14ac:dyDescent="0.25">
      <c r="A687" s="60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ht="15.75" customHeight="1" x14ac:dyDescent="0.25">
      <c r="A688" s="60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ht="15.75" customHeight="1" x14ac:dyDescent="0.25">
      <c r="A689" s="60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ht="15.75" customHeight="1" x14ac:dyDescent="0.25">
      <c r="A690" s="60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ht="15.75" customHeight="1" x14ac:dyDescent="0.25">
      <c r="A691" s="60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ht="15.75" customHeight="1" x14ac:dyDescent="0.25">
      <c r="A692" s="60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ht="15.75" customHeight="1" x14ac:dyDescent="0.25">
      <c r="A693" s="60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ht="15.75" customHeight="1" x14ac:dyDescent="0.25">
      <c r="A694" s="60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ht="15.75" customHeight="1" x14ac:dyDescent="0.25">
      <c r="A695" s="60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ht="15.75" customHeight="1" x14ac:dyDescent="0.25">
      <c r="A696" s="60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ht="15.75" customHeight="1" x14ac:dyDescent="0.25">
      <c r="A697" s="60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ht="15.75" customHeight="1" x14ac:dyDescent="0.25">
      <c r="A698" s="60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ht="15.75" customHeight="1" x14ac:dyDescent="0.25">
      <c r="A699" s="60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ht="15.75" customHeight="1" x14ac:dyDescent="0.25">
      <c r="A700" s="60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ht="15.75" customHeight="1" x14ac:dyDescent="0.25">
      <c r="A701" s="60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ht="15.75" customHeight="1" x14ac:dyDescent="0.25">
      <c r="A702" s="60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ht="15.75" customHeight="1" x14ac:dyDescent="0.25">
      <c r="A703" s="60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ht="15.75" customHeight="1" x14ac:dyDescent="0.25">
      <c r="A704" s="60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ht="15.75" customHeight="1" x14ac:dyDescent="0.25">
      <c r="A705" s="60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ht="15.75" customHeight="1" x14ac:dyDescent="0.25">
      <c r="A706" s="60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ht="15.75" customHeight="1" x14ac:dyDescent="0.25">
      <c r="A707" s="60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ht="15.75" customHeight="1" x14ac:dyDescent="0.25">
      <c r="A708" s="60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ht="15.75" customHeight="1" x14ac:dyDescent="0.25">
      <c r="A709" s="60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ht="15.75" customHeight="1" x14ac:dyDescent="0.25">
      <c r="A710" s="60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ht="15.75" customHeight="1" x14ac:dyDescent="0.25">
      <c r="A711" s="60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ht="15.75" customHeight="1" x14ac:dyDescent="0.25">
      <c r="A712" s="60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ht="15.75" customHeight="1" x14ac:dyDescent="0.25">
      <c r="A713" s="60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ht="15.75" customHeight="1" x14ac:dyDescent="0.25">
      <c r="A714" s="60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ht="15.75" customHeight="1" x14ac:dyDescent="0.25">
      <c r="A715" s="60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ht="15.75" customHeight="1" x14ac:dyDescent="0.25">
      <c r="A716" s="60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ht="15.75" customHeight="1" x14ac:dyDescent="0.25">
      <c r="A717" s="60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ht="15.75" customHeight="1" x14ac:dyDescent="0.25">
      <c r="A718" s="60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ht="15.75" customHeight="1" x14ac:dyDescent="0.25">
      <c r="A719" s="60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ht="15.75" customHeight="1" x14ac:dyDescent="0.25">
      <c r="A720" s="60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ht="15.75" customHeight="1" x14ac:dyDescent="0.25">
      <c r="A721" s="60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ht="15.75" customHeight="1" x14ac:dyDescent="0.25">
      <c r="A722" s="60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ht="15.75" customHeight="1" x14ac:dyDescent="0.25">
      <c r="A723" s="60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ht="15.75" customHeight="1" x14ac:dyDescent="0.25">
      <c r="A724" s="60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ht="15.75" customHeight="1" x14ac:dyDescent="0.25">
      <c r="A725" s="60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ht="15.75" customHeight="1" x14ac:dyDescent="0.25">
      <c r="A726" s="60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ht="15.75" customHeight="1" x14ac:dyDescent="0.25">
      <c r="A727" s="60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ht="15.75" customHeight="1" x14ac:dyDescent="0.25">
      <c r="A728" s="60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ht="15.75" customHeight="1" x14ac:dyDescent="0.25">
      <c r="A729" s="60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ht="15.75" customHeight="1" x14ac:dyDescent="0.25">
      <c r="A730" s="60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ht="15.75" customHeight="1" x14ac:dyDescent="0.25">
      <c r="A731" s="60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ht="15.75" customHeight="1" x14ac:dyDescent="0.25">
      <c r="A732" s="60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ht="15.75" customHeight="1" x14ac:dyDescent="0.25">
      <c r="A733" s="60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ht="15.75" customHeight="1" x14ac:dyDescent="0.25">
      <c r="A734" s="60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ht="15.75" customHeight="1" x14ac:dyDescent="0.25">
      <c r="A735" s="60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ht="15.75" customHeight="1" x14ac:dyDescent="0.25">
      <c r="A736" s="60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ht="15.75" customHeight="1" x14ac:dyDescent="0.25">
      <c r="A737" s="60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ht="15.75" customHeight="1" x14ac:dyDescent="0.25">
      <c r="A738" s="60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ht="15.75" customHeight="1" x14ac:dyDescent="0.25">
      <c r="A739" s="60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ht="15.75" customHeight="1" x14ac:dyDescent="0.25">
      <c r="A740" s="60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ht="15.75" customHeight="1" x14ac:dyDescent="0.25">
      <c r="A741" s="60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ht="15.75" customHeight="1" x14ac:dyDescent="0.25">
      <c r="A742" s="60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ht="15.75" customHeight="1" x14ac:dyDescent="0.25">
      <c r="A743" s="60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ht="15.75" customHeight="1" x14ac:dyDescent="0.25">
      <c r="A744" s="60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ht="15.75" customHeight="1" x14ac:dyDescent="0.25">
      <c r="A745" s="60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ht="15.75" customHeight="1" x14ac:dyDescent="0.25">
      <c r="A746" s="60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ht="15.75" customHeight="1" x14ac:dyDescent="0.25">
      <c r="A747" s="60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ht="15.75" customHeight="1" x14ac:dyDescent="0.25">
      <c r="A748" s="60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ht="15.75" customHeight="1" x14ac:dyDescent="0.25">
      <c r="A749" s="60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ht="15.75" customHeight="1" x14ac:dyDescent="0.25">
      <c r="A750" s="60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ht="15.75" customHeight="1" x14ac:dyDescent="0.25">
      <c r="A751" s="60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ht="15.75" customHeight="1" x14ac:dyDescent="0.25">
      <c r="A752" s="60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ht="15.75" customHeight="1" x14ac:dyDescent="0.25">
      <c r="A753" s="60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ht="15.75" customHeight="1" x14ac:dyDescent="0.25">
      <c r="A754" s="60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ht="15.75" customHeight="1" x14ac:dyDescent="0.25">
      <c r="A755" s="60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ht="15.75" customHeight="1" x14ac:dyDescent="0.25">
      <c r="A756" s="60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ht="15.75" customHeight="1" x14ac:dyDescent="0.25">
      <c r="A757" s="60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ht="15.75" customHeight="1" x14ac:dyDescent="0.25">
      <c r="A758" s="60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ht="15.75" customHeight="1" x14ac:dyDescent="0.25">
      <c r="A759" s="60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ht="15.75" customHeight="1" x14ac:dyDescent="0.25">
      <c r="A760" s="60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ht="15.75" customHeight="1" x14ac:dyDescent="0.25">
      <c r="A761" s="60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ht="15.75" customHeight="1" x14ac:dyDescent="0.25">
      <c r="A762" s="60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ht="15.75" customHeight="1" x14ac:dyDescent="0.25">
      <c r="A763" s="60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ht="15.75" customHeight="1" x14ac:dyDescent="0.25">
      <c r="A764" s="60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ht="15.75" customHeight="1" x14ac:dyDescent="0.25">
      <c r="A765" s="60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ht="15.75" customHeight="1" x14ac:dyDescent="0.25">
      <c r="A766" s="60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ht="15.75" customHeight="1" x14ac:dyDescent="0.25">
      <c r="A767" s="60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ht="15.75" customHeight="1" x14ac:dyDescent="0.25">
      <c r="A768" s="60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ht="15.75" customHeight="1" x14ac:dyDescent="0.25">
      <c r="A769" s="60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ht="15.75" customHeight="1" x14ac:dyDescent="0.25">
      <c r="A770" s="60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ht="15.75" customHeight="1" x14ac:dyDescent="0.25">
      <c r="A771" s="60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ht="15.75" customHeight="1" x14ac:dyDescent="0.25">
      <c r="A772" s="60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ht="15.75" customHeight="1" x14ac:dyDescent="0.25">
      <c r="A773" s="60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ht="15.75" customHeight="1" x14ac:dyDescent="0.25">
      <c r="A774" s="60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ht="15.75" customHeight="1" x14ac:dyDescent="0.25">
      <c r="A775" s="60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ht="15.75" customHeight="1" x14ac:dyDescent="0.25">
      <c r="A776" s="60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ht="15.75" customHeight="1" x14ac:dyDescent="0.25">
      <c r="A777" s="60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ht="15.75" customHeight="1" x14ac:dyDescent="0.25">
      <c r="A778" s="60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ht="15.75" customHeight="1" x14ac:dyDescent="0.25">
      <c r="A779" s="60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ht="15.75" customHeight="1" x14ac:dyDescent="0.25">
      <c r="A780" s="60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ht="15.75" customHeight="1" x14ac:dyDescent="0.25">
      <c r="A781" s="60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ht="15.75" customHeight="1" x14ac:dyDescent="0.25">
      <c r="A782" s="60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ht="15.75" customHeight="1" x14ac:dyDescent="0.25">
      <c r="A783" s="60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ht="15.75" customHeight="1" x14ac:dyDescent="0.25">
      <c r="A784" s="60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ht="15.75" customHeight="1" x14ac:dyDescent="0.25">
      <c r="A785" s="60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ht="15.75" customHeight="1" x14ac:dyDescent="0.25">
      <c r="A786" s="60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ht="15.75" customHeight="1" x14ac:dyDescent="0.25">
      <c r="A787" s="60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ht="15.75" customHeight="1" x14ac:dyDescent="0.25">
      <c r="A788" s="60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ht="15.75" customHeight="1" x14ac:dyDescent="0.25">
      <c r="A789" s="60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ht="15.75" customHeight="1" x14ac:dyDescent="0.25">
      <c r="A790" s="60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ht="15.75" customHeight="1" x14ac:dyDescent="0.25">
      <c r="A791" s="60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ht="15.75" customHeight="1" x14ac:dyDescent="0.25">
      <c r="A792" s="60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ht="15.75" customHeight="1" x14ac:dyDescent="0.25">
      <c r="A793" s="60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ht="15.75" customHeight="1" x14ac:dyDescent="0.25">
      <c r="A794" s="60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ht="15.75" customHeight="1" x14ac:dyDescent="0.25">
      <c r="A795" s="60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ht="15.75" customHeight="1" x14ac:dyDescent="0.25">
      <c r="A796" s="60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ht="15.75" customHeight="1" x14ac:dyDescent="0.25">
      <c r="A797" s="60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ht="15.75" customHeight="1" x14ac:dyDescent="0.25">
      <c r="A798" s="60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ht="15.75" customHeight="1" x14ac:dyDescent="0.25">
      <c r="A799" s="60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ht="15.75" customHeight="1" x14ac:dyDescent="0.25">
      <c r="A800" s="60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ht="15.75" customHeight="1" x14ac:dyDescent="0.25">
      <c r="A801" s="60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ht="15.75" customHeight="1" x14ac:dyDescent="0.25">
      <c r="A802" s="60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ht="15.75" customHeight="1" x14ac:dyDescent="0.25">
      <c r="A803" s="60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ht="15.75" customHeight="1" x14ac:dyDescent="0.25">
      <c r="A804" s="60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ht="15.75" customHeight="1" x14ac:dyDescent="0.25">
      <c r="A805" s="60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ht="15.75" customHeight="1" x14ac:dyDescent="0.25">
      <c r="A806" s="60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ht="15.75" customHeight="1" x14ac:dyDescent="0.25">
      <c r="A807" s="60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ht="15.75" customHeight="1" x14ac:dyDescent="0.25">
      <c r="A808" s="60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ht="15.75" customHeight="1" x14ac:dyDescent="0.25">
      <c r="A809" s="60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ht="15.75" customHeight="1" x14ac:dyDescent="0.25">
      <c r="A810" s="60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ht="15.75" customHeight="1" x14ac:dyDescent="0.25">
      <c r="A811" s="60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ht="15.75" customHeight="1" x14ac:dyDescent="0.25">
      <c r="A812" s="60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ht="15.75" customHeight="1" x14ac:dyDescent="0.25">
      <c r="A813" s="60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ht="15.75" customHeight="1" x14ac:dyDescent="0.25">
      <c r="A814" s="60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ht="15.75" customHeight="1" x14ac:dyDescent="0.25">
      <c r="A815" s="60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ht="15.75" customHeight="1" x14ac:dyDescent="0.25">
      <c r="A816" s="60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ht="15.75" customHeight="1" x14ac:dyDescent="0.25">
      <c r="A817" s="60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ht="15.75" customHeight="1" x14ac:dyDescent="0.25">
      <c r="A818" s="60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ht="15.75" customHeight="1" x14ac:dyDescent="0.25">
      <c r="A819" s="60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ht="15.75" customHeight="1" x14ac:dyDescent="0.25">
      <c r="A820" s="60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ht="15.75" customHeight="1" x14ac:dyDescent="0.25">
      <c r="A821" s="60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ht="15.75" customHeight="1" x14ac:dyDescent="0.25">
      <c r="A822" s="60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ht="15.75" customHeight="1" x14ac:dyDescent="0.25">
      <c r="A823" s="60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ht="15.75" customHeight="1" x14ac:dyDescent="0.25">
      <c r="A824" s="60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ht="15.75" customHeight="1" x14ac:dyDescent="0.25">
      <c r="A825" s="60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ht="15.75" customHeight="1" x14ac:dyDescent="0.25">
      <c r="A826" s="60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ht="15.75" customHeight="1" x14ac:dyDescent="0.25">
      <c r="A827" s="60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ht="15.75" customHeight="1" x14ac:dyDescent="0.25">
      <c r="A828" s="60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ht="15.75" customHeight="1" x14ac:dyDescent="0.25">
      <c r="A829" s="60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ht="15.75" customHeight="1" x14ac:dyDescent="0.25">
      <c r="A830" s="60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ht="15.75" customHeight="1" x14ac:dyDescent="0.25">
      <c r="A831" s="60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ht="15.75" customHeight="1" x14ac:dyDescent="0.25">
      <c r="A832" s="60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ht="15.75" customHeight="1" x14ac:dyDescent="0.25">
      <c r="A833" s="60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ht="15.75" customHeight="1" x14ac:dyDescent="0.25">
      <c r="A834" s="60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ht="15.75" customHeight="1" x14ac:dyDescent="0.25">
      <c r="A835" s="60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ht="15.75" customHeight="1" x14ac:dyDescent="0.25">
      <c r="A836" s="60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ht="15.75" customHeight="1" x14ac:dyDescent="0.25">
      <c r="A837" s="60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ht="15.75" customHeight="1" x14ac:dyDescent="0.25">
      <c r="A838" s="60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ht="15.75" customHeight="1" x14ac:dyDescent="0.25">
      <c r="A839" s="60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ht="15.75" customHeight="1" x14ac:dyDescent="0.25">
      <c r="A840" s="60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ht="15.75" customHeight="1" x14ac:dyDescent="0.25">
      <c r="A841" s="60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ht="15.75" customHeight="1" x14ac:dyDescent="0.25">
      <c r="A842" s="60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ht="15.75" customHeight="1" x14ac:dyDescent="0.25">
      <c r="A843" s="60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ht="15.75" customHeight="1" x14ac:dyDescent="0.25">
      <c r="A844" s="60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ht="15.75" customHeight="1" x14ac:dyDescent="0.25">
      <c r="A845" s="60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ht="15.75" customHeight="1" x14ac:dyDescent="0.25">
      <c r="A846" s="60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ht="15.75" customHeight="1" x14ac:dyDescent="0.25">
      <c r="A847" s="60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ht="15.75" customHeight="1" x14ac:dyDescent="0.25">
      <c r="A848" s="60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ht="15.75" customHeight="1" x14ac:dyDescent="0.25">
      <c r="A849" s="60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ht="15.75" customHeight="1" x14ac:dyDescent="0.25">
      <c r="A850" s="60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ht="15.75" customHeight="1" x14ac:dyDescent="0.25">
      <c r="A851" s="60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ht="15.75" customHeight="1" x14ac:dyDescent="0.25">
      <c r="A852" s="60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ht="15.75" customHeight="1" x14ac:dyDescent="0.25">
      <c r="A853" s="60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ht="15.75" customHeight="1" x14ac:dyDescent="0.25">
      <c r="A854" s="60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ht="15.75" customHeight="1" x14ac:dyDescent="0.25">
      <c r="A855" s="60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ht="15.75" customHeight="1" x14ac:dyDescent="0.25">
      <c r="A856" s="60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ht="15.75" customHeight="1" x14ac:dyDescent="0.25">
      <c r="A857" s="60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ht="15.75" customHeight="1" x14ac:dyDescent="0.25">
      <c r="A858" s="60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ht="15.75" customHeight="1" x14ac:dyDescent="0.25">
      <c r="A859" s="60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ht="15.75" customHeight="1" x14ac:dyDescent="0.25">
      <c r="A860" s="60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ht="15.75" customHeight="1" x14ac:dyDescent="0.25">
      <c r="A861" s="60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ht="15.75" customHeight="1" x14ac:dyDescent="0.25">
      <c r="A862" s="60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ht="15.75" customHeight="1" x14ac:dyDescent="0.25">
      <c r="A863" s="60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ht="15.75" customHeight="1" x14ac:dyDescent="0.25">
      <c r="A864" s="60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ht="15.75" customHeight="1" x14ac:dyDescent="0.25">
      <c r="A865" s="60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ht="15.75" customHeight="1" x14ac:dyDescent="0.25">
      <c r="A866" s="60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ht="15.75" customHeight="1" x14ac:dyDescent="0.25">
      <c r="A867" s="60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ht="15.75" customHeight="1" x14ac:dyDescent="0.25">
      <c r="A868" s="60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ht="15.75" customHeight="1" x14ac:dyDescent="0.25">
      <c r="A869" s="60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ht="15.75" customHeight="1" x14ac:dyDescent="0.25">
      <c r="A870" s="60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ht="15.75" customHeight="1" x14ac:dyDescent="0.25">
      <c r="A871" s="60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ht="15.75" customHeight="1" x14ac:dyDescent="0.25">
      <c r="A872" s="60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ht="15.75" customHeight="1" x14ac:dyDescent="0.25">
      <c r="A873" s="60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ht="15.75" customHeight="1" x14ac:dyDescent="0.25">
      <c r="A874" s="60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ht="15.75" customHeight="1" x14ac:dyDescent="0.25">
      <c r="A875" s="60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ht="15.75" customHeight="1" x14ac:dyDescent="0.25">
      <c r="A876" s="60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ht="15.75" customHeight="1" x14ac:dyDescent="0.25">
      <c r="A877" s="60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ht="15.75" customHeight="1" x14ac:dyDescent="0.25">
      <c r="A878" s="60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ht="15.75" customHeight="1" x14ac:dyDescent="0.25">
      <c r="A879" s="60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ht="15.75" customHeight="1" x14ac:dyDescent="0.25">
      <c r="A880" s="60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ht="15.75" customHeight="1" x14ac:dyDescent="0.25">
      <c r="A881" s="60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ht="15.75" customHeight="1" x14ac:dyDescent="0.25">
      <c r="A882" s="60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ht="15.75" customHeight="1" x14ac:dyDescent="0.25">
      <c r="A883" s="60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ht="15.75" customHeight="1" x14ac:dyDescent="0.25">
      <c r="A884" s="60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ht="15.75" customHeight="1" x14ac:dyDescent="0.25">
      <c r="A885" s="60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ht="15.75" customHeight="1" x14ac:dyDescent="0.25">
      <c r="A886" s="60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ht="15.75" customHeight="1" x14ac:dyDescent="0.25">
      <c r="A887" s="60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ht="15.75" customHeight="1" x14ac:dyDescent="0.25">
      <c r="A888" s="60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ht="15.75" customHeight="1" x14ac:dyDescent="0.25">
      <c r="A889" s="60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ht="15.75" customHeight="1" x14ac:dyDescent="0.25">
      <c r="A890" s="60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ht="15.75" customHeight="1" x14ac:dyDescent="0.25">
      <c r="A891" s="60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ht="15.75" customHeight="1" x14ac:dyDescent="0.25">
      <c r="A892" s="60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ht="15.75" customHeight="1" x14ac:dyDescent="0.25">
      <c r="A893" s="60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ht="15.75" customHeight="1" x14ac:dyDescent="0.25">
      <c r="A894" s="60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ht="15.75" customHeight="1" x14ac:dyDescent="0.25">
      <c r="A895" s="60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ht="15.75" customHeight="1" x14ac:dyDescent="0.25">
      <c r="A896" s="60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ht="15.75" customHeight="1" x14ac:dyDescent="0.25">
      <c r="A897" s="60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ht="15.75" customHeight="1" x14ac:dyDescent="0.25">
      <c r="A898" s="60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ht="15.75" customHeight="1" x14ac:dyDescent="0.25">
      <c r="A899" s="60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ht="15.75" customHeight="1" x14ac:dyDescent="0.25">
      <c r="A900" s="60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ht="15.75" customHeight="1" x14ac:dyDescent="0.25">
      <c r="A901" s="60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ht="15.75" customHeight="1" x14ac:dyDescent="0.25">
      <c r="A902" s="60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ht="15.75" customHeight="1" x14ac:dyDescent="0.25">
      <c r="A903" s="60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ht="15.75" customHeight="1" x14ac:dyDescent="0.25">
      <c r="A904" s="60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ht="15.75" customHeight="1" x14ac:dyDescent="0.25">
      <c r="A905" s="60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ht="15.75" customHeight="1" x14ac:dyDescent="0.25">
      <c r="A906" s="60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ht="15.75" customHeight="1" x14ac:dyDescent="0.25">
      <c r="A907" s="60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ht="15.75" customHeight="1" x14ac:dyDescent="0.25">
      <c r="A908" s="60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ht="15.75" customHeight="1" x14ac:dyDescent="0.25">
      <c r="A909" s="60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ht="15.75" customHeight="1" x14ac:dyDescent="0.25">
      <c r="A910" s="60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ht="15.75" customHeight="1" x14ac:dyDescent="0.25">
      <c r="A911" s="60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ht="15.75" customHeight="1" x14ac:dyDescent="0.25">
      <c r="A912" s="60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ht="15.75" customHeight="1" x14ac:dyDescent="0.25">
      <c r="A913" s="60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ht="15.75" customHeight="1" x14ac:dyDescent="0.25">
      <c r="A914" s="60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ht="15.75" customHeight="1" x14ac:dyDescent="0.25">
      <c r="A915" s="60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ht="15.75" customHeight="1" x14ac:dyDescent="0.25">
      <c r="A916" s="60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ht="15.75" customHeight="1" x14ac:dyDescent="0.25">
      <c r="A917" s="60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ht="15.75" customHeight="1" x14ac:dyDescent="0.25">
      <c r="A918" s="60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ht="15.75" customHeight="1" x14ac:dyDescent="0.25">
      <c r="A919" s="60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ht="15.75" customHeight="1" x14ac:dyDescent="0.25">
      <c r="A920" s="60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ht="15.75" customHeight="1" x14ac:dyDescent="0.25">
      <c r="A921" s="60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ht="15.75" customHeight="1" x14ac:dyDescent="0.25">
      <c r="A922" s="60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ht="15.75" customHeight="1" x14ac:dyDescent="0.25">
      <c r="A923" s="60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ht="15.75" customHeight="1" x14ac:dyDescent="0.25">
      <c r="A924" s="60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ht="15.75" customHeight="1" x14ac:dyDescent="0.25">
      <c r="A925" s="60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ht="15.75" customHeight="1" x14ac:dyDescent="0.25">
      <c r="A926" s="60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ht="15.75" customHeight="1" x14ac:dyDescent="0.25">
      <c r="A927" s="60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ht="15.75" customHeight="1" x14ac:dyDescent="0.25">
      <c r="A928" s="60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ht="15.75" customHeight="1" x14ac:dyDescent="0.25">
      <c r="A929" s="60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ht="15.75" customHeight="1" x14ac:dyDescent="0.25">
      <c r="A930" s="60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ht="15.75" customHeight="1" x14ac:dyDescent="0.25">
      <c r="A931" s="60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ht="15.75" customHeight="1" x14ac:dyDescent="0.25">
      <c r="A932" s="60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ht="15.75" customHeight="1" x14ac:dyDescent="0.25">
      <c r="A933" s="60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ht="15.75" customHeight="1" x14ac:dyDescent="0.25">
      <c r="A934" s="60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ht="15.75" customHeight="1" x14ac:dyDescent="0.25">
      <c r="A935" s="60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ht="15.75" customHeight="1" x14ac:dyDescent="0.25">
      <c r="A936" s="60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ht="15.75" customHeight="1" x14ac:dyDescent="0.25">
      <c r="A937" s="60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ht="15.75" customHeight="1" x14ac:dyDescent="0.25">
      <c r="A938" s="60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ht="15.75" customHeight="1" x14ac:dyDescent="0.25">
      <c r="A939" s="60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ht="15.75" customHeight="1" x14ac:dyDescent="0.25">
      <c r="A940" s="60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ht="15.75" customHeight="1" x14ac:dyDescent="0.25">
      <c r="A941" s="60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ht="15.75" customHeight="1" x14ac:dyDescent="0.25">
      <c r="A942" s="60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ht="15.75" customHeight="1" x14ac:dyDescent="0.25">
      <c r="A943" s="60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ht="15.75" customHeight="1" x14ac:dyDescent="0.25">
      <c r="A944" s="60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ht="15.75" customHeight="1" x14ac:dyDescent="0.25">
      <c r="A945" s="60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ht="15.75" customHeight="1" x14ac:dyDescent="0.25">
      <c r="A946" s="60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ht="15.75" customHeight="1" x14ac:dyDescent="0.25">
      <c r="A947" s="60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ht="15.75" customHeight="1" x14ac:dyDescent="0.25">
      <c r="A948" s="60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ht="15.75" customHeight="1" x14ac:dyDescent="0.25">
      <c r="A949" s="60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ht="15.75" customHeight="1" x14ac:dyDescent="0.25">
      <c r="A950" s="60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ht="15.75" customHeight="1" x14ac:dyDescent="0.25">
      <c r="A951" s="60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ht="15.75" customHeight="1" x14ac:dyDescent="0.25">
      <c r="A952" s="60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ht="15.75" customHeight="1" x14ac:dyDescent="0.25">
      <c r="A953" s="60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ht="15.75" customHeight="1" x14ac:dyDescent="0.25">
      <c r="A954" s="60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ht="15.75" customHeight="1" x14ac:dyDescent="0.25">
      <c r="A955" s="60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ht="15.75" customHeight="1" x14ac:dyDescent="0.25">
      <c r="A956" s="60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ht="15.75" customHeight="1" x14ac:dyDescent="0.25">
      <c r="A957" s="60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ht="15.75" customHeight="1" x14ac:dyDescent="0.25">
      <c r="A958" s="60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ht="15.75" customHeight="1" x14ac:dyDescent="0.25">
      <c r="A959" s="60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ht="15.75" customHeight="1" x14ac:dyDescent="0.25">
      <c r="A960" s="60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ht="15.75" customHeight="1" x14ac:dyDescent="0.25">
      <c r="A961" s="60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ht="15.75" customHeight="1" x14ac:dyDescent="0.25">
      <c r="A962" s="60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ht="15.75" customHeight="1" x14ac:dyDescent="0.25">
      <c r="A963" s="60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ht="15.75" customHeight="1" x14ac:dyDescent="0.25">
      <c r="A964" s="60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ht="15.75" customHeight="1" x14ac:dyDescent="0.25">
      <c r="A965" s="60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ht="15.75" customHeight="1" x14ac:dyDescent="0.25">
      <c r="A966" s="60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ht="15.75" customHeight="1" x14ac:dyDescent="0.25">
      <c r="A967" s="60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ht="15.75" customHeight="1" x14ac:dyDescent="0.25">
      <c r="A968" s="60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ht="15.75" customHeight="1" x14ac:dyDescent="0.25">
      <c r="A969" s="60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ht="15.75" customHeight="1" x14ac:dyDescent="0.25">
      <c r="A970" s="60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ht="15.75" customHeight="1" x14ac:dyDescent="0.25">
      <c r="A971" s="60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ht="15.75" customHeight="1" x14ac:dyDescent="0.25">
      <c r="A972" s="60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ht="15.75" customHeight="1" x14ac:dyDescent="0.25">
      <c r="A973" s="60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ht="15.75" customHeight="1" x14ac:dyDescent="0.25">
      <c r="A974" s="60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ht="15.75" customHeight="1" x14ac:dyDescent="0.25">
      <c r="A975" s="60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ht="15.75" customHeight="1" x14ac:dyDescent="0.25">
      <c r="A976" s="60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ht="15.75" customHeight="1" x14ac:dyDescent="0.25">
      <c r="A977" s="60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ht="15.75" customHeight="1" x14ac:dyDescent="0.25">
      <c r="A978" s="60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ht="15.75" customHeight="1" x14ac:dyDescent="0.25">
      <c r="A979" s="60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ht="15.75" customHeight="1" x14ac:dyDescent="0.25">
      <c r="A980" s="60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ht="15.75" customHeight="1" x14ac:dyDescent="0.25">
      <c r="A981" s="60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ht="15.75" customHeight="1" x14ac:dyDescent="0.25">
      <c r="A982" s="60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ht="15.75" customHeight="1" x14ac:dyDescent="0.25">
      <c r="A983" s="60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ht="15.75" customHeight="1" x14ac:dyDescent="0.25">
      <c r="A984" s="60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ht="15.75" customHeight="1" x14ac:dyDescent="0.25">
      <c r="A985" s="60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ht="15.75" customHeight="1" x14ac:dyDescent="0.25">
      <c r="A986" s="60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ht="15.75" customHeight="1" x14ac:dyDescent="0.25">
      <c r="A987" s="60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ht="15.75" customHeight="1" x14ac:dyDescent="0.25">
      <c r="A988" s="60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ht="15.75" customHeight="1" x14ac:dyDescent="0.25">
      <c r="A989" s="60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ht="15.75" customHeight="1" x14ac:dyDescent="0.25">
      <c r="A990" s="60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 ht="15.75" customHeight="1" x14ac:dyDescent="0.25">
      <c r="A991" s="60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 ht="15.75" customHeight="1" x14ac:dyDescent="0.25">
      <c r="A992" s="60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 ht="15.75" customHeight="1" x14ac:dyDescent="0.25">
      <c r="A993" s="60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 ht="15.75" customHeight="1" x14ac:dyDescent="0.25">
      <c r="A994" s="60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  <row r="995" spans="1:26" ht="15.75" customHeight="1" x14ac:dyDescent="0.25">
      <c r="A995" s="60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</row>
    <row r="996" spans="1:26" ht="15.75" customHeight="1" x14ac:dyDescent="0.25">
      <c r="A996" s="60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</row>
    <row r="997" spans="1:26" ht="15.75" customHeight="1" x14ac:dyDescent="0.25">
      <c r="A997" s="60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</row>
    <row r="998" spans="1:26" ht="15.75" customHeight="1" x14ac:dyDescent="0.25">
      <c r="A998" s="60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</row>
    <row r="999" spans="1:26" ht="15.75" customHeight="1" x14ac:dyDescent="0.25">
      <c r="A999" s="60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</row>
    <row r="1000" spans="1:26" ht="15.75" customHeight="1" x14ac:dyDescent="0.25">
      <c r="A1000" s="60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</row>
  </sheetData>
  <mergeCells count="18">
    <mergeCell ref="B15:E15"/>
    <mergeCell ref="C19:E19"/>
    <mergeCell ref="C20:E20"/>
    <mergeCell ref="B21:E21"/>
    <mergeCell ref="B6:C6"/>
    <mergeCell ref="B7:C7"/>
    <mergeCell ref="B8:C8"/>
    <mergeCell ref="B9:C9"/>
    <mergeCell ref="B12:E12"/>
    <mergeCell ref="B13:E13"/>
    <mergeCell ref="B14:E14"/>
    <mergeCell ref="A1:E1"/>
    <mergeCell ref="A2:E2"/>
    <mergeCell ref="A3:B3"/>
    <mergeCell ref="C3:E3"/>
    <mergeCell ref="A4:A5"/>
    <mergeCell ref="B4:C5"/>
    <mergeCell ref="D4:E4"/>
  </mergeCells>
  <pageMargins left="0.7" right="0.7" top="0.75" bottom="0.75" header="0" footer="0"/>
  <pageSetup paperSize="9" scale="6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E4D18-90EA-42BE-9489-C22050710E64}">
  <dimension ref="D5:F27"/>
  <sheetViews>
    <sheetView topLeftCell="A7" workbookViewId="0">
      <selection activeCell="N17" sqref="N17"/>
    </sheetView>
  </sheetViews>
  <sheetFormatPr baseColWidth="10" defaultRowHeight="15.75" x14ac:dyDescent="0.25"/>
  <cols>
    <col min="6" max="6" width="21.875" customWidth="1"/>
  </cols>
  <sheetData>
    <row r="5" spans="4:6" ht="16.5" thickBot="1" x14ac:dyDescent="0.3"/>
    <row r="6" spans="4:6" x14ac:dyDescent="0.25">
      <c r="D6" s="187" t="s">
        <v>64</v>
      </c>
      <c r="E6" s="97"/>
      <c r="F6" s="97"/>
    </row>
    <row r="7" spans="4:6" ht="26.25" thickBot="1" x14ac:dyDescent="0.3">
      <c r="D7" s="188"/>
      <c r="E7" s="98" t="s">
        <v>96</v>
      </c>
      <c r="F7" s="98" t="s">
        <v>97</v>
      </c>
    </row>
    <row r="8" spans="4:6" ht="26.25" thickBot="1" x14ac:dyDescent="0.3">
      <c r="D8" s="96">
        <v>1</v>
      </c>
      <c r="E8" s="99">
        <v>20101800</v>
      </c>
      <c r="F8" s="99" t="s">
        <v>106</v>
      </c>
    </row>
    <row r="9" spans="4:6" ht="16.5" thickBot="1" x14ac:dyDescent="0.3">
      <c r="D9" s="96">
        <v>2</v>
      </c>
      <c r="E9" s="99">
        <v>26121600</v>
      </c>
      <c r="F9" s="99" t="s">
        <v>107</v>
      </c>
    </row>
    <row r="10" spans="4:6" ht="16.5" thickBot="1" x14ac:dyDescent="0.3">
      <c r="D10" s="96">
        <v>3</v>
      </c>
      <c r="E10" s="99">
        <v>30101500</v>
      </c>
      <c r="F10" s="99" t="s">
        <v>110</v>
      </c>
    </row>
    <row r="11" spans="4:6" ht="16.5" thickBot="1" x14ac:dyDescent="0.3">
      <c r="D11" s="96">
        <v>4</v>
      </c>
      <c r="E11" s="99">
        <v>30102400</v>
      </c>
      <c r="F11" s="99" t="s">
        <v>113</v>
      </c>
    </row>
    <row r="12" spans="4:6" ht="16.5" thickBot="1" x14ac:dyDescent="0.3">
      <c r="D12" s="96">
        <v>5</v>
      </c>
      <c r="E12" s="99">
        <v>30102900</v>
      </c>
      <c r="F12" s="99" t="s">
        <v>109</v>
      </c>
    </row>
    <row r="13" spans="4:6" ht="39" thickBot="1" x14ac:dyDescent="0.3">
      <c r="D13" s="96">
        <v>6</v>
      </c>
      <c r="E13" s="99">
        <v>39121000</v>
      </c>
      <c r="F13" s="99" t="s">
        <v>111</v>
      </c>
    </row>
    <row r="14" spans="4:6" ht="26.25" thickBot="1" x14ac:dyDescent="0.3">
      <c r="D14" s="96">
        <v>7</v>
      </c>
      <c r="E14" s="99">
        <v>39121300</v>
      </c>
      <c r="F14" s="99" t="s">
        <v>115</v>
      </c>
    </row>
    <row r="15" spans="4:6" ht="26.25" thickBot="1" x14ac:dyDescent="0.3">
      <c r="D15" s="96">
        <v>8</v>
      </c>
      <c r="E15" s="99">
        <v>39122100</v>
      </c>
      <c r="F15" s="99" t="s">
        <v>112</v>
      </c>
    </row>
    <row r="16" spans="4:6" ht="26.25" thickBot="1" x14ac:dyDescent="0.3">
      <c r="D16" s="96">
        <v>9</v>
      </c>
      <c r="E16" s="99">
        <v>39131700</v>
      </c>
      <c r="F16" s="99" t="s">
        <v>114</v>
      </c>
    </row>
    <row r="17" spans="4:6" ht="26.25" thickBot="1" x14ac:dyDescent="0.3">
      <c r="D17" s="96">
        <v>10</v>
      </c>
      <c r="E17" s="99">
        <v>43201800</v>
      </c>
      <c r="F17" s="99" t="s">
        <v>99</v>
      </c>
    </row>
    <row r="18" spans="4:6" ht="26.25" thickBot="1" x14ac:dyDescent="0.3">
      <c r="D18" s="96">
        <v>11</v>
      </c>
      <c r="E18" s="99">
        <v>43211700</v>
      </c>
      <c r="F18" s="99" t="s">
        <v>101</v>
      </c>
    </row>
    <row r="19" spans="4:6" ht="39" thickBot="1" x14ac:dyDescent="0.3">
      <c r="D19" s="96">
        <v>12</v>
      </c>
      <c r="E19" s="99">
        <v>43223300</v>
      </c>
      <c r="F19" s="99" t="s">
        <v>104</v>
      </c>
    </row>
    <row r="20" spans="4:6" ht="16.5" thickBot="1" x14ac:dyDescent="0.3">
      <c r="D20" s="96">
        <v>13</v>
      </c>
      <c r="E20" s="99">
        <v>45121500</v>
      </c>
      <c r="F20" s="99" t="s">
        <v>105</v>
      </c>
    </row>
    <row r="21" spans="4:6" ht="16.5" thickBot="1" x14ac:dyDescent="0.3">
      <c r="D21" s="96">
        <v>14</v>
      </c>
      <c r="E21" s="99">
        <v>45121600</v>
      </c>
      <c r="F21" s="99" t="s">
        <v>117</v>
      </c>
    </row>
    <row r="22" spans="4:6" ht="26.25" thickBot="1" x14ac:dyDescent="0.3">
      <c r="D22" s="96">
        <v>15</v>
      </c>
      <c r="E22" s="99">
        <v>46171600</v>
      </c>
      <c r="F22" s="99" t="s">
        <v>98</v>
      </c>
    </row>
    <row r="23" spans="4:6" ht="16.5" thickBot="1" x14ac:dyDescent="0.3">
      <c r="D23" s="96">
        <v>16</v>
      </c>
      <c r="E23" s="99">
        <v>52161500</v>
      </c>
      <c r="F23" s="99" t="s">
        <v>100</v>
      </c>
    </row>
    <row r="24" spans="4:6" ht="16.5" thickBot="1" x14ac:dyDescent="0.3">
      <c r="D24" s="96">
        <v>17</v>
      </c>
      <c r="E24" s="99">
        <v>56101700</v>
      </c>
      <c r="F24" s="99" t="s">
        <v>102</v>
      </c>
    </row>
    <row r="25" spans="4:6" ht="16.5" thickBot="1" x14ac:dyDescent="0.3">
      <c r="D25" s="96">
        <v>18</v>
      </c>
      <c r="E25" s="99">
        <v>56112100</v>
      </c>
      <c r="F25" s="99" t="s">
        <v>103</v>
      </c>
    </row>
    <row r="26" spans="4:6" ht="26.25" thickBot="1" x14ac:dyDescent="0.3">
      <c r="D26" s="96">
        <v>19</v>
      </c>
      <c r="E26" s="99">
        <v>60104700</v>
      </c>
      <c r="F26" s="99" t="s">
        <v>108</v>
      </c>
    </row>
    <row r="27" spans="4:6" ht="26.25" thickBot="1" x14ac:dyDescent="0.3">
      <c r="D27" s="96">
        <v>20</v>
      </c>
      <c r="E27" s="99">
        <v>60104900</v>
      </c>
      <c r="F27" s="99" t="s">
        <v>116</v>
      </c>
    </row>
  </sheetData>
  <sortState xmlns:xlrd2="http://schemas.microsoft.com/office/spreadsheetml/2017/richdata2" ref="E8:F27">
    <sortCondition ref="E8:E27"/>
  </sortState>
  <mergeCells count="1">
    <mergeCell ref="D6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PRESUPUESTO GENERAL</vt:lpstr>
      <vt:lpstr>APU1</vt:lpstr>
      <vt:lpstr>APU 2</vt:lpstr>
      <vt:lpstr>APU 3</vt:lpstr>
      <vt:lpstr>APU 4</vt:lpstr>
      <vt:lpstr>ANALISIS DE COTIZACIONES</vt:lpstr>
      <vt:lpstr>CRONOGRAMA</vt:lpstr>
      <vt:lpstr>CODIGOS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</cp:lastModifiedBy>
  <dcterms:created xsi:type="dcterms:W3CDTF">2023-08-03T14:46:00Z</dcterms:created>
  <dcterms:modified xsi:type="dcterms:W3CDTF">2026-08-15T18:39:36Z</dcterms:modified>
</cp:coreProperties>
</file>