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d.docs.live.net/3ffba761d863be6f/Documentos/1. MIOS PARTE UNO 2025-2026/2026 INVIAS/PROYECTO DE PLIEGO/CMA-055 INTERV MONITOREOS/"/>
    </mc:Choice>
  </mc:AlternateContent>
  <xr:revisionPtr revIDLastSave="1" documentId="13_ncr:1_{1A9F1DEE-62E2-4377-9028-0933F6312104}" xr6:coauthVersionLast="47" xr6:coauthVersionMax="47" xr10:uidLastSave="{FA478CBA-FE0D-420A-AA6E-CDF881B5DB32}"/>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'!$B$1:$Y$31</definedName>
    <definedName name="_xlnm.Print_Area" localSheetId="0">'MATRIZ RIESGOS INTERVENTORIA '!$A$1:$Y$19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4" i="3" l="1"/>
  <c r="S34" i="3" s="1"/>
  <c r="K34" i="3"/>
  <c r="L34" i="3" s="1"/>
  <c r="R11" i="3" l="1"/>
  <c r="S11" i="3" s="1"/>
  <c r="K11" i="3"/>
  <c r="L11" i="3" s="1"/>
  <c r="R10" i="3"/>
  <c r="S10" i="3" s="1"/>
  <c r="K10" i="3"/>
  <c r="L10" i="3" s="1"/>
  <c r="R9" i="3"/>
  <c r="S9" i="3" s="1"/>
  <c r="K9" i="3"/>
  <c r="L9" i="3" s="1"/>
  <c r="S8" i="3"/>
  <c r="R8" i="3"/>
  <c r="K8" i="3"/>
  <c r="L8" i="3" s="1"/>
  <c r="S7" i="3"/>
  <c r="R7" i="3"/>
  <c r="K7" i="3"/>
  <c r="L7" i="3" s="1"/>
  <c r="R33" i="3"/>
  <c r="S33" i="3" s="1"/>
  <c r="K33" i="3"/>
  <c r="L33" i="3" s="1"/>
  <c r="R32" i="3" l="1"/>
  <c r="S32" i="3" s="1"/>
  <c r="K32" i="3"/>
  <c r="L32" i="3" s="1"/>
  <c r="R12" i="3" l="1"/>
  <c r="S12" i="3" s="1"/>
  <c r="L12" i="3"/>
  <c r="R31" i="3"/>
  <c r="S31" i="3" s="1"/>
  <c r="K31" i="3"/>
  <c r="L31" i="3" s="1"/>
  <c r="R30" i="3"/>
  <c r="T30" i="3" s="1"/>
  <c r="K30" i="3"/>
  <c r="L30" i="3" s="1"/>
  <c r="R29" i="3"/>
  <c r="S29" i="3" s="1"/>
  <c r="K29" i="3"/>
  <c r="L29" i="3" s="1"/>
  <c r="R28" i="3"/>
  <c r="S28" i="3" s="1"/>
  <c r="K28" i="3"/>
  <c r="L28" i="3" s="1"/>
  <c r="R27" i="3"/>
  <c r="S27" i="3" s="1"/>
  <c r="K27" i="3"/>
  <c r="L27" i="3" s="1"/>
  <c r="R26" i="3"/>
  <c r="S26" i="3" s="1"/>
  <c r="K26" i="3"/>
  <c r="L26" i="3" s="1"/>
  <c r="R25" i="3"/>
  <c r="S25" i="3" s="1"/>
  <c r="K25" i="3"/>
  <c r="L25" i="3" s="1"/>
  <c r="R24" i="3"/>
  <c r="S24" i="3" s="1"/>
  <c r="K24" i="3"/>
  <c r="L24" i="3" s="1"/>
  <c r="R23" i="3"/>
  <c r="S23" i="3" s="1"/>
  <c r="K23" i="3"/>
  <c r="L23" i="3" s="1"/>
  <c r="R22" i="3"/>
  <c r="S22" i="3" s="1"/>
  <c r="K22" i="3"/>
  <c r="L22" i="3" s="1"/>
  <c r="R21" i="3"/>
  <c r="S21" i="3" s="1"/>
  <c r="K21" i="3"/>
  <c r="L21" i="3" s="1"/>
  <c r="R20" i="3"/>
  <c r="S20" i="3" s="1"/>
  <c r="K20" i="3"/>
  <c r="L20" i="3" s="1"/>
  <c r="R19" i="3"/>
  <c r="S19" i="3" s="1"/>
  <c r="K19" i="3"/>
  <c r="L19" i="3" s="1"/>
  <c r="R18" i="3"/>
  <c r="S18" i="3" s="1"/>
  <c r="K18" i="3"/>
  <c r="L18" i="3" s="1"/>
  <c r="R17" i="3"/>
  <c r="S17" i="3" s="1"/>
  <c r="K17" i="3"/>
  <c r="L17" i="3" s="1"/>
  <c r="R16" i="3"/>
  <c r="S16" i="3" s="1"/>
  <c r="K16" i="3"/>
  <c r="L16" i="3" s="1"/>
  <c r="R15" i="3"/>
  <c r="S15" i="3" s="1"/>
  <c r="K15" i="3"/>
  <c r="L15" i="3" s="1"/>
  <c r="R14" i="3"/>
  <c r="S14" i="3" s="1"/>
  <c r="K14" i="3"/>
  <c r="L14" i="3" s="1"/>
  <c r="R13" i="3"/>
  <c r="S13" i="3" s="1"/>
  <c r="K13" i="3"/>
  <c r="L13" i="3" s="1"/>
  <c r="S30" i="3" l="1"/>
</calcChain>
</file>

<file path=xl/sharedStrings.xml><?xml version="1.0" encoding="utf-8"?>
<sst xmlns="http://schemas.openxmlformats.org/spreadsheetml/2006/main" count="464" uniqueCount="258">
  <si>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</si>
  <si>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</si>
  <si>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</si>
  <si>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</si>
  <si>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</si>
  <si>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</si>
  <si>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</si>
  <si>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</si>
  <si>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</si>
  <si>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</si>
  <si>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</si>
  <si>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</si>
  <si>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</si>
  <si>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</si>
  <si>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</si>
  <si>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</si>
  <si>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</si>
  <si>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</si>
  <si>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</si>
  <si>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</si>
  <si>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</si>
  <si>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</si>
  <si>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</si>
  <si>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</si>
  <si>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</si>
  <si>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</si>
  <si>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</si>
  <si>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</si>
  <si>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</si>
  <si>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</si>
  <si>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</si>
  <si>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X</t>
  </si>
  <si>
    <t>SI</t>
  </si>
  <si>
    <t xml:space="preserve"> Desde el inicio del proceso contractual </t>
  </si>
  <si>
    <t>Hasta la suscripción del contrato</t>
  </si>
  <si>
    <t>General</t>
  </si>
  <si>
    <t>Externo</t>
  </si>
  <si>
    <t>Selección</t>
  </si>
  <si>
    <t>Riesgo Operacional</t>
  </si>
  <si>
    <t>Apertura del proceso de contratación</t>
  </si>
  <si>
    <t>Semanal</t>
  </si>
  <si>
    <t>NO</t>
  </si>
  <si>
    <t>Interventor</t>
  </si>
  <si>
    <t>Al inicio de la ejecución del contrato</t>
  </si>
  <si>
    <t>A la terminación de la ejecución del contrato</t>
  </si>
  <si>
    <t>Mensual</t>
  </si>
  <si>
    <t xml:space="preserve">Selección </t>
  </si>
  <si>
    <t>Instituto</t>
  </si>
  <si>
    <t xml:space="preserve">Desde el inicio del proceso contractual </t>
  </si>
  <si>
    <t xml:space="preserve">Externo </t>
  </si>
  <si>
    <t xml:space="preserve">Contratación </t>
  </si>
  <si>
    <t>Instituto
Interventor</t>
  </si>
  <si>
    <t>Hasta la liquidación del contrato</t>
  </si>
  <si>
    <t>Interno</t>
  </si>
  <si>
    <t xml:space="preserve">Riesgo Operacional </t>
  </si>
  <si>
    <t xml:space="preserve">Específico </t>
  </si>
  <si>
    <t>Ejecución</t>
  </si>
  <si>
    <t>Al final de la ejecución del contrato.</t>
  </si>
  <si>
    <t>Control y vigilancia integral y permanente del Interventor durante la ejecución del contrato, de manera que detecte a tiempo los problemas que se presenten, los analice y los resuelva oportunamente.</t>
  </si>
  <si>
    <t>Permanente en la ejecución del contrato.</t>
  </si>
  <si>
    <t>Riesgo Operacional 
Riesgo Económico</t>
  </si>
  <si>
    <t>SI, dependiendo del tipo y magnitud del incumplimiento</t>
  </si>
  <si>
    <t>Permanente en la ejecución del contrato y cuando se requiera en la etapa postcontractual.</t>
  </si>
  <si>
    <t>Al inicio de la manifestación del riesgo</t>
  </si>
  <si>
    <t>A la terminación de la ocurrencia del evento</t>
  </si>
  <si>
    <t>Al inicio de la ejecución contractual</t>
  </si>
  <si>
    <t>A la terminación del evento</t>
  </si>
  <si>
    <t>Permanente</t>
  </si>
  <si>
    <t>Con la revisión de hojas de vida y verificación de cumplimiento de perfiles.</t>
  </si>
  <si>
    <t>Con la aprobación de hojas de vida y durante la ejecución del contrato.</t>
  </si>
  <si>
    <t>interventor</t>
  </si>
  <si>
    <t xml:space="preserve">Planeación - Selección </t>
  </si>
  <si>
    <t>Riesgo Económico</t>
  </si>
  <si>
    <t>Al inicio de la etapa de planeación</t>
  </si>
  <si>
    <t>A la terminación de la etapa de selección</t>
  </si>
  <si>
    <t>Riesgo Regulatorio</t>
  </si>
  <si>
    <t>Riesgo Financiero</t>
  </si>
  <si>
    <t>Retrasos o suspensión dentro de la ejecución del contrato.</t>
  </si>
  <si>
    <t>Si</t>
  </si>
  <si>
    <t>Inicio del contrato</t>
  </si>
  <si>
    <t>A la terminación del contrato</t>
  </si>
  <si>
    <t>Riesgo Sociales o Políticos</t>
  </si>
  <si>
    <t>Al inicio de la presentación del evento</t>
  </si>
  <si>
    <t>Riesgo político-social, Riesgo de la naturaleza</t>
  </si>
  <si>
    <t>Al inicio de la manifestación y/o evidencia del evento</t>
  </si>
  <si>
    <t>Cuando se presente el evento.</t>
  </si>
  <si>
    <t>Riesgo de la Naturaleza</t>
  </si>
  <si>
    <t xml:space="preserve">Al inicio de la manifestación del evento </t>
  </si>
  <si>
    <t>Riesgos de Corrupción</t>
  </si>
  <si>
    <t>Riesgo Tecnológico</t>
  </si>
  <si>
    <t>Realizar auditorías regulares de seguridad de datos.
Revisar y actualizar políticas de seguridad según sea necesario.
Capacitar al personal sobre la importancia de la confidencialidad y seguridad de los datos.</t>
  </si>
  <si>
    <t>Contar con equipos de tecnología actualizada y debidamente calibrados y certificados por entes competentes.</t>
  </si>
  <si>
    <t>A la terminación de la ejecución contractual</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</si>
  <si>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</si>
  <si>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</si>
  <si>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</si>
  <si>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</si>
  <si>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</si>
  <si>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</si>
  <si>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</si>
  <si>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</si>
  <si>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</si>
  <si>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</si>
  <si>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</si>
  <si>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</si>
  <si>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</si>
  <si>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</si>
  <si>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</si>
  <si>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</si>
  <si>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</si>
  <si>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</si>
  <si>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</si>
  <si>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</si>
  <si>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</si>
  <si>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</si>
  <si>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</si>
  <si>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</si>
  <si>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</si>
  <si>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</si>
  <si>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</si>
  <si>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</si>
  <si>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</si>
  <si>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</si>
  <si>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 xml:space="preserve">
Interventor</t>
  </si>
  <si>
    <t>INSTITUTO NACIONAL DE VÍAS
MATRIZ DE RIESGOS
MATRIZ DE RIESGOS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</si>
  <si>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</si>
  <si>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Seguimiento y monitoreo al futuro Interventor para revisar las condiciones que impidan la suscripción del contrato.</t>
  </si>
  <si>
    <t>Cada vez que se requiera de conformidad con el desempeño del equipo de profesionales.</t>
  </si>
  <si>
    <t>INTERVENTORÍA INTEGRAL PARA EL MONITOREO DE LOS CANALES DE ACCESO A LOS PUERTOS MARÍTIMOS DE LA NACIÓN</t>
  </si>
  <si>
    <t>Fuerza mayor no asegurable: Incertidumbre de ocurrencia de eventos de fuerza mayor no asegurables, tales como guerras, actos de terrorismos, disturbios civiles, desastres naturales, eventos políticos, entre otros.</t>
  </si>
  <si>
    <t xml:space="preserve">Verificar durante la ejecución de la consultoría el adecuado funcionamiento y estado de los equipos y sistemas tecnológicos utilizados. </t>
  </si>
  <si>
    <t>Seguimiento y control del proceso precontractual por parte del área encargada.</t>
  </si>
  <si>
    <t>Impacto económico al Interventor.</t>
  </si>
  <si>
    <t>Riesgo derivado de la terminación anticipada del contrato de interventoría, al estar este contractualmente vinculado al desarrollo del proceso de selección. En consecuencia, si dicho proceso finaliza por cualquiera de las causales previstas en el mismo o en la Ley, el contrato de interventoría será liquidado por terminación de su objeto, sin lugar a indemnización. 
 Riesgo que asume el Interventor.</t>
  </si>
  <si>
    <t>Permanente cuando se presente problemas que afecten de manera grave la ejecución de la consultoría.</t>
  </si>
  <si>
    <t>Riesgo por la deficiente Interventoría, por autorizar y/o aprobar el personal del consultor sin que cumpla requisitos de acuerdo con las exigencias del pliego de condiciones y la normatividad vigente. 
Por permitir que el consultor ejecute el contrato sin el personal, debidamente aprobado. 
Riesgo que asume el Interventor.</t>
  </si>
  <si>
    <t>Afectación en la ejecución del proyecto debido a que el consultor no cuenta con los profesionales idóneos, conforme a las obligaciones establecidas en el Pliego de Condiciones.</t>
  </si>
  <si>
    <t>Permanente durante la ejecución contrato.</t>
  </si>
  <si>
    <t xml:space="preserve">Afectación al cronograma de consultoría por demoras en revisión y aprobación por parte del interventor a los productos establecidos en el contrato. </t>
  </si>
  <si>
    <t>Riesgo derivado de una interventoría deficiente, que provoque demoras o ausencia en la toma de decisiones, con posibles efectos económicos para la consultoría. Este es un riesgo asumido por el Interventor.</t>
  </si>
  <si>
    <t xml:space="preserve">Impacto negativo en la ejecución del contrato. 
Desfases económicos que generen impacto en el presupuesto del  consultor. </t>
  </si>
  <si>
    <t>Dificultad durante la ejecución del proyecto, por medidas sancionatorias.  
Impactos económicos negativos a los afectados.</t>
  </si>
  <si>
    <t>Control y vigilancia integral y permanente por parte del Interventor a la ejecución de la consultoría, exigiéndole el cumplimiento de las obligaciones y en caso de ser necesario, recurrir a medidas sancionatorias.  
Atención de procesos administrativos y judiciales de su competencia, en los eventos previstos de multas, sanciones, reparaciones directas, etc.</t>
  </si>
  <si>
    <t>Reprocesos en el cumpliminento de las obligaciones del contrato de interventoría.
Incumplimiento del objeto del contrato, alcance, calidad y  oportunidad en la prestación del servicio. 
Deficiente calidad de los procesos y productos.</t>
  </si>
  <si>
    <t>El Interventor deberá garantizar la selección idónea de personal que esté a su cargo, en cumplimiento de los perfiles especializados así como los de gestión profesional y apoyo de los otros componentes a desarrollar por esta interventoría.</t>
  </si>
  <si>
    <t xml:space="preserve">Cambio del equipo de trabajo: Se refiere a la posibilidad que durante la ejecución de la interventoría sea necesario el cambio parcial o total del equipo de trabajo. </t>
  </si>
  <si>
    <t>La interventoría y supervisión deberán verificar que los profesionales propuestos, cumplan las condiciones y calidades exigidas en los documentos contractuales.</t>
  </si>
  <si>
    <t>Cada vez que se requiera.</t>
  </si>
  <si>
    <t>Riesgo presentado por la no oportuna adjudicación del Concurso de Méritos, correspondiente a este proceso de Interventoría. Riesgo que asume el Proponente y/o Interventor, hasta seis (6) meses después de adjudicado el contrato de Interventoría, teniendo en cuenta que el proceso de selección del consultor, es un proceso independiente, que podría presentar demoras por observaciones presentadas al proceso, notificaciones de ley o quedar desierto, entre otros aspectos.  
Riesgo que asume el Instituto después de seis (6) meses de adjudicado el contrato de Interventoría.</t>
  </si>
  <si>
    <t>Desplazamiento en la ejecución de la consultoría o no ejecución del mismo en caso de declararse desierto el concurso de méritos.</t>
  </si>
  <si>
    <t xml:space="preserve">Planeación y estructuración de los proyectos. 
Atención a los procesos de selección para el consultor, para evitar demoras en el proceso de adjudicación. </t>
  </si>
  <si>
    <t>Revisión del proyecto objeto de la selección.
Atención y seguimiento a los procesos de selección tanto para el consultor como para la interventoría.</t>
  </si>
  <si>
    <t>Durante la etapa de planeación y selección del proceso.</t>
  </si>
  <si>
    <t>Fase precontractual y cuando se expida la nueva  normatividad que pueda afectar el contrato</t>
  </si>
  <si>
    <t xml:space="preserve">Seguimiento a la implementación de la nueva normativa que aplique al proyecto y a las medidas tomadas para mitigar su efecto en el contrato. 
 Informes, requerimientos escritos. </t>
  </si>
  <si>
    <t>Establecer criterios financieros habilitantes adecuados, basados en las identificaciones del área encargada. 
Adoptar de manera rigurosa los criterios establecidos para la selección y adjudicación. 
Ejecutar actividades de seguimiento para anticipar y gestionar la posible materialización del riesgo.</t>
  </si>
  <si>
    <t>Revisión y seguimiento de avances parciales durante la ejecución del contrato.</t>
  </si>
  <si>
    <t>Posible perdida de bienes del Interventor.
Reprogramación de cronogramas, retrasos en la ejecución del contrato.</t>
  </si>
  <si>
    <t>A partir de la información oficial, información del Interventor, del Consultor, de las Territoriales del Instituto, se determinan acciones a seguir, para procurar la menor afectación al contrato.
Reunión de seguimiento periódico.</t>
  </si>
  <si>
    <t>Revisión de la información obtenida, para tomar las medidas a que haya lugar.</t>
  </si>
  <si>
    <t>Demora en la ejecución del proyecto. 
Pérdida de bienes del Interventor.</t>
  </si>
  <si>
    <t>Al inicio de la ejecución del contrato y de manera permanente</t>
  </si>
  <si>
    <t>Determinadas por los expertos del Interventor en esta materia.</t>
  </si>
  <si>
    <t>Cambios de la naturaleza: Se refiere a posibles cambios en aspectos ambientales y de la naturaleza que podrían influir considerablemente en las labores del contrato objeto de interventoría.</t>
  </si>
  <si>
    <t>Cambios por ocurrencia de aspectos ambientales y fenómenos naturales adversos, que afecten el adecuado seguimiento y desarrollo de las actividades de cada contrato.</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</si>
  <si>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</si>
  <si>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Reunión de seguimiento y comunicación con las entidades de control del riesgo de desastres del municipio y/o departamento.</t>
  </si>
  <si>
    <t>Gestión indebida y dolosa de los recursos financieros y administrativos. Se refiere a la posibilidad de que el consultor, la interventoría y los funcionarios del Instituto, promuevan y participen de acciones fraudulentas en el manejo de los recursos sin la respectiva justificación.</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</si>
  <si>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</si>
  <si>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 consultoría.</t>
  </si>
  <si>
    <t>Confidencialidad y seguridad de los datos: Esta relacionado con la protección de datos sensibles o secretos comerciales.</t>
  </si>
  <si>
    <t>Falta de información oportuna para el cumplimiento del objeto contractual. 
Pérdida parcial o total de la información digital de trazabilidad de la Interventoría.</t>
  </si>
  <si>
    <t>Establecer protocolos de seguridad de datos robustos y claros.
 Firmar acuerdos de confidencialidad con quien intervenga en el proceso.
 Implementar tecnologías y medidas de seguridad adecuadas.</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</si>
  <si>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 consultoría, de modo que puedan tomarse los correctivos necesarios de manera oportuna. Cualquier ajuste o corrección deberá ser debidamente justificado, documentado y respaldado.</t>
  </si>
  <si>
    <t>Riesgo presentado por la deficiente Interventoría, que conlleve a generar problemas a causa de la no entrega de los productos establecidos en la consultoría y/o parálisis de la mismas por demoras ocasionadas por parte del Interventor en cuanto a revisión y aprobación. 
Riesgo que asume el Interventor.</t>
  </si>
  <si>
    <t>Realizar mayores reprocesos en la ejecución del contrato de interventoría, por la contratación de nuevo equipo de trabajo del Interventor.</t>
  </si>
  <si>
    <t>Expedición y/o modificación de normas: Ocurre por cambios normativos o por la expedición de normas posteriores al cierre del proceso de concurso de méritos, que afecten las condiciones económicas y/o técnicas inicialmente pactadas.</t>
  </si>
  <si>
    <t>Afectación del desarrollo del contrato previsto con la normatividad existente al cierre del proceso de selección.</t>
  </si>
  <si>
    <t>Proceso precontractual con las normas aplicables vigentes.   
Revisión de los cambios sustanciales en la normativa que se presenten posterior al cierre del proceso y que afecten el normal desarrollo del contrato, con el fin de estudiar los ajustes pertinentes a que haya lugar.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</si>
  <si>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</si>
  <si>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Revisión por parte de expertos del Interventor en los tratamientos y controles a ser implementados.</t>
  </si>
  <si>
    <t>Seguimiento a pendientes que surjan por posibles ocurrencias de este riesgo en la manera de mitigarlos de manera periódica como parte de los comités técnicos de ejecución de la Interventoría.</t>
  </si>
  <si>
    <t>Eventuales fallos en las TIC ´s, por suspensión de servicios públicos, obsolescencia de los equipos, ataques de hackers o deficiente seguridad informática  en los sistemas de información del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</si>
  <si>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</si>
  <si>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Riesgo presentado por la deficiente Interventoría, en su competencia, en los casos de procesos administrativos y/o judiciales con ocasión de la ejecución de la consultoría en la etapa contractual como en la  postcontractual, ya sea por procesos de multas, sanciones, entre otros. 
 Riesgo que asume el Interventor.</t>
  </si>
  <si>
    <t>Compromiso del Interventor en el cumplimiento de sus obligaciones contractuales, para asegurar la correcta ejecución de la consultoría. Esto incluye la identificación y resolución oportuna de cualquier problema que pueda surgir durante la desarrollo del proyecto, con el fin de evitar que estos afecten gravemente el desarrollo de la consultoría y de esta manera reducir el riesgo de una terminación anticipada del contrato.</t>
  </si>
  <si>
    <t>Control permanente por parte del Interventor durante la ejecución de la consultoría. 
 Atención oportuna de los procesos administrativos y judiciales que sean requeridos ya sea en la etapa contractual o postcontractual, que sea de su competencia.</t>
  </si>
  <si>
    <t>Fallas en los equipos tecnológicos utilizados para la toma y procesamiento de la información y el control del desarrollo de los estudios objeto del contrato de interventoría.</t>
  </si>
  <si>
    <t>Orden público y seguridad: Posible ocurrencia de actos terroristas, paros, huelgas, manifestaciones, disturbios y demás que afecten el orden público y se ubiquen en las zonas de influencia de la consultoría.</t>
  </si>
  <si>
    <t>Interferencia en la ejecución de la interventoría. 
Podía generar parálisis parcial o total de la ejecución. 
Afectación en los entregables de la interventoría.</t>
  </si>
  <si>
    <t>Fuerza mayor asegurable: Son las relacionadas con los impactos adversos debido a la ocurrencia de desastres naturales, que afecten los bienes, equipos, personal y demás elementos de propiedad del Interventor.   
Riesgo que asume el Proponente y/o Interventor. Se excluyen daños en bienes de la nación que estarán a cargo del Instituto.</t>
  </si>
  <si>
    <t>Graves daños personales e Institucionales.
Daño a la reputación de la entidad, pérdida de recursos y daños sociales.</t>
  </si>
  <si>
    <t>Información errónea o inadecuada de los datos durante la ejecución del contrato de Interventoría.</t>
  </si>
  <si>
    <t>Perdida de información básica e importante de las visitas en sitio,   limitada a la gestión digital de los miembros de los equipo del Interventor generando inoperancia administrativa de los entregables según cronograma contractual.</t>
  </si>
  <si>
    <t xml:space="preserve">El Interventor deberá velar por el cumplimiento de las obligaciones tecnológicas, de conectividad así como la de sus colaboradores al servicio del contrato suscrito con el Instituto. 
Además adelantar actualizaciones de programas y licencias de uso. Considerar soportes adicionales o backups semanales en el repositorio y salvaguarda de las actividades y resultados de las misma, para evitar reprocesos o fuga de información no oficial. </t>
  </si>
  <si>
    <t>Riesgo Ambiental</t>
  </si>
  <si>
    <t>Riesgo de alteración del PAC por circunstancias no imputables al INSTITUTO o por circunstancias de fuerza mayor o por estados de excepción decretados en el país.</t>
  </si>
  <si>
    <t>Impacto económico a los flujos financieros del contrato</t>
  </si>
  <si>
    <t>Al inicio y durante la ejecución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</si>
  <si>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</si>
  <si>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interventor, deberá presentar oportunamente las actas de costos, cuentas, facturas y demás documentos requeridos para el trámite de pago cumpliendo estrictamente con lo establecido en los documentos contractuales.</t>
  </si>
  <si>
    <t>Demoras en la Información: Se refiere a la posibilidad que las entidades y autoridades competentes requeridas para la ejecución del contrato, retarden la información y respuesta a solicitudes realizadas por la interventoría.</t>
  </si>
  <si>
    <t xml:space="preserve">La Interventoría deberá hacer seguimiento, supervisión, revisión y aprobación previamente a cada uno de los volúmenes que contemplan los requerimientos técnicos establecidas en el proceso de selección; en caso de requerirse algún ajuste a los mismos por imprevistos deberá justificar, soportar y documentar técnicamente los cambios requeridos. 
Realizar seguimiento permanente y revisión detallada por parte del Interventor con sus especialistas para evitar que resulten deficientes y/o incompletos y/o adversos para el proyecto.  
En caso de detectar alguna deficiencia y/o inconsistencia en los mismos al momento de ejecutar la consultoría, adoptar los correctivos técnicos necesarios, justificados, soportados y documentados. </t>
  </si>
  <si>
    <t xml:space="preserve">Disposición de personal no idóneo: Consiste en asignar por parte de la interventoría el personal sin las competencias funcionales, capacitación o entrenamiento para la realización de las labores de su contrato de interventoría. </t>
  </si>
  <si>
    <t>El interventor deberá adelantar oportunamente las solicitudes y realizar un permanente seguimiento a las respuestas, permisos, licencias y demás requeridos propios o que haya efectuado el consultor objeto de este contrato de interventoría.</t>
  </si>
  <si>
    <t>El Interventor deberá identificar, solicitar y disponer de Información confiable sobre aspectos de orden público en la zonas de influencia en el cual se desarrollarán las actividades de monitoreo objeto del contrato.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</si>
  <si>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Riesgo presentado por la deficiente Interventoría, por autorizar y/o aprobar por su parte, información deficiente, incompleta o errada, sin cumplir con las especificaciones técnicas requeridas y de calidad, así como de las metodologías particulares para la elaboración de los monitoreos en los diferentes canales de acceso, conforme a los requerimientos técnicos establecidas en el proceso de selección. 
Riesgo que asume el Interventor.</t>
  </si>
  <si>
    <t xml:space="preserve"> Entregables deficientes, ya sea en calidad, integridad y confiabilidad de la información técnica.
Demora en la revisión y aprobación de los volúmenes que contemplan los requerimientos técnicos por correctivos necesarios.</t>
  </si>
  <si>
    <t>Velar por que se cumpla el cronograma de entregas parciales y con el resultado de los estudios en el plazo estipulado.  
Seguimiento por parte El Supervisor del Contrato de Interventoría del INVIAS, para verificar que se den las entregas parciales y posteriormente la entrega de la totalidad de informes y productos establecidos en el contrato. 
Requerimientos escritos al Interventor.</t>
  </si>
  <si>
    <t xml:space="preserve">Reunión de seguimiento y comunicación con el Interventor.
Seguimiento por parte del Supervisor del Contrato de Interventoría del INVIAS. </t>
  </si>
  <si>
    <t>El interventor deberá garantizar una estabilidad organizacional y laboral favorable que mitigue la deserción de personal. Se hará el cambio de profesionales que requiera el Supervisor del Contrato de Interventoría del INVIAS, manteniendo los mínimos de formación y experiencia del componente humano ofertado.</t>
  </si>
  <si>
    <t>El Interventor debe exigir al consultor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del INVIAS deberán realizar seguimiento al Interventor, informando cualquier irregularidad. Además, le exigirán el cumplimiento de sus obligaciones y garantizarán que no se afecte el objeto contractual.</t>
  </si>
  <si>
    <t>Supervisión y vigilancia constantes por parte del Supervisor del Contrato de Interventoría del INVIAS a la ejecución del contrato de interventoría, con el fin de garantizar que el consultor cumpla, entre otros aspectos, con el personal profesional mínimo requerido en el pliego de condiciones y demás documentos contractuales, asegurando tanto su idoneidad como la dedicación exigida.</t>
  </si>
  <si>
    <t>El Interventor deberá observar, hacer seguimiento, revisar y aprobar oportunamente las correcciones realizadas por el consultor en los entregables, asegurando el cumplimiento del cronograma de entregas acordado.
El Supervisor del Contrato de Interventoría del INVIAS deberán supervisar al Interventor, informando cualquier irregularidad detectada. Asimismo, exigirán el cumplimiento de sus obligaciones y garantizarán que no se vea afectado el objeto contractual.</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</si>
  <si>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</si>
  <si>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Verificación de Hojas de Vida por parte del INVIAS (Supervisor del Contrato de Interventoría del INVIAS).</t>
  </si>
  <si>
    <t>Vigilancia y control de la ejecución de la consultoría, solución oportuna de problemas, escalamiento a la Entidad cuando sea necesaria su intervención, seguimiento permanente a la problemática que se presente, requerimientos escritos por parte del Supervisor del Contrato de Interventoría del INVIAS.</t>
  </si>
  <si>
    <t>Iliquidez del interventor para garantizar la continuidad y cumplimiento del contrato.</t>
  </si>
  <si>
    <t>Externa</t>
  </si>
  <si>
    <t>Posible declaratoria desierta del proceso de selección</t>
  </si>
  <si>
    <t>Retraso en el inicio del contrato y afectación del cronograma previsto para la estructuración del proyecto.</t>
  </si>
  <si>
    <t>La Entidad deberá realizar un análisis del sector y estudio de mercado que permita definir requisitos habilitantes proporcionales al objeto contractual, así como adelantar una adecuada divulgación del proceso de selección.</t>
  </si>
  <si>
    <t>Hasta la adjudicación del contrato</t>
  </si>
  <si>
    <t>Mesas de Trabajo Internas Interdisciplinarias.
Monitoreo durante las etapas de Planificación, Estructuración y precontractuales.
Revisión de informes durante el proceso de selección.</t>
  </si>
  <si>
    <t>Diario, hasta la adjudicación del contrato</t>
  </si>
  <si>
    <t>Colusión en el proceso</t>
  </si>
  <si>
    <t>Posibles perjuicios técnicos, financieros y/o legales contra la entidad e imposibilidad de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</si>
  <si>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</si>
  <si>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Adjudicación del proceso de contratación</t>
  </si>
  <si>
    <t xml:space="preserve">Diario, atendiendo el cronograma de contratación </t>
  </si>
  <si>
    <t xml:space="preserve">Que se seleccione a un futuro contratista sin el cumplimiento de las condiciones y requisitos mínimos y habilitantes del tipo y modalidad de contratación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</si>
  <si>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 la interventoría y requisitos habilitantes (si aplican, según modalidad de contratación) ). </t>
  </si>
  <si>
    <t xml:space="preserve">Mesas de trabajo internas interdisciplinarias. 
Monitoreo a etapas de planificación, estructuración y precontractuales </t>
  </si>
  <si>
    <t xml:space="preserve">Que no se firme el contrato </t>
  </si>
  <si>
    <t>Entorpece la ejecución contractual
Afectación al cronograma del proceso, desencadenando el reinicio del mismo para la escogencia del nuevo Interventor.</t>
  </si>
  <si>
    <t xml:space="preserve">Seguimiento a las obligaciones del Interventor para que se firme el contrato. </t>
  </si>
  <si>
    <t>Retraso o incumplimiento en el perfeccionamiento del contrato</t>
  </si>
  <si>
    <t>Afectación del inicio de la ejecución contractual
Mayores costos y plazos asociados al proceso de contratación e imposibilidad de ejecutar el Contrato.</t>
  </si>
  <si>
    <t>Seguimiento y verificación para que se aporten las garantías requeridas</t>
  </si>
  <si>
    <t>Cuando se presente el evento</t>
  </si>
  <si>
    <t>Post contractual</t>
  </si>
  <si>
    <t>Riesgo Post contractual</t>
  </si>
  <si>
    <r>
      <t>Reprogramación de los cronogramas de ejecución y entrega por no contar con conceptos, criterios o documentación necesaria para la correcta ejecución de</t>
    </r>
    <r>
      <rPr>
        <sz val="12"/>
        <color rgb="FFFF0000"/>
        <rFont val="Calibri"/>
        <family val="2"/>
        <scheme val="minor"/>
      </rPr>
      <t xml:space="preserve"> </t>
    </r>
    <r>
      <rPr>
        <sz val="12"/>
        <rFont val="Calibri"/>
        <family val="2"/>
        <scheme val="minor"/>
      </rPr>
      <t>los informes que requieran de este insumo por parte de la consultoría.</t>
    </r>
  </si>
  <si>
    <t xml:space="preserve">Recopilación de datos estadísticos e información a partir de fuentes oficiales durante la etapa precontractual y contractual, sobre la posibilidad de aparición de eventos tales como terrorismo, guerras o eventos que alteren el orden público, entre otros, en las zonas donde se desarrollan las actividades objeto de la interventoría, para advertir oportunamente sobre su interferencia con el proyecto y tomar las medidas tendiente a mitigar el impacto.  
Ante la aparición del evento efectuar los ajustes.
En caso de guerra tratar y acordar con El Instituto el tratamiento contractual. </t>
  </si>
  <si>
    <t>Contractual -Post contractual</t>
  </si>
  <si>
    <t>Deficiente seguimiento y control de la gestión ambiental y social: Posibilidad de que la Interventoría realice de manera deficiente, inoportuna o incompleta el seguimiento, revisión, verificación y control de las obligaciones ambientales y sociales a cargo del Consultor, así como de los requerimientos y actuaciones ante las autoridades competentes, durante las etapas contractual y postcontractual.</t>
  </si>
  <si>
    <t>Retrasos en la ejecución y cierre de las obligaciones, así como posibles requerimientos y controversias contractuales.</t>
  </si>
  <si>
    <t>La Interventoría deberá realizar seguimiento, revisión, verificación y control de las obligaciones ambientales y sociales a cargo del Consultor, durante las etapas contractual y postcontractual, verificando el cumplimiento de la normativa vigente, los documentos contractuales, los instrumentos ambientales aplicables y los requerimientos de las autoridades competentes.</t>
  </si>
  <si>
    <t>A la terminación de la ejecución contractual y durante la etapa postcontractual, según las garantías aplicables.</t>
  </si>
  <si>
    <t>Verificación por parte de la Supervisión del contrato de Interventoría del cumplimiento de las obligaciones de seguimiento, revisión, verificación y control de la gestión ambiental y social realizada por la Interventoría. 
Seguimiento a los informes, conceptos, requerimientos y demás actuaciones relacionadas con los componentes ambiental y social, así como a la atención de los requerimientos formulados al Interventor durante las etapas contractual y postcontractual.</t>
  </si>
  <si>
    <t>Mensual durante la ejecución contractual y cuando se presenten requerimientos, situaciones o actuaciones que requieran seguimiento durante la etapa contractual o postcontractual.</t>
  </si>
  <si>
    <t>Retrasos en el cierre y liquidación, así como posibles reclamaciones y controversias contractuales.</t>
  </si>
  <si>
    <t>Mensual durante la fase de cierre contractual y liquidación, y de manera extraordinaria cuando se presenten reclamaciones, controversias o requerimientos durante la etapa postcontractual.</t>
  </si>
  <si>
    <t>Controversias en la liquidación del contrato. Se refiere a la posibilidad de que se presenten desacuerdos, reclamaciones o situaciones pendientes relacionadas con el cumplimiento de las obligaciones contractuales, la calidad de los productos y el cierre y liquidación del contrato, según las garantías aplicables.</t>
  </si>
  <si>
    <t>La Interventoría deberá mantener debidamente consolidados y soportados los aspectos técnicos, financieros y contractuales requeridos para el cierre y liquidación del contrato, así como atender oportunamente las observaciones, reclamaciones y requerimientos que se presenten durante la etapa contractual y postcontractual, según las garantías aplicables.</t>
  </si>
  <si>
    <t>La Supervisión deberá hacer seguimiento a la consolidación de los soportes técnicos, financieros y jurídicos requeridos para el cierre y liquidación, así como al estado de las observaciones, reclamaciones y requerimientos presentados y a la atención de los requerimientos que se formulen durante la etapa postcontractual, según las garantías aplicables.</t>
  </si>
  <si>
    <t>Durante la liquidación del contrato y la etapa postcontractual, según las garantías aplicables.</t>
  </si>
  <si>
    <t>CMA-DEO-SMFF-055-2026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</si>
</sst>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sz val="12"/>
      <name val="Calibri"/>
      <family val="2"/>
      <scheme val="minor"/>
    </font>
    <font>
      <b/>
      <sz val="12"/>
      <name val="Calibri"/>
      <family val="2"/>
      <scheme val="minor"/>
    </font>
    <font>
      <sz val="12"/>
      <color rgb="FFFF0000"/>
      <name val="Calibri"/>
      <family val="2"/>
      <scheme val="minor"/>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4">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applyAlignment="1">
      <alignment horizontal="center" vertical="center"/>
    </xf>
    <xf numFmtId="0" fontId="7" fillId="0" borderId="0" xfId="0" applyFont="1"/>
    <xf numFmtId="0" fontId="7" fillId="0" borderId="0" xfId="0" applyFont="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center" vertical="center" textRotation="90"/>
    </xf>
    <xf numFmtId="0" fontId="8" fillId="0" borderId="8" xfId="1" applyFont="1" applyBorder="1" applyAlignment="1">
      <alignment horizontal="center" vertical="center" textRotation="90"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9" fontId="8" fillId="0" borderId="1" xfId="2" applyFont="1" applyFill="1" applyBorder="1" applyAlignment="1">
      <alignment horizontal="center" vertical="center" wrapText="1"/>
    </xf>
    <xf numFmtId="9" fontId="8" fillId="0" borderId="2" xfId="2" applyFont="1" applyFill="1" applyBorder="1" applyAlignment="1">
      <alignment horizontal="center" vertical="center" wrapText="1"/>
    </xf>
    <xf numFmtId="9" fontId="8" fillId="0" borderId="8" xfId="2" applyFont="1" applyFill="1" applyBorder="1" applyAlignment="1">
      <alignment horizontal="center" vertical="center" wrapText="1"/>
    </xf>
    <xf numFmtId="0" fontId="8" fillId="0" borderId="1" xfId="1" applyFont="1" applyBorder="1" applyAlignment="1">
      <alignment horizontal="center" vertical="center" textRotation="90" wrapText="1"/>
    </xf>
    <xf numFmtId="0" fontId="7" fillId="0" borderId="17" xfId="0"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1" xfId="0" applyFont="1" applyBorder="1"/>
    <xf numFmtId="0" fontId="7" fillId="0" borderId="8" xfId="0" applyFont="1" applyBorder="1" applyAlignment="1">
      <alignment horizontal="center" vertical="center" wrapText="1"/>
    </xf>
    <xf numFmtId="0" fontId="7" fillId="0" borderId="2" xfId="0" applyFont="1" applyBorder="1" applyAlignment="1">
      <alignment horizontal="center" vertical="center" wrapText="1"/>
    </xf>
    <xf numFmtId="0" fontId="8" fillId="0" borderId="0" xfId="0" applyFont="1"/>
    <xf numFmtId="0" fontId="9" fillId="0" borderId="0" xfId="0" applyFont="1"/>
    <xf numFmtId="0" fontId="7" fillId="0" borderId="0" xfId="0" applyFont="1" applyAlignment="1">
      <alignment wrapText="1"/>
    </xf>
    <xf numFmtId="9" fontId="8" fillId="0" borderId="1" xfId="2" applyFont="1" applyFill="1" applyBorder="1" applyAlignment="1">
      <alignment horizontal="center" vertical="center" wrapText="1"/>
    </xf>
    <xf numFmtId="9" fontId="8" fillId="0" borderId="7" xfId="2" applyFont="1" applyFill="1" applyBorder="1" applyAlignment="1">
      <alignment horizontal="center" vertical="center" wrapText="1"/>
    </xf>
    <xf numFmtId="9" fontId="8" fillId="0" borderId="5" xfId="2" applyFont="1" applyFill="1" applyBorder="1" applyAlignment="1">
      <alignment horizontal="center" vertical="center" wrapText="1"/>
    </xf>
    <xf numFmtId="9" fontId="8" fillId="0" borderId="8" xfId="2" applyFont="1" applyFill="1" applyBorder="1" applyAlignment="1">
      <alignment horizontal="center" vertical="center" wrapText="1"/>
    </xf>
    <xf numFmtId="9" fontId="8" fillId="0" borderId="9" xfId="2" applyFont="1" applyFill="1" applyBorder="1" applyAlignment="1">
      <alignment horizontal="center" vertical="center" wrapText="1"/>
    </xf>
    <xf numFmtId="9" fontId="8" fillId="0" borderId="10" xfId="2" applyFont="1" applyFill="1" applyBorder="1" applyAlignment="1">
      <alignment horizontal="center" vertical="center" wrapText="1"/>
    </xf>
    <xf numFmtId="9" fontId="8" fillId="0" borderId="13" xfId="2" applyFont="1" applyFill="1" applyBorder="1" applyAlignment="1">
      <alignment horizontal="center" vertical="center" wrapText="1"/>
    </xf>
    <xf numFmtId="9" fontId="8" fillId="0" borderId="12" xfId="2" applyFont="1" applyFill="1" applyBorder="1" applyAlignment="1">
      <alignment horizontal="center" vertical="center" wrapText="1"/>
    </xf>
    <xf numFmtId="9" fontId="8" fillId="0" borderId="15" xfId="2" applyFont="1" applyFill="1" applyBorder="1" applyAlignment="1">
      <alignment horizontal="center" vertical="center" wrapText="1"/>
    </xf>
    <xf numFmtId="9" fontId="8" fillId="0" borderId="16" xfId="2" applyFont="1" applyFill="1" applyBorder="1" applyAlignment="1">
      <alignment horizontal="center" vertical="center" wrapText="1"/>
    </xf>
    <xf numFmtId="0" fontId="7" fillId="0" borderId="9" xfId="0" applyFont="1" applyBorder="1" applyAlignment="1">
      <alignment horizontal="center"/>
    </xf>
    <xf numFmtId="0" fontId="7" fillId="0" borderId="10" xfId="0" applyFont="1" applyBorder="1" applyAlignment="1">
      <alignment horizontal="center"/>
    </xf>
    <xf numFmtId="0" fontId="7" fillId="0" borderId="13" xfId="0" applyFont="1" applyBorder="1" applyAlignment="1">
      <alignment horizontal="center"/>
    </xf>
    <xf numFmtId="0" fontId="7" fillId="0" borderId="11" xfId="0" applyFont="1" applyBorder="1" applyAlignment="1">
      <alignment horizontal="center"/>
    </xf>
    <xf numFmtId="0" fontId="7" fillId="0" borderId="0" xfId="0" applyFont="1" applyAlignment="1">
      <alignment horizontal="center"/>
    </xf>
    <xf numFmtId="0" fontId="7" fillId="0" borderId="14" xfId="0" applyFont="1" applyBorder="1" applyAlignment="1">
      <alignment horizontal="center"/>
    </xf>
    <xf numFmtId="0" fontId="7" fillId="0" borderId="12" xfId="0" applyFont="1" applyBorder="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8" fillId="0" borderId="2" xfId="0" applyFont="1" applyBorder="1" applyAlignment="1">
      <alignment horizontal="center" vertical="center" wrapText="1"/>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1" applyFont="1" applyBorder="1" applyAlignment="1">
      <alignment horizontal="center" vertical="center" textRotation="90" wrapText="1"/>
    </xf>
    <xf numFmtId="0" fontId="8" fillId="0" borderId="5" xfId="1" applyFont="1" applyBorder="1" applyAlignment="1">
      <alignment horizontal="center" vertical="center" textRotation="90" wrapText="1"/>
    </xf>
    <xf numFmtId="0" fontId="8" fillId="0" borderId="8" xfId="1" applyFont="1" applyBorder="1" applyAlignment="1">
      <alignment horizontal="center" vertical="center" textRotation="90" wrapText="1"/>
    </xf>
    <xf numFmtId="0" fontId="8" fillId="0" borderId="7" xfId="1" applyFont="1" applyBorder="1" applyAlignment="1">
      <alignment horizontal="center" vertical="center" wrapText="1"/>
    </xf>
    <xf numFmtId="0" fontId="8" fillId="0" borderId="5" xfId="1" applyFont="1" applyBorder="1" applyAlignment="1">
      <alignment horizontal="center" vertical="center" wrapText="1"/>
    </xf>
    <xf numFmtId="0" fontId="8"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35"/>
  <sheetViews>
    <sheetView showGridLines="0" tabSelected="1" topLeftCell="G1" zoomScale="90" zoomScaleNormal="80" workbookViewId="0">
      <selection activeCell="G2" sqref="G2:Y2"/>
    </sheetView>
  </sheetViews>
  <sheetFormatPr baseColWidth="10" defaultColWidth="10.88671875" defaultRowHeight="15.6" x14ac:dyDescent="0.3"/>
  <cols>
    <col min="1" max="1" width="2.109375" style="10" customWidth="1"/>
    <col min="2" max="2" width="5.6640625" style="26" bestFit="1" customWidth="1"/>
    <col min="3" max="3" width="5.44140625" style="26" customWidth="1"/>
    <col min="4" max="4" width="6.6640625" style="26" customWidth="1"/>
    <col min="5" max="5" width="8.109375" style="26" bestFit="1" customWidth="1"/>
    <col min="6" max="6" width="7.44140625" style="26" customWidth="1"/>
    <col min="7" max="7" width="50.109375" style="10" customWidth="1"/>
    <col min="8" max="8" width="30.5546875" style="10" customWidth="1"/>
    <col min="9" max="10" width="8.6640625" style="27" customWidth="1"/>
    <col min="11" max="11" width="8.6640625" style="26" customWidth="1"/>
    <col min="12" max="12" width="14.44140625" style="26" customWidth="1"/>
    <col min="13" max="13" width="8.5546875" style="26" customWidth="1"/>
    <col min="14" max="14" width="13.88671875" style="26" customWidth="1"/>
    <col min="15" max="15" width="68.33203125" style="10" customWidth="1"/>
    <col min="16" max="17" width="8.6640625" style="10" customWidth="1"/>
    <col min="18" max="18" width="8.6640625" style="26" customWidth="1"/>
    <col min="19" max="19" width="11.109375" style="26" customWidth="1"/>
    <col min="20" max="20" width="18" style="10" customWidth="1"/>
    <col min="21" max="21" width="20.33203125" style="10" customWidth="1"/>
    <col min="22" max="22" width="25.6640625" style="10" customWidth="1"/>
    <col min="23" max="23" width="23.33203125" style="10" customWidth="1"/>
    <col min="24" max="24" width="63.5546875" style="10" customWidth="1"/>
    <col min="25" max="25" width="27.33203125" style="10" customWidth="1"/>
    <col min="26" max="16384" width="10.88671875" style="10"/>
  </cols>
  <sheetData>
    <row r="1" spans="1:25" ht="25.5" customHeight="1" x14ac:dyDescent="0.3">
      <c r="B1" s="39"/>
      <c r="C1" s="40"/>
      <c r="D1" s="40"/>
      <c r="E1" s="40"/>
      <c r="F1" s="41"/>
      <c r="G1" s="48" t="s">
        <v>124</v>
      </c>
      <c r="H1" s="49"/>
      <c r="I1" s="49"/>
      <c r="J1" s="49"/>
      <c r="K1" s="49"/>
      <c r="L1" s="49"/>
      <c r="M1" s="49"/>
      <c r="N1" s="49"/>
      <c r="O1" s="49"/>
      <c r="P1" s="49"/>
      <c r="Q1" s="49"/>
      <c r="R1" s="49"/>
      <c r="S1" s="49"/>
      <c r="T1" s="49"/>
      <c r="U1" s="49"/>
      <c r="V1" s="49"/>
      <c r="W1" s="49"/>
      <c r="X1" s="49"/>
      <c r="Y1" s="50"/>
    </row>
    <row r="2" spans="1:25" ht="25.5" customHeight="1" x14ac:dyDescent="0.3">
      <c r="B2" s="42"/>
      <c r="C2" s="43"/>
      <c r="D2" s="43"/>
      <c r="E2" s="43"/>
      <c r="F2" s="44"/>
      <c r="G2" s="51" t="s">
        <v>257</v>
      </c>
      <c r="H2" s="52"/>
      <c r="I2" s="52"/>
      <c r="J2" s="52"/>
      <c r="K2" s="52"/>
      <c r="L2" s="52"/>
      <c r="M2" s="52"/>
      <c r="N2" s="52"/>
      <c r="O2" s="52"/>
      <c r="P2" s="52"/>
      <c r="Q2" s="52"/>
      <c r="R2" s="52"/>
      <c r="S2" s="52"/>
      <c r="T2" s="52"/>
      <c r="U2" s="52"/>
      <c r="V2" s="52"/>
      <c r="W2" s="52"/>
      <c r="X2" s="52"/>
      <c r="Y2" s="53"/>
    </row>
    <row r="3" spans="1:25" ht="45.75" customHeight="1" x14ac:dyDescent="0.3">
      <c r="B3" s="45"/>
      <c r="C3" s="46"/>
      <c r="D3" s="46"/>
      <c r="E3" s="46"/>
      <c r="F3" s="47"/>
      <c r="G3" s="48" t="s">
        <v>128</v>
      </c>
      <c r="H3" s="54"/>
      <c r="I3" s="54"/>
      <c r="J3" s="54"/>
      <c r="K3" s="54"/>
      <c r="L3" s="54"/>
      <c r="M3" s="54"/>
      <c r="N3" s="54"/>
      <c r="O3" s="54"/>
      <c r="P3" s="54"/>
      <c r="Q3" s="54"/>
      <c r="R3" s="54"/>
      <c r="S3" s="54"/>
      <c r="T3" s="54"/>
      <c r="U3" s="54"/>
      <c r="V3" s="54"/>
      <c r="W3" s="54"/>
      <c r="X3" s="54"/>
      <c r="Y3" s="55"/>
    </row>
    <row r="4" spans="1:25" ht="57.75" customHeight="1" x14ac:dyDescent="0.3">
      <c r="B4" s="56" t="s">
        <v>0</v>
      </c>
      <c r="C4" s="56" t="s">
        <v>1</v>
      </c>
      <c r="D4" s="56" t="s">
        <v>2</v>
      </c>
      <c r="E4" s="56" t="s">
        <v>3</v>
      </c>
      <c r="F4" s="56" t="s">
        <v>4</v>
      </c>
      <c r="G4" s="59" t="s">
        <v>5</v>
      </c>
      <c r="H4" s="59" t="s">
        <v>6</v>
      </c>
      <c r="I4" s="56" t="s">
        <v>7</v>
      </c>
      <c r="J4" s="56" t="s">
        <v>8</v>
      </c>
      <c r="K4" s="56" t="s">
        <v>9</v>
      </c>
      <c r="L4" s="56" t="s">
        <v>10</v>
      </c>
      <c r="M4" s="33" t="s">
        <v>11</v>
      </c>
      <c r="N4" s="35"/>
      <c r="O4" s="30" t="s">
        <v>12</v>
      </c>
      <c r="P4" s="33" t="s">
        <v>13</v>
      </c>
      <c r="Q4" s="34"/>
      <c r="R4" s="34"/>
      <c r="S4" s="35"/>
      <c r="T4" s="30" t="s">
        <v>14</v>
      </c>
      <c r="U4" s="30" t="s">
        <v>15</v>
      </c>
      <c r="V4" s="30" t="s">
        <v>16</v>
      </c>
      <c r="W4" s="30" t="s">
        <v>17</v>
      </c>
      <c r="X4" s="29" t="s">
        <v>18</v>
      </c>
      <c r="Y4" s="29"/>
    </row>
    <row r="5" spans="1:25" ht="15" customHeight="1" x14ac:dyDescent="0.3">
      <c r="B5" s="57"/>
      <c r="C5" s="57"/>
      <c r="D5" s="57"/>
      <c r="E5" s="57"/>
      <c r="F5" s="57"/>
      <c r="G5" s="60"/>
      <c r="H5" s="60"/>
      <c r="I5" s="57"/>
      <c r="J5" s="57"/>
      <c r="K5" s="57"/>
      <c r="L5" s="57"/>
      <c r="M5" s="36"/>
      <c r="N5" s="38"/>
      <c r="O5" s="31"/>
      <c r="P5" s="36"/>
      <c r="Q5" s="37"/>
      <c r="R5" s="37"/>
      <c r="S5" s="38"/>
      <c r="T5" s="31"/>
      <c r="U5" s="31"/>
      <c r="V5" s="31"/>
      <c r="W5" s="31"/>
      <c r="X5" s="29"/>
      <c r="Y5" s="29"/>
    </row>
    <row r="6" spans="1:25" ht="68.400000000000006" customHeight="1" x14ac:dyDescent="0.3">
      <c r="B6" s="58"/>
      <c r="C6" s="58"/>
      <c r="D6" s="58"/>
      <c r="E6" s="58"/>
      <c r="F6" s="58"/>
      <c r="G6" s="61"/>
      <c r="H6" s="61"/>
      <c r="I6" s="58"/>
      <c r="J6" s="58"/>
      <c r="K6" s="58"/>
      <c r="L6" s="58"/>
      <c r="M6" s="17" t="s">
        <v>19</v>
      </c>
      <c r="N6" s="18" t="s">
        <v>20</v>
      </c>
      <c r="O6" s="32"/>
      <c r="P6" s="20" t="s">
        <v>21</v>
      </c>
      <c r="Q6" s="20" t="s">
        <v>22</v>
      </c>
      <c r="R6" s="20" t="s">
        <v>23</v>
      </c>
      <c r="S6" s="20" t="s">
        <v>24</v>
      </c>
      <c r="T6" s="32"/>
      <c r="U6" s="32"/>
      <c r="V6" s="32"/>
      <c r="W6" s="32"/>
      <c r="X6" s="19" t="s">
        <v>25</v>
      </c>
      <c r="Y6" s="17" t="s">
        <v>26</v>
      </c>
    </row>
    <row r="7" spans="1:25" ht="84" customHeight="1" x14ac:dyDescent="0.3">
      <c r="A7" s="11"/>
      <c r="B7" s="12">
        <v>1</v>
      </c>
      <c r="C7" s="13" t="s">
        <v>27</v>
      </c>
      <c r="D7" s="13" t="s">
        <v>218</v>
      </c>
      <c r="E7" s="14" t="s">
        <v>29</v>
      </c>
      <c r="F7" s="14" t="s">
        <v>30</v>
      </c>
      <c r="G7" s="15" t="s">
        <v>219</v>
      </c>
      <c r="H7" s="15" t="s">
        <v>220</v>
      </c>
      <c r="I7" s="15">
        <v>2</v>
      </c>
      <c r="J7" s="15">
        <v>2</v>
      </c>
      <c r="K7" s="15">
        <f>+I7+J7</f>
        <v>4</v>
      </c>
      <c r="L7" s="16" t="str">
        <f>+IF(AND(K7&gt;=2,K7&lt;=4),"Riesgo Bajo",IF(K7=5,"Riesgo Medio",IF(AND(K7&gt;=6,K7&lt;=7),"Riesgo Alto",IF(AND(K7&gt;=8,K7&lt;=10),"Riesgo Extremo",""))))</f>
        <v>Riesgo Bajo</v>
      </c>
      <c r="M7" s="16" t="s">
        <v>31</v>
      </c>
      <c r="N7" s="16"/>
      <c r="O7" s="15" t="s">
        <v>221</v>
      </c>
      <c r="P7" s="15">
        <v>1</v>
      </c>
      <c r="Q7" s="15">
        <v>2</v>
      </c>
      <c r="R7" s="15">
        <f t="shared" ref="R7:R11" si="0">+P7+Q7</f>
        <v>3</v>
      </c>
      <c r="S7" s="16" t="str">
        <f t="shared" ref="S7:S11" si="1">+IF(AND(R7&gt;=2,R7&lt;=4),"Riesgo Bajo",IF(R7=5,"Riesgo Medio",IF(AND(R7&gt;=6,R7&lt;=7),"Riesgo Alto",IF(AND(R7&gt;=8,R7&lt;=10),"Riesgo Extremo",""))))</f>
        <v>Riesgo Bajo</v>
      </c>
      <c r="T7" s="15" t="s">
        <v>32</v>
      </c>
      <c r="U7" s="15" t="s">
        <v>47</v>
      </c>
      <c r="V7" s="15" t="s">
        <v>33</v>
      </c>
      <c r="W7" s="15" t="s">
        <v>222</v>
      </c>
      <c r="X7" s="15" t="s">
        <v>223</v>
      </c>
      <c r="Y7" s="15" t="s">
        <v>224</v>
      </c>
    </row>
    <row r="8" spans="1:25" ht="138" customHeight="1" x14ac:dyDescent="0.3">
      <c r="A8" s="11"/>
      <c r="B8" s="12">
        <v>2</v>
      </c>
      <c r="C8" s="13" t="s">
        <v>35</v>
      </c>
      <c r="D8" s="13" t="s">
        <v>36</v>
      </c>
      <c r="E8" s="13" t="s">
        <v>37</v>
      </c>
      <c r="F8" s="14" t="s">
        <v>30</v>
      </c>
      <c r="G8" s="15" t="s">
        <v>225</v>
      </c>
      <c r="H8" s="15" t="s">
        <v>226</v>
      </c>
      <c r="I8" s="15">
        <v>2</v>
      </c>
      <c r="J8" s="15">
        <v>3</v>
      </c>
      <c r="K8" s="9">
        <f t="shared" ref="K8:K11" si="2">+I8+J8</f>
        <v>5</v>
      </c>
      <c r="L8" s="16" t="str">
        <f t="shared" ref="L8:L11" si="3">+IF(AND(K8&gt;=2,K8&lt;=4),"Riesgo Bajo",IF(K8=5,"Riesgo Medio",IF(AND(K8&gt;=6,K8&lt;=7),"Riesgo Alto",IF(AND(K8&gt;=8,K8&lt;=10),"Riesgo Extremo",""))))</f>
        <v>Riesgo Medio</v>
      </c>
      <c r="M8" s="16" t="s">
        <v>31</v>
      </c>
      <c r="N8" s="16" t="s">
        <v>31</v>
      </c>
      <c r="O8" s="15" t="s">
        <v>227</v>
      </c>
      <c r="P8" s="15">
        <v>1</v>
      </c>
      <c r="Q8" s="15">
        <v>2</v>
      </c>
      <c r="R8" s="9">
        <f t="shared" si="0"/>
        <v>3</v>
      </c>
      <c r="S8" s="16" t="str">
        <f t="shared" si="1"/>
        <v>Riesgo Bajo</v>
      </c>
      <c r="T8" s="15" t="s">
        <v>32</v>
      </c>
      <c r="U8" s="15" t="s">
        <v>51</v>
      </c>
      <c r="V8" s="15" t="s">
        <v>39</v>
      </c>
      <c r="W8" s="15" t="s">
        <v>228</v>
      </c>
      <c r="X8" s="15" t="s">
        <v>131</v>
      </c>
      <c r="Y8" s="15" t="s">
        <v>229</v>
      </c>
    </row>
    <row r="9" spans="1:25" ht="145.35" customHeight="1" x14ac:dyDescent="0.3">
      <c r="B9" s="12">
        <v>3</v>
      </c>
      <c r="C9" s="13" t="s">
        <v>27</v>
      </c>
      <c r="D9" s="13" t="s">
        <v>28</v>
      </c>
      <c r="E9" s="13" t="s">
        <v>46</v>
      </c>
      <c r="F9" s="14" t="s">
        <v>30</v>
      </c>
      <c r="G9" s="15" t="s">
        <v>230</v>
      </c>
      <c r="H9" s="15" t="s">
        <v>125</v>
      </c>
      <c r="I9" s="9">
        <v>2</v>
      </c>
      <c r="J9" s="9">
        <v>2</v>
      </c>
      <c r="K9" s="9">
        <f t="shared" si="2"/>
        <v>4</v>
      </c>
      <c r="L9" s="16" t="str">
        <f t="shared" si="3"/>
        <v>Riesgo Bajo</v>
      </c>
      <c r="M9" s="16" t="s">
        <v>31</v>
      </c>
      <c r="N9" s="16"/>
      <c r="O9" s="15" t="s">
        <v>231</v>
      </c>
      <c r="P9" s="15">
        <v>1</v>
      </c>
      <c r="Q9" s="15">
        <v>2</v>
      </c>
      <c r="R9" s="9">
        <f t="shared" si="0"/>
        <v>3</v>
      </c>
      <c r="S9" s="16" t="str">
        <f t="shared" si="1"/>
        <v>Riesgo Bajo</v>
      </c>
      <c r="T9" s="15" t="s">
        <v>32</v>
      </c>
      <c r="U9" s="15" t="s">
        <v>47</v>
      </c>
      <c r="V9" s="15" t="s">
        <v>48</v>
      </c>
      <c r="W9" s="15" t="s">
        <v>34</v>
      </c>
      <c r="X9" s="15" t="s">
        <v>232</v>
      </c>
      <c r="Y9" s="15" t="s">
        <v>229</v>
      </c>
    </row>
    <row r="10" spans="1:25" ht="133.5" customHeight="1" x14ac:dyDescent="0.3">
      <c r="B10" s="12">
        <v>4</v>
      </c>
      <c r="C10" s="13" t="s">
        <v>27</v>
      </c>
      <c r="D10" s="13" t="s">
        <v>49</v>
      </c>
      <c r="E10" s="13" t="s">
        <v>50</v>
      </c>
      <c r="F10" s="14" t="s">
        <v>30</v>
      </c>
      <c r="G10" s="15" t="s">
        <v>233</v>
      </c>
      <c r="H10" s="15" t="s">
        <v>234</v>
      </c>
      <c r="I10" s="9">
        <v>2</v>
      </c>
      <c r="J10" s="9">
        <v>3</v>
      </c>
      <c r="K10" s="9">
        <f t="shared" si="2"/>
        <v>5</v>
      </c>
      <c r="L10" s="16" t="str">
        <f t="shared" si="3"/>
        <v>Riesgo Medio</v>
      </c>
      <c r="M10" s="16" t="s">
        <v>31</v>
      </c>
      <c r="N10" s="16" t="s">
        <v>31</v>
      </c>
      <c r="O10" s="15" t="s">
        <v>235</v>
      </c>
      <c r="P10" s="15">
        <v>1</v>
      </c>
      <c r="Q10" s="15">
        <v>2</v>
      </c>
      <c r="R10" s="9">
        <f t="shared" si="0"/>
        <v>3</v>
      </c>
      <c r="S10" s="16" t="str">
        <f t="shared" si="1"/>
        <v>Riesgo Bajo</v>
      </c>
      <c r="T10" s="15" t="s">
        <v>32</v>
      </c>
      <c r="U10" s="15" t="s">
        <v>51</v>
      </c>
      <c r="V10" s="15" t="s">
        <v>33</v>
      </c>
      <c r="W10" s="15" t="s">
        <v>34</v>
      </c>
      <c r="X10" s="15" t="s">
        <v>126</v>
      </c>
      <c r="Y10" s="15" t="s">
        <v>229</v>
      </c>
    </row>
    <row r="11" spans="1:25" ht="140.25" customHeight="1" x14ac:dyDescent="0.3">
      <c r="B11" s="12">
        <v>5</v>
      </c>
      <c r="C11" s="13" t="s">
        <v>27</v>
      </c>
      <c r="D11" s="13" t="s">
        <v>49</v>
      </c>
      <c r="E11" s="13" t="s">
        <v>50</v>
      </c>
      <c r="F11" s="14" t="s">
        <v>30</v>
      </c>
      <c r="G11" s="15" t="s">
        <v>236</v>
      </c>
      <c r="H11" s="15" t="s">
        <v>237</v>
      </c>
      <c r="I11" s="15">
        <v>2</v>
      </c>
      <c r="J11" s="15">
        <v>3</v>
      </c>
      <c r="K11" s="9">
        <f t="shared" si="2"/>
        <v>5</v>
      </c>
      <c r="L11" s="16" t="str">
        <f t="shared" si="3"/>
        <v>Riesgo Medio</v>
      </c>
      <c r="M11" s="16"/>
      <c r="N11" s="16" t="s">
        <v>31</v>
      </c>
      <c r="O11" s="15" t="s">
        <v>183</v>
      </c>
      <c r="P11" s="15">
        <v>1</v>
      </c>
      <c r="Q11" s="15">
        <v>2</v>
      </c>
      <c r="R11" s="9">
        <f t="shared" si="0"/>
        <v>3</v>
      </c>
      <c r="S11" s="16" t="str">
        <f t="shared" si="1"/>
        <v>Riesgo Bajo</v>
      </c>
      <c r="T11" s="15" t="s">
        <v>32</v>
      </c>
      <c r="U11" s="15" t="s">
        <v>42</v>
      </c>
      <c r="V11" s="15" t="s">
        <v>33</v>
      </c>
      <c r="W11" s="15" t="s">
        <v>52</v>
      </c>
      <c r="X11" s="15" t="s">
        <v>238</v>
      </c>
      <c r="Y11" s="15" t="s">
        <v>239</v>
      </c>
    </row>
    <row r="12" spans="1:25" ht="146.25" customHeight="1" x14ac:dyDescent="0.3">
      <c r="B12" s="12">
        <v>6</v>
      </c>
      <c r="C12" s="13" t="s">
        <v>35</v>
      </c>
      <c r="D12" s="13" t="s">
        <v>53</v>
      </c>
      <c r="E12" s="13" t="s">
        <v>56</v>
      </c>
      <c r="F12" s="13" t="s">
        <v>54</v>
      </c>
      <c r="G12" s="15" t="s">
        <v>133</v>
      </c>
      <c r="H12" s="15" t="s">
        <v>132</v>
      </c>
      <c r="I12" s="9">
        <v>2</v>
      </c>
      <c r="J12" s="9">
        <v>4</v>
      </c>
      <c r="K12" s="12">
        <v>6</v>
      </c>
      <c r="L12" s="16" t="str">
        <f t="shared" ref="L12:L34" si="4">+IF(AND(K12&gt;=2,K12&lt;=4),"Riesgo Bajo",IF(K12=5,"Riesgo Medio",IF(AND(K12&gt;=6,K12&lt;=7),"Riesgo Alto",IF(AND(K12&gt;=8,K12&lt;=10),"Riesgo Extremo",""))))</f>
        <v>Riesgo Alto</v>
      </c>
      <c r="M12" s="16"/>
      <c r="N12" s="16" t="s">
        <v>31</v>
      </c>
      <c r="O12" s="15" t="s">
        <v>185</v>
      </c>
      <c r="P12" s="15">
        <v>1</v>
      </c>
      <c r="Q12" s="15">
        <v>3</v>
      </c>
      <c r="R12" s="16">
        <f>+P12+Q12</f>
        <v>4</v>
      </c>
      <c r="S12" s="16" t="str">
        <f t="shared" ref="S12:S34" si="5">+IF(AND(R12&gt;=2,R12&lt;=4),"Riesgo Bajo",IF(R12=5,"Riesgo Medio",IF(AND(R12&gt;=6,R12&lt;=7),"Riesgo Alto",IF(AND(R12&gt;=8,R12&lt;=10),"Riesgo Extremo",""))))</f>
        <v>Riesgo Bajo</v>
      </c>
      <c r="T12" s="15" t="s">
        <v>32</v>
      </c>
      <c r="U12" s="15" t="s">
        <v>42</v>
      </c>
      <c r="V12" s="15" t="s">
        <v>43</v>
      </c>
      <c r="W12" s="15" t="s">
        <v>44</v>
      </c>
      <c r="X12" s="15" t="s">
        <v>216</v>
      </c>
      <c r="Y12" s="21" t="s">
        <v>134</v>
      </c>
    </row>
    <row r="13" spans="1:25" ht="161.4" customHeight="1" x14ac:dyDescent="0.3">
      <c r="B13" s="12">
        <v>7</v>
      </c>
      <c r="C13" s="13" t="s">
        <v>55</v>
      </c>
      <c r="D13" s="13" t="s">
        <v>53</v>
      </c>
      <c r="E13" s="13" t="s">
        <v>56</v>
      </c>
      <c r="F13" s="13" t="s">
        <v>38</v>
      </c>
      <c r="G13" s="15" t="s">
        <v>135</v>
      </c>
      <c r="H13" s="15" t="s">
        <v>136</v>
      </c>
      <c r="I13" s="15">
        <v>2</v>
      </c>
      <c r="J13" s="15">
        <v>3</v>
      </c>
      <c r="K13" s="16">
        <f t="shared" ref="K13:K34" si="6">+I13+J13</f>
        <v>5</v>
      </c>
      <c r="L13" s="16" t="str">
        <f t="shared" si="4"/>
        <v>Riesgo Medio</v>
      </c>
      <c r="M13" s="16"/>
      <c r="N13" s="16" t="s">
        <v>31</v>
      </c>
      <c r="O13" s="15" t="s">
        <v>211</v>
      </c>
      <c r="P13" s="15">
        <v>1</v>
      </c>
      <c r="Q13" s="15">
        <v>2</v>
      </c>
      <c r="R13" s="16">
        <f t="shared" ref="R13:R34" si="7">+P13+Q13</f>
        <v>3</v>
      </c>
      <c r="S13" s="16" t="str">
        <f t="shared" si="5"/>
        <v>Riesgo Bajo</v>
      </c>
      <c r="T13" s="15" t="s">
        <v>32</v>
      </c>
      <c r="U13" s="15" t="s">
        <v>42</v>
      </c>
      <c r="V13" s="15" t="s">
        <v>43</v>
      </c>
      <c r="W13" s="15" t="s">
        <v>44</v>
      </c>
      <c r="X13" s="15" t="s">
        <v>212</v>
      </c>
      <c r="Y13" s="15" t="s">
        <v>137</v>
      </c>
    </row>
    <row r="14" spans="1:25" ht="127.5" customHeight="1" x14ac:dyDescent="0.3">
      <c r="B14" s="12">
        <v>8</v>
      </c>
      <c r="C14" s="13" t="s">
        <v>55</v>
      </c>
      <c r="D14" s="13" t="s">
        <v>53</v>
      </c>
      <c r="E14" s="13" t="s">
        <v>56</v>
      </c>
      <c r="F14" s="13" t="s">
        <v>38</v>
      </c>
      <c r="G14" s="15" t="s">
        <v>174</v>
      </c>
      <c r="H14" s="15" t="s">
        <v>138</v>
      </c>
      <c r="I14" s="9">
        <v>2</v>
      </c>
      <c r="J14" s="9">
        <v>3</v>
      </c>
      <c r="K14" s="16">
        <f t="shared" si="6"/>
        <v>5</v>
      </c>
      <c r="L14" s="16" t="str">
        <f t="shared" si="4"/>
        <v>Riesgo Medio</v>
      </c>
      <c r="M14" s="16"/>
      <c r="N14" s="16" t="s">
        <v>31</v>
      </c>
      <c r="O14" s="15" t="s">
        <v>213</v>
      </c>
      <c r="P14" s="15">
        <v>1</v>
      </c>
      <c r="Q14" s="15">
        <v>2</v>
      </c>
      <c r="R14" s="16">
        <f t="shared" si="7"/>
        <v>3</v>
      </c>
      <c r="S14" s="16" t="str">
        <f t="shared" si="5"/>
        <v>Riesgo Bajo</v>
      </c>
      <c r="T14" s="15" t="s">
        <v>32</v>
      </c>
      <c r="U14" s="15" t="s">
        <v>42</v>
      </c>
      <c r="V14" s="15" t="s">
        <v>43</v>
      </c>
      <c r="W14" s="15" t="s">
        <v>44</v>
      </c>
      <c r="X14" s="15" t="s">
        <v>208</v>
      </c>
      <c r="Y14" s="15" t="s">
        <v>45</v>
      </c>
    </row>
    <row r="15" spans="1:25" ht="182.25" customHeight="1" x14ac:dyDescent="0.3">
      <c r="B15" s="12">
        <v>9</v>
      </c>
      <c r="C15" s="13" t="s">
        <v>55</v>
      </c>
      <c r="D15" s="13" t="s">
        <v>53</v>
      </c>
      <c r="E15" s="13" t="s">
        <v>56</v>
      </c>
      <c r="F15" s="13" t="s">
        <v>38</v>
      </c>
      <c r="G15" s="15" t="s">
        <v>206</v>
      </c>
      <c r="H15" s="15" t="s">
        <v>207</v>
      </c>
      <c r="I15" s="9">
        <v>2</v>
      </c>
      <c r="J15" s="9">
        <v>4</v>
      </c>
      <c r="K15" s="16">
        <f t="shared" si="6"/>
        <v>6</v>
      </c>
      <c r="L15" s="16" t="str">
        <f t="shared" si="4"/>
        <v>Riesgo Alto</v>
      </c>
      <c r="M15" s="16"/>
      <c r="N15" s="16" t="s">
        <v>31</v>
      </c>
      <c r="O15" s="15" t="s">
        <v>202</v>
      </c>
      <c r="P15" s="15">
        <v>2</v>
      </c>
      <c r="Q15" s="15">
        <v>2</v>
      </c>
      <c r="R15" s="16">
        <f t="shared" si="7"/>
        <v>4</v>
      </c>
      <c r="S15" s="16" t="str">
        <f t="shared" si="5"/>
        <v>Riesgo Bajo</v>
      </c>
      <c r="T15" s="15" t="s">
        <v>32</v>
      </c>
      <c r="U15" s="15" t="s">
        <v>42</v>
      </c>
      <c r="V15" s="15" t="s">
        <v>43</v>
      </c>
      <c r="W15" s="15" t="s">
        <v>57</v>
      </c>
      <c r="X15" s="15" t="s">
        <v>173</v>
      </c>
      <c r="Y15" s="15" t="s">
        <v>45</v>
      </c>
    </row>
    <row r="16" spans="1:25" ht="102.6" customHeight="1" x14ac:dyDescent="0.3">
      <c r="B16" s="12">
        <v>10</v>
      </c>
      <c r="C16" s="13" t="s">
        <v>55</v>
      </c>
      <c r="D16" s="13" t="s">
        <v>53</v>
      </c>
      <c r="E16" s="13" t="s">
        <v>56</v>
      </c>
      <c r="F16" s="13" t="s">
        <v>38</v>
      </c>
      <c r="G16" s="15" t="s">
        <v>139</v>
      </c>
      <c r="H16" s="15" t="s">
        <v>140</v>
      </c>
      <c r="I16" s="9">
        <v>2</v>
      </c>
      <c r="J16" s="9">
        <v>3</v>
      </c>
      <c r="K16" s="16">
        <f t="shared" si="6"/>
        <v>5</v>
      </c>
      <c r="L16" s="16" t="str">
        <f t="shared" si="4"/>
        <v>Riesgo Medio</v>
      </c>
      <c r="M16" s="16"/>
      <c r="N16" s="16" t="s">
        <v>31</v>
      </c>
      <c r="O16" s="15" t="s">
        <v>214</v>
      </c>
      <c r="P16" s="15">
        <v>1</v>
      </c>
      <c r="Q16" s="15">
        <v>2</v>
      </c>
      <c r="R16" s="16">
        <f t="shared" si="7"/>
        <v>3</v>
      </c>
      <c r="S16" s="16" t="str">
        <f t="shared" si="5"/>
        <v>Riesgo Bajo</v>
      </c>
      <c r="T16" s="15" t="s">
        <v>32</v>
      </c>
      <c r="U16" s="15" t="s">
        <v>42</v>
      </c>
      <c r="V16" s="15" t="s">
        <v>43</v>
      </c>
      <c r="W16" s="15" t="s">
        <v>44</v>
      </c>
      <c r="X16" s="15" t="s">
        <v>58</v>
      </c>
      <c r="Y16" s="15" t="s">
        <v>59</v>
      </c>
    </row>
    <row r="17" spans="2:25" ht="117" customHeight="1" x14ac:dyDescent="0.3">
      <c r="B17" s="12">
        <v>11</v>
      </c>
      <c r="C17" s="13" t="s">
        <v>27</v>
      </c>
      <c r="D17" s="13" t="s">
        <v>53</v>
      </c>
      <c r="E17" s="13" t="s">
        <v>56</v>
      </c>
      <c r="F17" s="22" t="s">
        <v>60</v>
      </c>
      <c r="G17" s="15" t="s">
        <v>184</v>
      </c>
      <c r="H17" s="15" t="s">
        <v>141</v>
      </c>
      <c r="I17" s="9">
        <v>2</v>
      </c>
      <c r="J17" s="9">
        <v>3</v>
      </c>
      <c r="K17" s="16">
        <f t="shared" si="6"/>
        <v>5</v>
      </c>
      <c r="L17" s="16" t="str">
        <f t="shared" si="4"/>
        <v>Riesgo Medio</v>
      </c>
      <c r="M17" s="16"/>
      <c r="N17" s="16" t="s">
        <v>31</v>
      </c>
      <c r="O17" s="15" t="s">
        <v>142</v>
      </c>
      <c r="P17" s="15">
        <v>1</v>
      </c>
      <c r="Q17" s="15">
        <v>2</v>
      </c>
      <c r="R17" s="16">
        <f t="shared" si="7"/>
        <v>3</v>
      </c>
      <c r="S17" s="16" t="str">
        <f t="shared" si="5"/>
        <v>Riesgo Bajo</v>
      </c>
      <c r="T17" s="15" t="s">
        <v>61</v>
      </c>
      <c r="U17" s="15" t="s">
        <v>42</v>
      </c>
      <c r="V17" s="15" t="s">
        <v>43</v>
      </c>
      <c r="W17" s="15" t="s">
        <v>44</v>
      </c>
      <c r="X17" s="15" t="s">
        <v>186</v>
      </c>
      <c r="Y17" s="15" t="s">
        <v>62</v>
      </c>
    </row>
    <row r="18" spans="2:25" ht="145.5" customHeight="1" x14ac:dyDescent="0.3">
      <c r="B18" s="12">
        <v>12</v>
      </c>
      <c r="C18" s="13" t="s">
        <v>35</v>
      </c>
      <c r="D18" s="13" t="s">
        <v>36</v>
      </c>
      <c r="E18" s="13" t="s">
        <v>56</v>
      </c>
      <c r="F18" s="13" t="s">
        <v>38</v>
      </c>
      <c r="G18" s="15" t="s">
        <v>201</v>
      </c>
      <c r="H18" s="15" t="s">
        <v>242</v>
      </c>
      <c r="I18" s="9">
        <v>3</v>
      </c>
      <c r="J18" s="9">
        <v>3</v>
      </c>
      <c r="K18" s="16">
        <f t="shared" si="6"/>
        <v>6</v>
      </c>
      <c r="L18" s="16" t="str">
        <f t="shared" si="4"/>
        <v>Riesgo Alto</v>
      </c>
      <c r="M18" s="16"/>
      <c r="N18" s="16" t="s">
        <v>31</v>
      </c>
      <c r="O18" s="15" t="s">
        <v>204</v>
      </c>
      <c r="P18" s="15">
        <v>2</v>
      </c>
      <c r="Q18" s="15">
        <v>3</v>
      </c>
      <c r="R18" s="16">
        <f t="shared" si="7"/>
        <v>5</v>
      </c>
      <c r="S18" s="16" t="str">
        <f t="shared" si="5"/>
        <v>Riesgo Medio</v>
      </c>
      <c r="T18" s="15" t="s">
        <v>32</v>
      </c>
      <c r="U18" s="15" t="s">
        <v>42</v>
      </c>
      <c r="V18" s="15" t="s">
        <v>65</v>
      </c>
      <c r="W18" s="15" t="s">
        <v>66</v>
      </c>
      <c r="X18" s="15" t="s">
        <v>209</v>
      </c>
      <c r="Y18" s="15" t="s">
        <v>67</v>
      </c>
    </row>
    <row r="19" spans="2:25" ht="143.25" customHeight="1" x14ac:dyDescent="0.3">
      <c r="B19" s="12">
        <v>13</v>
      </c>
      <c r="C19" s="13" t="s">
        <v>27</v>
      </c>
      <c r="D19" s="13" t="s">
        <v>53</v>
      </c>
      <c r="E19" s="13" t="s">
        <v>56</v>
      </c>
      <c r="F19" s="13" t="s">
        <v>38</v>
      </c>
      <c r="G19" s="15" t="s">
        <v>203</v>
      </c>
      <c r="H19" s="15" t="s">
        <v>143</v>
      </c>
      <c r="I19" s="9">
        <v>2</v>
      </c>
      <c r="J19" s="9">
        <v>3</v>
      </c>
      <c r="K19" s="16">
        <f t="shared" si="6"/>
        <v>5</v>
      </c>
      <c r="L19" s="16" t="str">
        <f t="shared" si="4"/>
        <v>Riesgo Medio</v>
      </c>
      <c r="M19" s="16"/>
      <c r="N19" s="16" t="s">
        <v>31</v>
      </c>
      <c r="O19" s="15" t="s">
        <v>144</v>
      </c>
      <c r="P19" s="15">
        <v>1</v>
      </c>
      <c r="Q19" s="15">
        <v>2</v>
      </c>
      <c r="R19" s="16">
        <f t="shared" si="7"/>
        <v>3</v>
      </c>
      <c r="S19" s="16" t="str">
        <f t="shared" si="5"/>
        <v>Riesgo Bajo</v>
      </c>
      <c r="T19" s="15" t="s">
        <v>32</v>
      </c>
      <c r="U19" s="15" t="s">
        <v>42</v>
      </c>
      <c r="V19" s="15" t="s">
        <v>68</v>
      </c>
      <c r="W19" s="15" t="s">
        <v>69</v>
      </c>
      <c r="X19" s="15" t="s">
        <v>215</v>
      </c>
      <c r="Y19" s="15" t="s">
        <v>127</v>
      </c>
    </row>
    <row r="20" spans="2:25" ht="85.2" customHeight="1" x14ac:dyDescent="0.3">
      <c r="B20" s="12">
        <v>14</v>
      </c>
      <c r="C20" s="13" t="s">
        <v>27</v>
      </c>
      <c r="D20" s="13" t="s">
        <v>36</v>
      </c>
      <c r="E20" s="13" t="s">
        <v>56</v>
      </c>
      <c r="F20" s="13" t="s">
        <v>38</v>
      </c>
      <c r="G20" s="15" t="s">
        <v>145</v>
      </c>
      <c r="H20" s="15" t="s">
        <v>175</v>
      </c>
      <c r="I20" s="9">
        <v>2</v>
      </c>
      <c r="J20" s="9">
        <v>3</v>
      </c>
      <c r="K20" s="16">
        <f t="shared" si="6"/>
        <v>5</v>
      </c>
      <c r="L20" s="16" t="str">
        <f t="shared" si="4"/>
        <v>Riesgo Medio</v>
      </c>
      <c r="M20" s="16"/>
      <c r="N20" s="16" t="s">
        <v>31</v>
      </c>
      <c r="O20" s="15" t="s">
        <v>210</v>
      </c>
      <c r="P20" s="15">
        <v>1</v>
      </c>
      <c r="Q20" s="15">
        <v>2</v>
      </c>
      <c r="R20" s="16">
        <f t="shared" si="7"/>
        <v>3</v>
      </c>
      <c r="S20" s="16" t="str">
        <f t="shared" si="5"/>
        <v>Riesgo Bajo</v>
      </c>
      <c r="T20" s="15" t="s">
        <v>32</v>
      </c>
      <c r="U20" s="15" t="s">
        <v>70</v>
      </c>
      <c r="V20" s="15" t="s">
        <v>63</v>
      </c>
      <c r="W20" s="15" t="s">
        <v>64</v>
      </c>
      <c r="X20" s="15" t="s">
        <v>146</v>
      </c>
      <c r="Y20" s="15" t="s">
        <v>147</v>
      </c>
    </row>
    <row r="21" spans="2:25" ht="174.75" customHeight="1" x14ac:dyDescent="0.3">
      <c r="B21" s="12">
        <v>15</v>
      </c>
      <c r="C21" s="13" t="s">
        <v>27</v>
      </c>
      <c r="D21" s="13" t="s">
        <v>53</v>
      </c>
      <c r="E21" s="13" t="s">
        <v>71</v>
      </c>
      <c r="F21" s="13" t="s">
        <v>72</v>
      </c>
      <c r="G21" s="15" t="s">
        <v>148</v>
      </c>
      <c r="H21" s="15" t="s">
        <v>149</v>
      </c>
      <c r="I21" s="9">
        <v>2</v>
      </c>
      <c r="J21" s="9">
        <v>3</v>
      </c>
      <c r="K21" s="16">
        <f t="shared" si="6"/>
        <v>5</v>
      </c>
      <c r="L21" s="16" t="str">
        <f t="shared" si="4"/>
        <v>Riesgo Medio</v>
      </c>
      <c r="M21" s="16" t="s">
        <v>31</v>
      </c>
      <c r="N21" s="16" t="s">
        <v>31</v>
      </c>
      <c r="O21" s="15" t="s">
        <v>150</v>
      </c>
      <c r="P21" s="15">
        <v>1</v>
      </c>
      <c r="Q21" s="15">
        <v>2</v>
      </c>
      <c r="R21" s="16">
        <f t="shared" si="7"/>
        <v>3</v>
      </c>
      <c r="S21" s="16" t="str">
        <f t="shared" si="5"/>
        <v>Riesgo Bajo</v>
      </c>
      <c r="T21" s="15" t="s">
        <v>32</v>
      </c>
      <c r="U21" s="15" t="s">
        <v>51</v>
      </c>
      <c r="V21" s="15" t="s">
        <v>73</v>
      </c>
      <c r="W21" s="15" t="s">
        <v>74</v>
      </c>
      <c r="X21" s="15" t="s">
        <v>151</v>
      </c>
      <c r="Y21" s="15" t="s">
        <v>152</v>
      </c>
    </row>
    <row r="22" spans="2:25" ht="96.6" customHeight="1" x14ac:dyDescent="0.3">
      <c r="B22" s="12">
        <v>16</v>
      </c>
      <c r="C22" s="13" t="s">
        <v>35</v>
      </c>
      <c r="D22" s="13" t="s">
        <v>36</v>
      </c>
      <c r="E22" s="13" t="s">
        <v>56</v>
      </c>
      <c r="F22" s="13" t="s">
        <v>75</v>
      </c>
      <c r="G22" s="15" t="s">
        <v>176</v>
      </c>
      <c r="H22" s="15" t="s">
        <v>177</v>
      </c>
      <c r="I22" s="9">
        <v>2</v>
      </c>
      <c r="J22" s="9">
        <v>3</v>
      </c>
      <c r="K22" s="16">
        <f t="shared" si="6"/>
        <v>5</v>
      </c>
      <c r="L22" s="16" t="str">
        <f t="shared" si="4"/>
        <v>Riesgo Medio</v>
      </c>
      <c r="M22" s="16" t="s">
        <v>31</v>
      </c>
      <c r="N22" s="16"/>
      <c r="O22" s="15" t="s">
        <v>178</v>
      </c>
      <c r="P22" s="15">
        <v>1</v>
      </c>
      <c r="Q22" s="15">
        <v>2</v>
      </c>
      <c r="R22" s="16">
        <f t="shared" si="7"/>
        <v>3</v>
      </c>
      <c r="S22" s="16" t="str">
        <f t="shared" si="5"/>
        <v>Riesgo Bajo</v>
      </c>
      <c r="T22" s="15" t="s">
        <v>41</v>
      </c>
      <c r="U22" s="15" t="s">
        <v>47</v>
      </c>
      <c r="V22" s="15" t="s">
        <v>153</v>
      </c>
      <c r="W22" s="15" t="s">
        <v>44</v>
      </c>
      <c r="X22" s="15" t="s">
        <v>154</v>
      </c>
      <c r="Y22" s="15" t="s">
        <v>45</v>
      </c>
    </row>
    <row r="23" spans="2:25" ht="95.25" customHeight="1" x14ac:dyDescent="0.3">
      <c r="B23" s="12">
        <v>17</v>
      </c>
      <c r="C23" s="13" t="s">
        <v>35</v>
      </c>
      <c r="D23" s="13" t="s">
        <v>36</v>
      </c>
      <c r="E23" s="13" t="s">
        <v>56</v>
      </c>
      <c r="F23" s="13" t="s">
        <v>76</v>
      </c>
      <c r="G23" s="15" t="s">
        <v>217</v>
      </c>
      <c r="H23" s="15" t="s">
        <v>77</v>
      </c>
      <c r="I23" s="9">
        <v>2</v>
      </c>
      <c r="J23" s="9">
        <v>2</v>
      </c>
      <c r="K23" s="16">
        <f t="shared" si="6"/>
        <v>4</v>
      </c>
      <c r="L23" s="16" t="str">
        <f t="shared" si="4"/>
        <v>Riesgo Bajo</v>
      </c>
      <c r="M23" s="23"/>
      <c r="N23" s="16" t="s">
        <v>31</v>
      </c>
      <c r="O23" s="15" t="s">
        <v>155</v>
      </c>
      <c r="P23" s="15">
        <v>1</v>
      </c>
      <c r="Q23" s="15">
        <v>1</v>
      </c>
      <c r="R23" s="16">
        <f t="shared" si="7"/>
        <v>2</v>
      </c>
      <c r="S23" s="16" t="str">
        <f t="shared" si="5"/>
        <v>Riesgo Bajo</v>
      </c>
      <c r="T23" s="15" t="s">
        <v>78</v>
      </c>
      <c r="U23" s="15" t="s">
        <v>42</v>
      </c>
      <c r="V23" s="15" t="s">
        <v>79</v>
      </c>
      <c r="W23" s="15" t="s">
        <v>44</v>
      </c>
      <c r="X23" s="15" t="s">
        <v>156</v>
      </c>
      <c r="Y23" s="15" t="s">
        <v>45</v>
      </c>
    </row>
    <row r="24" spans="2:25" ht="170.4" customHeight="1" x14ac:dyDescent="0.3">
      <c r="B24" s="12">
        <v>18</v>
      </c>
      <c r="C24" s="13" t="s">
        <v>35</v>
      </c>
      <c r="D24" s="13" t="s">
        <v>36</v>
      </c>
      <c r="E24" s="13" t="s">
        <v>56</v>
      </c>
      <c r="F24" s="22" t="s">
        <v>81</v>
      </c>
      <c r="G24" s="15" t="s">
        <v>188</v>
      </c>
      <c r="H24" s="15" t="s">
        <v>157</v>
      </c>
      <c r="I24" s="9">
        <v>3</v>
      </c>
      <c r="J24" s="9">
        <v>3</v>
      </c>
      <c r="K24" s="16">
        <f t="shared" si="6"/>
        <v>6</v>
      </c>
      <c r="L24" s="16" t="str">
        <f t="shared" si="4"/>
        <v>Riesgo Alto</v>
      </c>
      <c r="M24" s="16" t="s">
        <v>31</v>
      </c>
      <c r="N24" s="16" t="s">
        <v>31</v>
      </c>
      <c r="O24" s="15" t="s">
        <v>205</v>
      </c>
      <c r="P24" s="15">
        <v>3</v>
      </c>
      <c r="Q24" s="15">
        <v>2</v>
      </c>
      <c r="R24" s="16">
        <f t="shared" si="7"/>
        <v>5</v>
      </c>
      <c r="S24" s="16" t="str">
        <f t="shared" si="5"/>
        <v>Riesgo Medio</v>
      </c>
      <c r="T24" s="15" t="s">
        <v>32</v>
      </c>
      <c r="U24" s="15" t="s">
        <v>51</v>
      </c>
      <c r="V24" s="15" t="s">
        <v>82</v>
      </c>
      <c r="W24" s="15" t="s">
        <v>64</v>
      </c>
      <c r="X24" s="15" t="s">
        <v>158</v>
      </c>
      <c r="Y24" s="15" t="s">
        <v>85</v>
      </c>
    </row>
    <row r="25" spans="2:25" ht="156" x14ac:dyDescent="0.3">
      <c r="B25" s="12">
        <v>19</v>
      </c>
      <c r="C25" s="13" t="s">
        <v>35</v>
      </c>
      <c r="D25" s="13" t="s">
        <v>36</v>
      </c>
      <c r="E25" s="13" t="s">
        <v>56</v>
      </c>
      <c r="F25" s="22" t="s">
        <v>83</v>
      </c>
      <c r="G25" s="15" t="s">
        <v>129</v>
      </c>
      <c r="H25" s="15" t="s">
        <v>189</v>
      </c>
      <c r="I25" s="9">
        <v>3</v>
      </c>
      <c r="J25" s="9">
        <v>3</v>
      </c>
      <c r="K25" s="16">
        <f t="shared" si="6"/>
        <v>6</v>
      </c>
      <c r="L25" s="16" t="str">
        <f t="shared" si="4"/>
        <v>Riesgo Alto</v>
      </c>
      <c r="M25" s="16" t="s">
        <v>31</v>
      </c>
      <c r="N25" s="12" t="s">
        <v>31</v>
      </c>
      <c r="O25" s="15" t="s">
        <v>243</v>
      </c>
      <c r="P25" s="15">
        <v>2</v>
      </c>
      <c r="Q25" s="15">
        <v>2</v>
      </c>
      <c r="R25" s="16">
        <f t="shared" si="7"/>
        <v>4</v>
      </c>
      <c r="S25" s="16" t="str">
        <f t="shared" si="5"/>
        <v>Riesgo Bajo</v>
      </c>
      <c r="T25" s="15" t="s">
        <v>32</v>
      </c>
      <c r="U25" s="15" t="s">
        <v>51</v>
      </c>
      <c r="V25" s="15" t="s">
        <v>84</v>
      </c>
      <c r="W25" s="15" t="s">
        <v>64</v>
      </c>
      <c r="X25" s="15" t="s">
        <v>159</v>
      </c>
      <c r="Y25" s="15" t="s">
        <v>85</v>
      </c>
    </row>
    <row r="26" spans="2:25" ht="124.8" x14ac:dyDescent="0.3">
      <c r="B26" s="12">
        <v>20</v>
      </c>
      <c r="C26" s="13" t="s">
        <v>35</v>
      </c>
      <c r="D26" s="13" t="s">
        <v>36</v>
      </c>
      <c r="E26" s="13" t="s">
        <v>56</v>
      </c>
      <c r="F26" s="13" t="s">
        <v>86</v>
      </c>
      <c r="G26" s="15" t="s">
        <v>190</v>
      </c>
      <c r="H26" s="15" t="s">
        <v>160</v>
      </c>
      <c r="I26" s="9">
        <v>2</v>
      </c>
      <c r="J26" s="9">
        <v>3</v>
      </c>
      <c r="K26" s="16">
        <f t="shared" si="6"/>
        <v>5</v>
      </c>
      <c r="L26" s="16" t="str">
        <f t="shared" si="4"/>
        <v>Riesgo Medio</v>
      </c>
      <c r="M26" s="16"/>
      <c r="N26" s="16" t="s">
        <v>31</v>
      </c>
      <c r="O26" s="15" t="s">
        <v>179</v>
      </c>
      <c r="P26" s="15">
        <v>1</v>
      </c>
      <c r="Q26" s="15">
        <v>2</v>
      </c>
      <c r="R26" s="16">
        <f t="shared" si="7"/>
        <v>3</v>
      </c>
      <c r="S26" s="16" t="str">
        <f t="shared" si="5"/>
        <v>Riesgo Bajo</v>
      </c>
      <c r="T26" s="15" t="s">
        <v>32</v>
      </c>
      <c r="U26" s="15" t="s">
        <v>123</v>
      </c>
      <c r="V26" s="15" t="s">
        <v>161</v>
      </c>
      <c r="W26" s="15" t="s">
        <v>80</v>
      </c>
      <c r="X26" s="15" t="s">
        <v>180</v>
      </c>
      <c r="Y26" s="15" t="s">
        <v>162</v>
      </c>
    </row>
    <row r="27" spans="2:25" ht="124.2" x14ac:dyDescent="0.3">
      <c r="B27" s="12">
        <v>21</v>
      </c>
      <c r="C27" s="13" t="s">
        <v>35</v>
      </c>
      <c r="D27" s="13" t="s">
        <v>36</v>
      </c>
      <c r="E27" s="13" t="s">
        <v>56</v>
      </c>
      <c r="F27" s="13" t="s">
        <v>86</v>
      </c>
      <c r="G27" s="15" t="s">
        <v>163</v>
      </c>
      <c r="H27" s="15" t="s">
        <v>164</v>
      </c>
      <c r="I27" s="9">
        <v>2</v>
      </c>
      <c r="J27" s="9">
        <v>3</v>
      </c>
      <c r="K27" s="16">
        <f t="shared" si="6"/>
        <v>5</v>
      </c>
      <c r="L27" s="16" t="str">
        <f t="shared" si="4"/>
        <v>Riesgo Medio</v>
      </c>
      <c r="M27" s="16" t="s">
        <v>31</v>
      </c>
      <c r="N27" s="16" t="s">
        <v>31</v>
      </c>
      <c r="O27" s="15" t="s">
        <v>165</v>
      </c>
      <c r="P27" s="15">
        <v>1</v>
      </c>
      <c r="Q27" s="15">
        <v>2</v>
      </c>
      <c r="R27" s="16">
        <f t="shared" si="7"/>
        <v>3</v>
      </c>
      <c r="S27" s="16" t="str">
        <f t="shared" si="5"/>
        <v>Riesgo Bajo</v>
      </c>
      <c r="T27" s="15" t="s">
        <v>32</v>
      </c>
      <c r="U27" s="15" t="s">
        <v>51</v>
      </c>
      <c r="V27" s="15" t="s">
        <v>87</v>
      </c>
      <c r="W27" s="15" t="s">
        <v>64</v>
      </c>
      <c r="X27" s="15" t="s">
        <v>166</v>
      </c>
      <c r="Y27" s="15" t="s">
        <v>40</v>
      </c>
    </row>
    <row r="28" spans="2:25" ht="118.2" x14ac:dyDescent="0.3">
      <c r="B28" s="12">
        <v>22</v>
      </c>
      <c r="C28" s="13" t="s">
        <v>35</v>
      </c>
      <c r="D28" s="13" t="s">
        <v>36</v>
      </c>
      <c r="E28" s="13" t="s">
        <v>56</v>
      </c>
      <c r="F28" s="13" t="s">
        <v>88</v>
      </c>
      <c r="G28" s="15" t="s">
        <v>167</v>
      </c>
      <c r="H28" s="15" t="s">
        <v>191</v>
      </c>
      <c r="I28" s="9">
        <v>2</v>
      </c>
      <c r="J28" s="9">
        <v>2</v>
      </c>
      <c r="K28" s="16">
        <f t="shared" si="6"/>
        <v>4</v>
      </c>
      <c r="L28" s="16" t="str">
        <f t="shared" si="4"/>
        <v>Riesgo Bajo</v>
      </c>
      <c r="M28" s="16" t="s">
        <v>31</v>
      </c>
      <c r="N28" s="16" t="s">
        <v>31</v>
      </c>
      <c r="O28" s="15" t="s">
        <v>168</v>
      </c>
      <c r="P28" s="15">
        <v>1</v>
      </c>
      <c r="Q28" s="15">
        <v>2</v>
      </c>
      <c r="R28" s="16">
        <f t="shared" si="7"/>
        <v>3</v>
      </c>
      <c r="S28" s="16" t="str">
        <f t="shared" si="5"/>
        <v>Riesgo Bajo</v>
      </c>
      <c r="T28" s="15" t="s">
        <v>32</v>
      </c>
      <c r="U28" s="15" t="s">
        <v>51</v>
      </c>
      <c r="V28" s="15" t="s">
        <v>161</v>
      </c>
      <c r="W28" s="15" t="s">
        <v>80</v>
      </c>
      <c r="X28" s="15" t="s">
        <v>169</v>
      </c>
      <c r="Y28" s="15" t="s">
        <v>67</v>
      </c>
    </row>
    <row r="29" spans="2:25" ht="109.2" x14ac:dyDescent="0.3">
      <c r="B29" s="12">
        <v>23</v>
      </c>
      <c r="C29" s="13" t="s">
        <v>35</v>
      </c>
      <c r="D29" s="13" t="s">
        <v>53</v>
      </c>
      <c r="E29" s="13" t="s">
        <v>56</v>
      </c>
      <c r="F29" s="22" t="s">
        <v>89</v>
      </c>
      <c r="G29" s="15" t="s">
        <v>170</v>
      </c>
      <c r="H29" s="15" t="s">
        <v>171</v>
      </c>
      <c r="I29" s="9">
        <v>2</v>
      </c>
      <c r="J29" s="9">
        <v>3</v>
      </c>
      <c r="K29" s="16">
        <f t="shared" si="6"/>
        <v>5</v>
      </c>
      <c r="L29" s="16" t="str">
        <f t="shared" si="4"/>
        <v>Riesgo Medio</v>
      </c>
      <c r="M29" s="16"/>
      <c r="N29" s="16" t="s">
        <v>31</v>
      </c>
      <c r="O29" s="15" t="s">
        <v>172</v>
      </c>
      <c r="P29" s="15">
        <v>1</v>
      </c>
      <c r="Q29" s="15">
        <v>2</v>
      </c>
      <c r="R29" s="16">
        <f t="shared" si="7"/>
        <v>3</v>
      </c>
      <c r="S29" s="16" t="str">
        <f t="shared" si="5"/>
        <v>Riesgo Bajo</v>
      </c>
      <c r="T29" s="15" t="s">
        <v>32</v>
      </c>
      <c r="U29" s="15" t="s">
        <v>123</v>
      </c>
      <c r="V29" s="24" t="s">
        <v>63</v>
      </c>
      <c r="W29" s="15" t="s">
        <v>80</v>
      </c>
      <c r="X29" s="25" t="s">
        <v>90</v>
      </c>
      <c r="Y29" s="15" t="s">
        <v>67</v>
      </c>
    </row>
    <row r="30" spans="2:25" ht="77.400000000000006" customHeight="1" x14ac:dyDescent="0.3">
      <c r="B30" s="12">
        <v>24</v>
      </c>
      <c r="C30" s="13" t="s">
        <v>35</v>
      </c>
      <c r="D30" s="22" t="s">
        <v>36</v>
      </c>
      <c r="E30" s="13" t="s">
        <v>56</v>
      </c>
      <c r="F30" s="22" t="s">
        <v>89</v>
      </c>
      <c r="G30" s="15" t="s">
        <v>187</v>
      </c>
      <c r="H30" s="15" t="s">
        <v>192</v>
      </c>
      <c r="I30" s="9">
        <v>1</v>
      </c>
      <c r="J30" s="9">
        <v>3</v>
      </c>
      <c r="K30" s="16">
        <f t="shared" si="6"/>
        <v>4</v>
      </c>
      <c r="L30" s="16" t="str">
        <f t="shared" si="4"/>
        <v>Riesgo Bajo</v>
      </c>
      <c r="M30" s="23"/>
      <c r="N30" s="16" t="s">
        <v>31</v>
      </c>
      <c r="O30" s="15" t="s">
        <v>91</v>
      </c>
      <c r="P30" s="15">
        <v>1</v>
      </c>
      <c r="Q30" s="15">
        <v>2</v>
      </c>
      <c r="R30" s="16">
        <f t="shared" si="7"/>
        <v>3</v>
      </c>
      <c r="S30" s="16" t="str">
        <f t="shared" si="5"/>
        <v>Riesgo Bajo</v>
      </c>
      <c r="T30" s="24" t="str">
        <f>IF(R30&lt;=2,"NO",IF(R30&lt;=4,"NO",IF(R30&lt;=5,"SI")))</f>
        <v>NO</v>
      </c>
      <c r="U30" s="15" t="s">
        <v>123</v>
      </c>
      <c r="V30" s="15" t="s">
        <v>65</v>
      </c>
      <c r="W30" s="15" t="s">
        <v>92</v>
      </c>
      <c r="X30" s="15" t="s">
        <v>130</v>
      </c>
      <c r="Y30" s="15" t="s">
        <v>40</v>
      </c>
    </row>
    <row r="31" spans="2:25" ht="140.4" x14ac:dyDescent="0.3">
      <c r="B31" s="12">
        <v>25</v>
      </c>
      <c r="C31" s="13" t="s">
        <v>27</v>
      </c>
      <c r="D31" s="13" t="s">
        <v>36</v>
      </c>
      <c r="E31" s="13" t="s">
        <v>56</v>
      </c>
      <c r="F31" s="13" t="s">
        <v>89</v>
      </c>
      <c r="G31" s="15" t="s">
        <v>182</v>
      </c>
      <c r="H31" s="15" t="s">
        <v>193</v>
      </c>
      <c r="I31" s="9">
        <v>2</v>
      </c>
      <c r="J31" s="9">
        <v>2</v>
      </c>
      <c r="K31" s="16">
        <f t="shared" si="6"/>
        <v>4</v>
      </c>
      <c r="L31" s="16" t="str">
        <f t="shared" si="4"/>
        <v>Riesgo Bajo</v>
      </c>
      <c r="M31" s="16"/>
      <c r="N31" s="16" t="s">
        <v>31</v>
      </c>
      <c r="O31" s="15" t="s">
        <v>194</v>
      </c>
      <c r="P31" s="15">
        <v>1</v>
      </c>
      <c r="Q31" s="15">
        <v>2</v>
      </c>
      <c r="R31" s="16">
        <f t="shared" si="7"/>
        <v>3</v>
      </c>
      <c r="S31" s="16" t="str">
        <f t="shared" si="5"/>
        <v>Riesgo Bajo</v>
      </c>
      <c r="T31" s="15" t="s">
        <v>32</v>
      </c>
      <c r="U31" s="15" t="s">
        <v>123</v>
      </c>
      <c r="V31" s="15" t="s">
        <v>65</v>
      </c>
      <c r="W31" s="15" t="s">
        <v>93</v>
      </c>
      <c r="X31" s="15" t="s">
        <v>181</v>
      </c>
      <c r="Y31" s="15" t="s">
        <v>67</v>
      </c>
    </row>
    <row r="32" spans="2:25" ht="149.25" customHeight="1" x14ac:dyDescent="0.3">
      <c r="B32" s="12">
        <v>26</v>
      </c>
      <c r="C32" s="13" t="s">
        <v>27</v>
      </c>
      <c r="D32" s="13" t="s">
        <v>36</v>
      </c>
      <c r="E32" s="22" t="s">
        <v>244</v>
      </c>
      <c r="F32" s="13" t="s">
        <v>195</v>
      </c>
      <c r="G32" s="15" t="s">
        <v>245</v>
      </c>
      <c r="H32" s="15" t="s">
        <v>246</v>
      </c>
      <c r="I32" s="9">
        <v>2</v>
      </c>
      <c r="J32" s="9">
        <v>3</v>
      </c>
      <c r="K32" s="9">
        <f t="shared" si="6"/>
        <v>5</v>
      </c>
      <c r="L32" s="16" t="str">
        <f t="shared" si="4"/>
        <v>Riesgo Medio</v>
      </c>
      <c r="M32" s="16"/>
      <c r="N32" s="16" t="s">
        <v>31</v>
      </c>
      <c r="O32" s="15" t="s">
        <v>247</v>
      </c>
      <c r="P32" s="15">
        <v>1</v>
      </c>
      <c r="Q32" s="15">
        <v>2</v>
      </c>
      <c r="R32" s="9">
        <f t="shared" si="7"/>
        <v>3</v>
      </c>
      <c r="S32" s="16" t="str">
        <f t="shared" si="5"/>
        <v>Riesgo Bajo</v>
      </c>
      <c r="T32" s="15" t="s">
        <v>32</v>
      </c>
      <c r="U32" s="15" t="s">
        <v>42</v>
      </c>
      <c r="V32" s="15" t="s">
        <v>65</v>
      </c>
      <c r="W32" s="15" t="s">
        <v>248</v>
      </c>
      <c r="X32" s="15" t="s">
        <v>249</v>
      </c>
      <c r="Y32" s="15" t="s">
        <v>250</v>
      </c>
    </row>
    <row r="33" spans="2:25" ht="172.5" customHeight="1" x14ac:dyDescent="0.3">
      <c r="B33" s="12">
        <v>27</v>
      </c>
      <c r="C33" s="13" t="s">
        <v>35</v>
      </c>
      <c r="D33" s="13" t="s">
        <v>36</v>
      </c>
      <c r="E33" s="13" t="s">
        <v>56</v>
      </c>
      <c r="F33" s="13" t="s">
        <v>72</v>
      </c>
      <c r="G33" s="15" t="s">
        <v>196</v>
      </c>
      <c r="H33" s="15" t="s">
        <v>197</v>
      </c>
      <c r="I33" s="9">
        <v>2</v>
      </c>
      <c r="J33" s="9">
        <v>2</v>
      </c>
      <c r="K33" s="9">
        <f t="shared" si="6"/>
        <v>4</v>
      </c>
      <c r="L33" s="16" t="str">
        <f t="shared" si="4"/>
        <v>Riesgo Bajo</v>
      </c>
      <c r="M33" s="16" t="s">
        <v>31</v>
      </c>
      <c r="N33" s="16" t="s">
        <v>31</v>
      </c>
      <c r="O33" s="15" t="s">
        <v>200</v>
      </c>
      <c r="P33" s="15">
        <v>1</v>
      </c>
      <c r="Q33" s="15">
        <v>1</v>
      </c>
      <c r="R33" s="9">
        <f t="shared" si="7"/>
        <v>2</v>
      </c>
      <c r="S33" s="16" t="str">
        <f t="shared" si="5"/>
        <v>Riesgo Bajo</v>
      </c>
      <c r="T33" s="15" t="s">
        <v>32</v>
      </c>
      <c r="U33" s="15" t="s">
        <v>51</v>
      </c>
      <c r="V33" s="15" t="s">
        <v>198</v>
      </c>
      <c r="W33" s="15" t="s">
        <v>44</v>
      </c>
      <c r="X33" s="15" t="s">
        <v>199</v>
      </c>
      <c r="Y33" s="15" t="s">
        <v>45</v>
      </c>
    </row>
    <row r="34" spans="2:25" ht="148.5" customHeight="1" x14ac:dyDescent="0.3">
      <c r="B34" s="12">
        <v>28</v>
      </c>
      <c r="C34" s="13" t="s">
        <v>35</v>
      </c>
      <c r="D34" s="13" t="s">
        <v>36</v>
      </c>
      <c r="E34" s="22" t="s">
        <v>240</v>
      </c>
      <c r="F34" s="14" t="s">
        <v>241</v>
      </c>
      <c r="G34" s="15" t="s">
        <v>253</v>
      </c>
      <c r="H34" s="15" t="s">
        <v>251</v>
      </c>
      <c r="I34" s="15">
        <v>2</v>
      </c>
      <c r="J34" s="15">
        <v>3</v>
      </c>
      <c r="K34" s="15">
        <f t="shared" si="6"/>
        <v>5</v>
      </c>
      <c r="L34" s="16" t="str">
        <f t="shared" si="4"/>
        <v>Riesgo Medio</v>
      </c>
      <c r="M34" s="16" t="s">
        <v>31</v>
      </c>
      <c r="N34" s="16" t="s">
        <v>31</v>
      </c>
      <c r="O34" s="15" t="s">
        <v>254</v>
      </c>
      <c r="P34" s="15">
        <v>1</v>
      </c>
      <c r="Q34" s="15">
        <v>2</v>
      </c>
      <c r="R34" s="15">
        <f t="shared" si="7"/>
        <v>3</v>
      </c>
      <c r="S34" s="16" t="str">
        <f t="shared" si="5"/>
        <v>Riesgo Bajo</v>
      </c>
      <c r="T34" s="15" t="s">
        <v>41</v>
      </c>
      <c r="U34" s="15" t="s">
        <v>51</v>
      </c>
      <c r="V34" s="15" t="s">
        <v>48</v>
      </c>
      <c r="W34" s="15" t="s">
        <v>256</v>
      </c>
      <c r="X34" s="15" t="s">
        <v>255</v>
      </c>
      <c r="Y34" s="15" t="s">
        <v>252</v>
      </c>
    </row>
    <row r="35" spans="2:25" x14ac:dyDescent="0.3">
      <c r="O35" s="28"/>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0:E32" xr:uid="{26625B61-B01F-4BD1-914E-57142BEEDE0F}"/>
  </dataValidations>
  <pageMargins left="0.39370078740157483" right="0.39370078740157483" top="0.39370078740157483" bottom="0.39370078740157483" header="0" footer="0"/>
  <pageSetup scale="65" orientation="landscape" r:id="rId1"/>
  <rowBreaks count="1" manualBreakCount="1">
    <brk id="2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topLeftCell="A8" workbookViewId="0">
      <selection activeCell="C7" sqref="C7"/>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2" t="s">
        <v>94</v>
      </c>
      <c r="C1" s="63"/>
      <c r="D1" s="4"/>
      <c r="E1" s="62" t="s">
        <v>95</v>
      </c>
      <c r="F1" s="63"/>
    </row>
    <row r="2" spans="2:7" ht="15.6" x14ac:dyDescent="0.3">
      <c r="B2" s="4"/>
      <c r="C2" s="4"/>
      <c r="D2" s="4"/>
      <c r="E2" s="1"/>
      <c r="F2" s="5"/>
    </row>
    <row r="3" spans="2:7" ht="31.2" x14ac:dyDescent="0.3">
      <c r="B3" s="6" t="s">
        <v>24</v>
      </c>
      <c r="C3" s="6" t="s">
        <v>23</v>
      </c>
      <c r="D3" s="4"/>
      <c r="E3" s="6" t="s">
        <v>96</v>
      </c>
      <c r="F3" s="3" t="s">
        <v>24</v>
      </c>
      <c r="G3" s="2"/>
    </row>
    <row r="4" spans="2:7" ht="15.6" x14ac:dyDescent="0.3">
      <c r="B4" s="4"/>
      <c r="C4" s="4"/>
      <c r="D4" s="4"/>
      <c r="E4" s="1"/>
      <c r="F4" s="5"/>
      <c r="G4" s="2"/>
    </row>
    <row r="5" spans="2:7" ht="16.8" x14ac:dyDescent="0.3">
      <c r="B5" s="6" t="s">
        <v>97</v>
      </c>
      <c r="C5" s="6">
        <v>1</v>
      </c>
      <c r="D5" s="4"/>
      <c r="E5" s="6" t="s">
        <v>98</v>
      </c>
      <c r="F5" s="7" t="s">
        <v>99</v>
      </c>
      <c r="G5" s="2"/>
    </row>
    <row r="6" spans="2:7" ht="16.8" x14ac:dyDescent="0.3">
      <c r="B6" s="6" t="s">
        <v>100</v>
      </c>
      <c r="C6" s="6">
        <v>2</v>
      </c>
      <c r="D6" s="4"/>
      <c r="E6" s="6" t="s">
        <v>101</v>
      </c>
      <c r="F6" s="7" t="s">
        <v>102</v>
      </c>
      <c r="G6" s="2"/>
    </row>
    <row r="7" spans="2:7" ht="16.8" x14ac:dyDescent="0.3">
      <c r="B7" s="6" t="s">
        <v>103</v>
      </c>
      <c r="C7" s="6">
        <v>3</v>
      </c>
      <c r="D7" s="4"/>
      <c r="E7" s="6">
        <v>5</v>
      </c>
      <c r="F7" s="7" t="s">
        <v>104</v>
      </c>
      <c r="G7" s="2"/>
    </row>
    <row r="8" spans="2:7" ht="16.8" x14ac:dyDescent="0.3">
      <c r="B8" s="6" t="s">
        <v>105</v>
      </c>
      <c r="C8" s="6">
        <v>4</v>
      </c>
      <c r="D8" s="4"/>
      <c r="E8" s="6" t="s">
        <v>106</v>
      </c>
      <c r="F8" s="7" t="s">
        <v>107</v>
      </c>
      <c r="G8" s="2"/>
    </row>
    <row r="9" spans="2:7" ht="33.6" x14ac:dyDescent="0.3">
      <c r="B9" s="6" t="s">
        <v>108</v>
      </c>
      <c r="C9" s="6">
        <v>5</v>
      </c>
      <c r="D9" s="4"/>
      <c r="E9" s="6">
        <v>1</v>
      </c>
      <c r="F9" s="7" t="s">
        <v>109</v>
      </c>
      <c r="G9" s="2"/>
    </row>
    <row r="10" spans="2:7" ht="15.6" x14ac:dyDescent="0.3">
      <c r="B10" s="8"/>
      <c r="C10" s="8"/>
      <c r="D10" s="4"/>
      <c r="E10" s="8"/>
      <c r="F10" s="8"/>
      <c r="G10" s="2"/>
    </row>
    <row r="11" spans="2:7" ht="15.6" x14ac:dyDescent="0.3">
      <c r="B11" s="8"/>
      <c r="C11" s="8"/>
      <c r="D11" s="1"/>
      <c r="E11" s="5"/>
      <c r="F11" s="5"/>
      <c r="G11" s="2"/>
    </row>
    <row r="12" spans="2:7" ht="15.6" x14ac:dyDescent="0.3">
      <c r="B12" s="62" t="s">
        <v>110</v>
      </c>
      <c r="C12" s="63"/>
      <c r="D12" s="1"/>
      <c r="E12" s="62" t="s">
        <v>95</v>
      </c>
      <c r="F12" s="63"/>
      <c r="G12" s="2"/>
    </row>
    <row r="13" spans="2:7" ht="15.6" x14ac:dyDescent="0.3">
      <c r="B13" s="4"/>
      <c r="C13" s="4"/>
      <c r="D13" s="1"/>
      <c r="E13" s="5"/>
      <c r="F13" s="5"/>
      <c r="G13" s="2"/>
    </row>
    <row r="14" spans="2:7" ht="15.6" x14ac:dyDescent="0.3">
      <c r="B14" s="6" t="s">
        <v>24</v>
      </c>
      <c r="C14" s="6" t="s">
        <v>111</v>
      </c>
      <c r="D14" s="1"/>
      <c r="E14" s="6" t="s">
        <v>112</v>
      </c>
      <c r="F14" s="3" t="s">
        <v>113</v>
      </c>
      <c r="G14" s="2"/>
    </row>
    <row r="15" spans="2:7" ht="15.6" x14ac:dyDescent="0.3">
      <c r="B15" s="4"/>
      <c r="C15" s="4"/>
      <c r="D15" s="1"/>
      <c r="E15" s="5"/>
      <c r="F15" s="5"/>
      <c r="G15" s="2"/>
    </row>
    <row r="16" spans="2:7" ht="15.6" x14ac:dyDescent="0.3">
      <c r="B16" s="6" t="s">
        <v>114</v>
      </c>
      <c r="C16" s="6">
        <v>1</v>
      </c>
      <c r="D16" s="1"/>
      <c r="E16" s="6" t="s">
        <v>115</v>
      </c>
      <c r="F16" s="3" t="s">
        <v>116</v>
      </c>
      <c r="G16" s="2"/>
    </row>
    <row r="17" spans="2:7" ht="15.6" x14ac:dyDescent="0.3">
      <c r="B17" s="6" t="s">
        <v>117</v>
      </c>
      <c r="C17" s="6">
        <v>2</v>
      </c>
      <c r="D17" s="1"/>
      <c r="E17" s="6" t="s">
        <v>118</v>
      </c>
      <c r="F17" s="3" t="s">
        <v>119</v>
      </c>
      <c r="G17" s="2"/>
    </row>
    <row r="18" spans="2:7" ht="15.6" x14ac:dyDescent="0.3">
      <c r="B18" s="6" t="s">
        <v>120</v>
      </c>
      <c r="C18" s="6">
        <v>3</v>
      </c>
      <c r="D18" s="1"/>
      <c r="E18" s="5"/>
      <c r="F18" s="5"/>
      <c r="G18" s="2"/>
    </row>
    <row r="19" spans="2:7" ht="15.6" x14ac:dyDescent="0.3">
      <c r="B19" s="6" t="s">
        <v>121</v>
      </c>
      <c r="C19" s="6">
        <v>4</v>
      </c>
      <c r="D19" s="1"/>
      <c r="E19" s="5"/>
      <c r="F19" s="5"/>
      <c r="G19" s="2"/>
    </row>
    <row r="20" spans="2:7" ht="15.6" x14ac:dyDescent="0.3">
      <c r="B20" s="6" t="s">
        <v>122</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Barón</cp:lastModifiedBy>
  <cp:revision/>
  <dcterms:created xsi:type="dcterms:W3CDTF">2018-12-30T14:30:46Z</dcterms:created>
  <dcterms:modified xsi:type="dcterms:W3CDTF">2026-10-05T20:18:23Z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