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https://anla-my.sharepoint.com/personal/lluna_anla_gov_co/Documents/Desktop/OneDrive_2026-10-05/Documentos para radicar/Anexos varios/"/>
    </mc:Choice>
  </mc:AlternateContent>
  <xr:revisionPtr revIDLastSave="18" documentId="8_{514082C8-B9E5-46B2-A5A3-6B06A11E8BD7}" xr6:coauthVersionLast="47" xr6:coauthVersionMax="47" xr10:uidLastSave="{5812D77D-26F7-4223-92CC-2D3B52F17889}"/>
  <bookViews>
    <workbookView xWindow="28680" yWindow="-120" windowWidth="29040" windowHeight="15840" xr2:uid="{3A992A02-CDD1-4EBB-AE97-CC79F8FCFC01}"/>
  </bookViews>
  <sheets>
    <sheet name="PropEconom"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2" i="1" l="1"/>
  <c r="L17" i="1"/>
  <c r="I18" i="1"/>
  <c r="L19" i="1"/>
  <c r="L20" i="1"/>
  <c r="I21" i="1"/>
  <c r="L18" i="1"/>
  <c r="I16" i="1"/>
  <c r="L13" i="1"/>
  <c r="L14" i="1"/>
  <c r="I14" i="1"/>
  <c r="I12" i="1"/>
  <c r="F21" i="1"/>
  <c r="F20" i="1"/>
  <c r="F19" i="1"/>
  <c r="F18" i="1"/>
  <c r="F17" i="1"/>
  <c r="F16" i="1"/>
  <c r="F13" i="1"/>
  <c r="F14" i="1"/>
  <c r="I20" i="1" l="1"/>
  <c r="I13" i="1"/>
  <c r="I17" i="1"/>
  <c r="L21" i="1"/>
  <c r="I19" i="1"/>
  <c r="L16" i="1"/>
  <c r="L12" i="1"/>
  <c r="F22" i="1"/>
  <c r="F15" i="1"/>
  <c r="F23" i="1" l="1"/>
  <c r="I15" i="1"/>
  <c r="L22" i="1"/>
  <c r="I22" i="1"/>
  <c r="L15" i="1"/>
  <c r="L23" i="1" l="1"/>
  <c r="I23" i="1"/>
  <c r="L24" i="1" s="1"/>
</calcChain>
</file>

<file path=xl/sharedStrings.xml><?xml version="1.0" encoding="utf-8"?>
<sst xmlns="http://schemas.openxmlformats.org/spreadsheetml/2006/main" count="46" uniqueCount="40">
  <si>
    <r>
      <rPr>
        <b/>
        <sz val="11"/>
        <color theme="1"/>
        <rFont val="Arial Narrow"/>
        <family val="2"/>
      </rPr>
      <t>Nota 1.</t>
    </r>
    <r>
      <rPr>
        <sz val="11"/>
        <color theme="1"/>
        <rFont val="Arial Narrow"/>
        <family val="2"/>
      </rPr>
      <t xml:space="preserve"> El cálculo de los valores de los servicios de personal operativo de vigilancia y seguridad privada de diez (10) y (12) horas deberán calcularse con base en los valores mínimos establecidos la circular interna 20251300000115CS del 30 de diciembre de 2025 de la Supervigilancia, por medio de la cual se aprobaron las tarifas mínimas vigentes para el año 2026 considerando en todo caso los valores mínimos establecidos en el estudio previo del presente proceso de selección.</t>
    </r>
  </si>
  <si>
    <r>
      <rPr>
        <b/>
        <sz val="11"/>
        <color theme="1"/>
        <rFont val="Arial Narrow"/>
        <family val="2"/>
      </rPr>
      <t>Nota 2.</t>
    </r>
    <r>
      <rPr>
        <sz val="11"/>
        <color theme="1"/>
        <rFont val="Arial Narrow"/>
        <family val="2"/>
      </rPr>
      <t xml:space="preserve"> Se deberá tener en cuenta </t>
    </r>
    <r>
      <rPr>
        <b/>
        <sz val="11"/>
        <color theme="1"/>
        <rFont val="Arial Narrow"/>
        <family val="2"/>
      </rPr>
      <t>un aumento del 3.5% en todos los conceptos para la vigencia 2027</t>
    </r>
    <r>
      <rPr>
        <sz val="11"/>
        <color theme="1"/>
        <rFont val="Arial Narrow"/>
        <family val="2"/>
      </rPr>
      <t xml:space="preserve"> con respecto a la vigencia 2026 e igualmente </t>
    </r>
    <r>
      <rPr>
        <b/>
        <sz val="11"/>
        <color theme="1"/>
        <rFont val="Arial Narrow"/>
        <family val="2"/>
      </rPr>
      <t>un aumento del 3.5% en todos los conceptos para la vigencia 2028</t>
    </r>
    <r>
      <rPr>
        <sz val="11"/>
        <color theme="1"/>
        <rFont val="Arial Narrow"/>
        <family val="2"/>
      </rPr>
      <t xml:space="preserve"> con respecto a la vigencia 2027 incluido el costo del arredramiento de los medios tecnológicos </t>
    </r>
  </si>
  <si>
    <r>
      <rPr>
        <b/>
        <sz val="11"/>
        <color theme="1"/>
        <rFont val="Arial Narrow"/>
        <family val="2"/>
      </rPr>
      <t>Nota 4.</t>
    </r>
    <r>
      <rPr>
        <sz val="11"/>
        <color theme="1"/>
        <rFont val="Arial Narrow"/>
        <family val="2"/>
      </rPr>
      <t xml:space="preserve"> </t>
    </r>
    <r>
      <rPr>
        <sz val="11"/>
        <color rgb="FF000000"/>
        <rFont val="Arial Narrow"/>
        <family val="2"/>
      </rPr>
      <t>El proponente deberá ofertar la totalidad de los bienes y/o servicios solicitados en las cantidades señaladas en la ficha técnica (sin aumentarlas o disminuirlas) con el lleno de los requisitos técnicos, discriminando el valor unitario, y el valor total, sin superar el valor del presupuesto oficial del proceso.</t>
    </r>
    <r>
      <rPr>
        <sz val="11"/>
        <color theme="1"/>
        <rFont val="Arial Narrow"/>
        <family val="2"/>
      </rPr>
      <t> </t>
    </r>
    <r>
      <rPr>
        <sz val="11"/>
        <color rgb="FF000000"/>
        <rFont val="Arial Narrow"/>
        <family val="2"/>
      </rPr>
      <t>El contratista se compromete a entregar los medios tecnológicos que la entidad contrata en calidad de arrendamiento debidamente instalados, conectados y en óptimo funcionamiento asegurando su operatividad.</t>
    </r>
  </si>
  <si>
    <t xml:space="preserve">Nota 5. LA OFERTA ECONÓMICA DEBE CORRESPONDER A NÚMEROS ENTEROS CONSECUTIVOS. EN CONSECUENCIA, NO PODRÁN UTILIZARSE NÚMEROS ACOMPAÑADOS DE LETRAS, SUB-NÚMEROS, NI DECIMALES, DE PRESENTARSE ASÍ, LA ANLA HARÁ LOS RESPECTIVOS AJUSTES ARITMÉTICOS. SERÁN DE EXCLUSIVA RESPONSABILIDAD DEL OFERENTE, LOS ERRORES U OMISIONES EN QUE INCURRA AL INDICAR EL VALOR DE SU OFERTA ECONÓMICA, DEBIENDO ASUMIR LOS MAYORES COSTOS Y/O PÉRDIDAS QUE SE DERIVEN DE DICHOS ERRORES U OMISIONES, SIN QUE POR ESTA RAZÓN HAYA LUGAR A ALEGAR RUPTURA DEL EQUILIBRIO ECONÓMICO DEL CONTRATO. </t>
  </si>
  <si>
    <r>
      <rPr>
        <b/>
        <sz val="11"/>
        <color rgb="FF000000"/>
        <rFont val="Arial Narrow"/>
        <family val="2"/>
      </rPr>
      <t>Nota 6.</t>
    </r>
    <r>
      <rPr>
        <sz val="11"/>
        <color rgb="FF000000"/>
        <rFont val="Arial Narrow"/>
        <family val="2"/>
      </rPr>
      <t xml:space="preserve"> Para efecto del señalamiento de la oferta económica, el oferente debe tener en cuenta todos los costos, gastos, impuestos, A y S, seguros, pago de salarios, prestaciones sociales y demás emolumentos (directos e indirectos) que considere necesarios para la fijación de la oferta económica. Serán de cargo de los oferentes todos los costos asociados con la preparación y presentación de su oferta, por tal motivo la ANLA en ningún caso será responsable de los mismos. </t>
    </r>
  </si>
  <si>
    <r>
      <rPr>
        <b/>
        <sz val="11"/>
        <color rgb="FF000000"/>
        <rFont val="Arial Narrow"/>
        <family val="2"/>
      </rPr>
      <t>Nota 7.</t>
    </r>
    <r>
      <rPr>
        <sz val="11"/>
        <color rgb="FF000000"/>
        <rFont val="Arial Narrow"/>
        <family val="2"/>
      </rPr>
      <t xml:space="preserve"> Si se presenta alguna discrepancia entre las cantidades expresadas en letras y números, prevalecerán las cantidades expresadas en letras.</t>
    </r>
  </si>
  <si>
    <t>PROPUESTA ECONÓMICA</t>
  </si>
  <si>
    <t>SERVICIO A CONTRATAR</t>
  </si>
  <si>
    <t>CANTIDAD</t>
  </si>
  <si>
    <t>AÑO 2026</t>
  </si>
  <si>
    <t>AÑO 2027</t>
  </si>
  <si>
    <t>AÑO 2028</t>
  </si>
  <si>
    <r>
      <t xml:space="preserve">VALOR UNITARIO
</t>
    </r>
    <r>
      <rPr>
        <sz val="8"/>
        <color theme="1"/>
        <rFont val="Aptos Narrow"/>
        <family val="2"/>
        <scheme val="minor"/>
      </rPr>
      <t>(Incluidos todos los impuestos y costos asociados)</t>
    </r>
  </si>
  <si>
    <t>MESES</t>
  </si>
  <si>
    <r>
      <t xml:space="preserve">TOTAL
</t>
    </r>
    <r>
      <rPr>
        <sz val="8"/>
        <color theme="1"/>
        <rFont val="Aptos Narrow"/>
        <family val="2"/>
        <scheme val="minor"/>
      </rPr>
      <t>(Incluidos todos los impuestos y costos asociados)</t>
    </r>
  </si>
  <si>
    <t>Vigilante sin armamento, servicio 10 horas diurnas, lunes a viernes sin incluir festivos</t>
  </si>
  <si>
    <t>Vigilante sin armamento, servicio 12 horas diurnas, lunes a viernes sin incluir festivos</t>
  </si>
  <si>
    <t>Operador de medios tecnológicos sin armamento, servicio 12 horas diurnas, lunes a viernes sin incluir días festivos</t>
  </si>
  <si>
    <t>SUBTOTAL PERSONAL 2026</t>
  </si>
  <si>
    <t>SUBTOTAL PERSONAL 2027</t>
  </si>
  <si>
    <t>SUBTOTAL PERSONAL 2028</t>
  </si>
  <si>
    <r>
      <t xml:space="preserve">Cámara tipo domo antivandálica para exteriores de alta resolución, visión nocturna, resolución 4.0 MPX (2880 H X 1620 V) de mínimo 20 fps, tecnología infrarroja 0.005 Lux con una distancia efectiva de 30 metros, lente varifocal de 2,8 a 12 mm auto iris, menú OSD, BLC, WDR, AGC.
</t>
    </r>
    <r>
      <rPr>
        <b/>
        <sz val="10"/>
        <color theme="1"/>
        <rFont val="Aptos Narrow"/>
        <family val="2"/>
        <scheme val="minor"/>
      </rPr>
      <t>Nota:</t>
    </r>
    <r>
      <rPr>
        <sz val="10"/>
        <color theme="1"/>
        <rFont val="Aptos Narrow"/>
        <family val="2"/>
        <scheme val="minor"/>
      </rPr>
      <t xml:space="preserve"> El total de las cámaras arrendadas por la Entidad se entregarán por parte del contratista debidamente instaladas, conectadas y en la ubicación que defina la supervisión del contrato, incluyendo el cableado y los demás componentes necesarios que aseguren el normal funcionamiento y la conexión con el centro de monitoreo.</t>
    </r>
  </si>
  <si>
    <t>Monitor LED tipo industrial de 55” para ser utilizado como monitor del CCTV con entradas HDMI. Nota: El total de los televisores arrendados por la Entidad se entregarán por parte del contratista debidamente instalados y conectados incluyendo el cableado y los demás componentes necesarios que aseguren el normal funcionamiento</t>
  </si>
  <si>
    <r>
      <t xml:space="preserve">Sistema de registro de ingreso de personal (visitantes) compuesto por una (1) licencia de software para el control de acceso de personal modelo cliente servidor. B. Un (1) computador de escritorio que correspondan mínimo a las siguientes características: sistema operativo Windows 7 o posterior, procesador intel Core (TM) i5 3470 CPU
3.20 GHz - memoria RAM instalada de 4 GB - sistema operativo a 64 bits. C. Un (1) dispositivo de mano lector de códigos de barras para la lectura de cédulas de ciudadanía D. Una (1) cámara (eliminar red) de alta definición para el registro fotográfico de visitantes E. Una (1) impresora térmica que permita imprimir etiquetas de formato ancho compatibles con sistema operativo Windows 7 o posterior. </t>
    </r>
    <r>
      <rPr>
        <b/>
        <sz val="10"/>
        <color theme="1"/>
        <rFont val="Aptos Narrow"/>
        <family val="2"/>
        <scheme val="minor"/>
      </rPr>
      <t>Nota 1:</t>
    </r>
    <r>
      <rPr>
        <sz val="10"/>
        <color theme="1"/>
        <rFont val="Aptos Narrow"/>
        <family val="2"/>
        <scheme val="minor"/>
      </rPr>
      <t xml:space="preserve"> El software ofertado deberá contar con la funcionalidad de generar y poder descargar informes en formatos PDF y XLS. </t>
    </r>
    <r>
      <rPr>
        <b/>
        <sz val="10"/>
        <color theme="1"/>
        <rFont val="Aptos Narrow"/>
        <family val="2"/>
        <scheme val="minor"/>
      </rPr>
      <t>Nota 2</t>
    </r>
    <r>
      <rPr>
        <sz val="10"/>
        <color theme="1"/>
        <rFont val="Aptos Narrow"/>
        <family val="2"/>
        <scheme val="minor"/>
      </rPr>
      <t>: El contratista garantizará la total integración y funcionalidad entre los elementos descritos en el presente punto garantizando el funcionamiento normal del sistema de registro de ingreso de personal</t>
    </r>
  </si>
  <si>
    <t>Radio de comunicación portátil análogo convencional y troncalizado con audífono manos libres</t>
  </si>
  <si>
    <r>
      <t xml:space="preserve">DVR´s compatibles con el sistema y el número total de cámaras (CCTV).  Especificaciones técnicas mínimas: 32 canales con resolución mínima 1080P, o superior, con salida HDMI, compresión de vídeo H264+, Comunicación bidireccional de audio, puertos de control para PTZ RS 485, RS232, RS422 compatible con protocolo Pelco-P y Pelco-D, capacidad de almacenamiento instalada como mínimo 90 días en .0 MPX (2880 H X 1620 V) de mínimo 20 fps, Conexión de red 1Gbps en caso de contemplar el VMS , chasis para montaje en rack, revisión de vídeos de hasta 16 canales simultáneos, grabación continua 7/24. (reemplazando la grabación por movimiento) </t>
    </r>
    <r>
      <rPr>
        <b/>
        <sz val="10"/>
        <color theme="1"/>
        <rFont val="Aptos Narrow"/>
        <family val="2"/>
        <scheme val="minor"/>
      </rPr>
      <t>Nota:</t>
    </r>
    <r>
      <rPr>
        <sz val="10"/>
        <color theme="1"/>
        <rFont val="Aptos Narrow"/>
        <family val="2"/>
        <scheme val="minor"/>
      </rPr>
      <t xml:space="preserve"> El número total de canales estará condicionado por la oferta adicional de cámaras que realice el proponente como factor ponderable.</t>
    </r>
  </si>
  <si>
    <t>Impresora de carnets para la identificación del personal, con el suministro del software y de los materiales de impresión a doble cara para 2.000 tarje tas PVC en total.</t>
  </si>
  <si>
    <t>SUBTOTAL MEDIOS 2026</t>
  </si>
  <si>
    <t>SUBTOTAL MEDIOS 2027</t>
  </si>
  <si>
    <t>SUBTOTAL MEDIOS 2028</t>
  </si>
  <si>
    <t>TOTAL PERSONAL + MEDIOS 2026</t>
  </si>
  <si>
    <t>TOTAL PERSONAL + MEDIOS 2027</t>
  </si>
  <si>
    <t>TOTAL PERSONAL + MEDIOS 2028</t>
  </si>
  <si>
    <t>TOTAL GENERAL</t>
  </si>
  <si>
    <t>TOTAL GENERAL EN LETRAS ()</t>
  </si>
  <si>
    <t>NOMBRE DEL PROPONENTE: ___________________________________________________________</t>
  </si>
  <si>
    <t>FIRMA DEL REPRESENTANTE LEGAL DEL PROPONENTE: ___________________________________</t>
  </si>
  <si>
    <t>NOMBRE: _________________________________</t>
  </si>
  <si>
    <t>CÉDULA: __________________________________</t>
  </si>
  <si>
    <r>
      <rPr>
        <b/>
        <sz val="11"/>
        <color rgb="FF000000"/>
        <rFont val="Arial Narrow"/>
        <family val="2"/>
      </rPr>
      <t>Nota 3.</t>
    </r>
    <r>
      <rPr>
        <sz val="11"/>
        <color rgb="FF000000"/>
        <rFont val="Arial Narrow"/>
        <family val="2"/>
      </rPr>
      <t xml:space="preserve"> El proponente deberá tener en cuenta que el ítem impresora de carnets, solo se contempla para las  vigencias 2027 y 2028, por lo que el valor de este ítem en la vigencia 2026, debe ser = $0 (CERO PESOS)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</si>
</sst>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20">
    <font>
      <sz val="11"/>
      <color theme="1"/>
      <name val="Aptos Narrow"/>
      <family val="2"/>
      <scheme val="minor"/>
    </font>
    <font>
      <b/>
      <sz val="11"/>
      <color theme="1"/>
      <name val="Aptos Narrow"/>
      <family val="2"/>
      <scheme val="minor"/>
    </font>
    <font>
      <sz val="11"/>
      <color theme="0"/>
      <name val="Aptos Narrow"/>
      <family val="2"/>
      <scheme val="minor"/>
    </font>
    <font>
      <b/>
      <sz val="9"/>
      <color theme="1"/>
      <name val="Aptos Narrow"/>
      <family val="2"/>
      <scheme val="minor"/>
    </font>
    <font>
      <sz val="10"/>
      <color theme="1"/>
      <name val="Aptos Narrow"/>
      <family val="2"/>
      <scheme val="minor"/>
    </font>
    <font>
      <b/>
      <sz val="8"/>
      <color theme="1"/>
      <name val="Aptos Narrow"/>
      <family val="2"/>
      <scheme val="minor"/>
    </font>
    <font>
      <sz val="8"/>
      <color theme="1"/>
      <name val="Aptos Narrow"/>
      <family val="2"/>
      <scheme val="minor"/>
    </font>
    <font>
      <sz val="8"/>
      <color theme="1"/>
      <name val="Arial Narrow"/>
      <family val="2"/>
    </font>
    <font>
      <sz val="11"/>
      <color theme="1"/>
      <name val="Arial Narrow"/>
      <family val="2"/>
    </font>
    <font>
      <b/>
      <sz val="11"/>
      <color theme="1"/>
      <name val="Arial Narrow"/>
      <family val="2"/>
    </font>
    <font>
      <b/>
      <sz val="10"/>
      <color theme="1"/>
      <name val="Aptos Narrow"/>
      <family val="2"/>
      <scheme val="minor"/>
    </font>
    <font>
      <sz val="11"/>
      <color theme="1"/>
      <name val="Aptos Narrow"/>
      <family val="2"/>
      <scheme val="minor"/>
    </font>
    <font>
      <sz val="12"/>
      <color theme="1"/>
      <name val="Arial Naroo"/>
    </font>
    <font>
      <b/>
      <sz val="12"/>
      <color theme="1"/>
      <name val="Arial Naroo"/>
    </font>
    <font>
      <sz val="11"/>
      <color rgb="FF000000"/>
      <name val="Arial Narrow"/>
      <family val="2"/>
    </font>
    <font>
      <b/>
      <sz val="11"/>
      <color theme="1"/>
      <name val="Aptos Narrow"/>
      <family val="2"/>
      <scheme val="minor"/>
    </font>
    <font>
      <b/>
      <sz val="9"/>
      <color theme="1"/>
      <name val="Aptos Narrow"/>
      <family val="2"/>
      <scheme val="minor"/>
    </font>
    <font>
      <b/>
      <sz val="11"/>
      <name val="Aptos Narrow"/>
      <family val="2"/>
      <scheme val="minor"/>
    </font>
    <font>
      <b/>
      <sz val="11"/>
      <color rgb="FF000000"/>
      <name val="Arial Narrow"/>
      <family val="2"/>
    </font>
    <font>
      <sz val="11"/>
      <color rgb="FF000000"/>
      <name val="Arial Narrow"/>
      <family val="2"/>
    </font>
  </fonts>
  <fills count="5">
    <fill>
      <patternFill patternType="none"/>
    </fill>
    <fill>
      <patternFill patternType="gray125"/>
    </fill>
    <fill>
      <patternFill patternType="solid">
        <fgColor theme="0" tint="-0.14999847407452621"/>
        <bgColor indexed="64"/>
      </patternFill>
    </fill>
    <fill>
      <patternFill patternType="solid">
        <fgColor theme="2" tint="-9.9978637043366805E-2"/>
        <bgColor indexed="64"/>
      </patternFill>
    </fill>
    <fill>
      <patternFill patternType="solid">
        <fgColor theme="5" tint="0.79998168889431442"/>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s>
  <cellStyleXfs count="2">
    <xf numFmtId="0" fontId="0" fillId="0" borderId="0"/>
    <xf numFmtId="44" fontId="11" fillId="0" borderId="0" applyFont="0" applyFill="0" applyBorder="0" applyAlignment="0" applyProtection="0"/>
  </cellStyleXfs>
  <cellXfs count="82">
    <xf numFmtId="0" fontId="0" fillId="0" borderId="0" xfId="0"/>
    <xf numFmtId="0" fontId="0" fillId="0" borderId="1" xfId="0" applyBorder="1" applyAlignment="1">
      <alignment horizontal="center" vertical="center"/>
    </xf>
    <xf numFmtId="0" fontId="7" fillId="0" borderId="0" xfId="0" applyFont="1" applyAlignment="1">
      <alignment horizontal="justify" vertical="center"/>
    </xf>
    <xf numFmtId="0" fontId="8" fillId="0" borderId="0" xfId="0" applyFont="1" applyAlignment="1">
      <alignment horizontal="justify" vertical="center"/>
    </xf>
    <xf numFmtId="0" fontId="9" fillId="0" borderId="0" xfId="0" applyFont="1" applyAlignment="1">
      <alignment horizontal="justify" vertical="center"/>
    </xf>
    <xf numFmtId="0" fontId="1" fillId="0" borderId="0" xfId="0" applyFont="1" applyAlignment="1">
      <alignment horizontal="right"/>
    </xf>
    <xf numFmtId="3" fontId="1" fillId="0" borderId="0" xfId="0" applyNumberFormat="1" applyFont="1" applyAlignment="1">
      <alignment horizontal="center"/>
    </xf>
    <xf numFmtId="0" fontId="0" fillId="0" borderId="4" xfId="0" applyBorder="1"/>
    <xf numFmtId="0" fontId="0" fillId="0" borderId="5" xfId="0" applyBorder="1"/>
    <xf numFmtId="0" fontId="1" fillId="0" borderId="5" xfId="0" applyFont="1" applyBorder="1" applyAlignment="1">
      <alignment horizontal="right"/>
    </xf>
    <xf numFmtId="3" fontId="1" fillId="0" borderId="6" xfId="0" applyNumberFormat="1" applyFont="1" applyBorder="1" applyAlignment="1">
      <alignment horizontal="center"/>
    </xf>
    <xf numFmtId="0" fontId="12" fillId="0" borderId="0" xfId="0" applyFont="1"/>
    <xf numFmtId="0" fontId="13" fillId="0" borderId="0" xfId="0" applyFont="1" applyAlignment="1">
      <alignment horizontal="justify" vertical="center"/>
    </xf>
    <xf numFmtId="0" fontId="8" fillId="0" borderId="0" xfId="0" applyFont="1"/>
    <xf numFmtId="0" fontId="8" fillId="0" borderId="0" xfId="0" applyFont="1" applyAlignment="1">
      <alignment horizontal="left" vertical="center" wrapText="1"/>
    </xf>
    <xf numFmtId="3" fontId="0" fillId="0" borderId="0" xfId="0" applyNumberFormat="1" applyAlignment="1">
      <alignment horizontal="center" vertical="center"/>
    </xf>
    <xf numFmtId="4" fontId="1" fillId="0" borderId="0" xfId="0" applyNumberFormat="1" applyFont="1"/>
    <xf numFmtId="0" fontId="0" fillId="3" borderId="21" xfId="0" applyFill="1" applyBorder="1"/>
    <xf numFmtId="0" fontId="0" fillId="3" borderId="22" xfId="0" applyFill="1" applyBorder="1"/>
    <xf numFmtId="0" fontId="0" fillId="3" borderId="23" xfId="0" applyFill="1" applyBorder="1"/>
    <xf numFmtId="0" fontId="0" fillId="0" borderId="18" xfId="0" applyBorder="1" applyAlignment="1">
      <alignment horizontal="center" vertical="center"/>
    </xf>
    <xf numFmtId="0" fontId="0" fillId="0" borderId="13" xfId="0" applyBorder="1" applyAlignment="1">
      <alignment horizontal="center" vertical="center"/>
    </xf>
    <xf numFmtId="0" fontId="3" fillId="2" borderId="4" xfId="0" applyFont="1" applyFill="1" applyBorder="1"/>
    <xf numFmtId="0" fontId="3" fillId="2" borderId="6" xfId="0" applyFont="1" applyFill="1" applyBorder="1"/>
    <xf numFmtId="0" fontId="15" fillId="0" borderId="2" xfId="0" applyFont="1" applyBorder="1" applyAlignment="1">
      <alignment horizontal="center" vertical="center"/>
    </xf>
    <xf numFmtId="0" fontId="16" fillId="2" borderId="3" xfId="0" applyFont="1" applyFill="1" applyBorder="1"/>
    <xf numFmtId="0" fontId="5" fillId="0" borderId="24" xfId="0" applyFont="1" applyBorder="1" applyAlignment="1">
      <alignment horizontal="center" wrapText="1"/>
    </xf>
    <xf numFmtId="0" fontId="1" fillId="0" borderId="20" xfId="0" applyFont="1" applyBorder="1" applyAlignment="1">
      <alignment horizontal="center" vertical="center"/>
    </xf>
    <xf numFmtId="0" fontId="5" fillId="0" borderId="25" xfId="0" applyFont="1" applyBorder="1" applyAlignment="1">
      <alignment horizontal="center" wrapText="1"/>
    </xf>
    <xf numFmtId="0" fontId="17" fillId="3" borderId="22" xfId="0" applyFont="1" applyFill="1" applyBorder="1"/>
    <xf numFmtId="0" fontId="2" fillId="3" borderId="22" xfId="0" applyFont="1" applyFill="1" applyBorder="1"/>
    <xf numFmtId="0" fontId="0" fillId="0" borderId="15" xfId="0" applyBorder="1" applyAlignment="1">
      <alignment horizontal="justify" wrapText="1"/>
    </xf>
    <xf numFmtId="0" fontId="3" fillId="2" borderId="29" xfId="0" applyFont="1" applyFill="1" applyBorder="1"/>
    <xf numFmtId="0" fontId="4" fillId="0" borderId="15" xfId="0" applyFont="1" applyBorder="1" applyAlignment="1">
      <alignment horizontal="justify" vertical="center" wrapText="1"/>
    </xf>
    <xf numFmtId="0" fontId="0" fillId="0" borderId="31" xfId="0" applyBorder="1"/>
    <xf numFmtId="0" fontId="0" fillId="0" borderId="32" xfId="0" applyBorder="1"/>
    <xf numFmtId="0" fontId="0" fillId="0" borderId="33" xfId="0" applyBorder="1"/>
    <xf numFmtId="44" fontId="1" fillId="0" borderId="25" xfId="1" applyFont="1" applyBorder="1" applyAlignment="1">
      <alignment horizontal="center"/>
    </xf>
    <xf numFmtId="44" fontId="1" fillId="0" borderId="16" xfId="1" applyFont="1" applyBorder="1" applyAlignment="1">
      <alignment horizontal="center"/>
    </xf>
    <xf numFmtId="44" fontId="1" fillId="0" borderId="19" xfId="1" applyFont="1" applyBorder="1" applyAlignment="1">
      <alignment horizontal="center"/>
    </xf>
    <xf numFmtId="44" fontId="1" fillId="0" borderId="20" xfId="1" applyFont="1" applyBorder="1" applyAlignment="1">
      <alignment horizontal="center"/>
    </xf>
    <xf numFmtId="44" fontId="1" fillId="0" borderId="1" xfId="1" applyFont="1" applyBorder="1" applyAlignment="1">
      <alignment horizontal="center"/>
    </xf>
    <xf numFmtId="44" fontId="0" fillId="0" borderId="16" xfId="1" applyFont="1" applyBorder="1" applyAlignment="1">
      <alignment horizontal="center" vertical="center"/>
    </xf>
    <xf numFmtId="44" fontId="0" fillId="0" borderId="19" xfId="1" applyFont="1" applyBorder="1" applyAlignment="1">
      <alignment horizontal="center" vertical="center"/>
    </xf>
    <xf numFmtId="44" fontId="1" fillId="0" borderId="0" xfId="1" applyFont="1" applyBorder="1"/>
    <xf numFmtId="44" fontId="0" fillId="0" borderId="14" xfId="1" applyFont="1" applyBorder="1" applyAlignment="1">
      <alignment horizontal="center" vertical="center"/>
    </xf>
    <xf numFmtId="44" fontId="1" fillId="0" borderId="8" xfId="1" applyFont="1" applyBorder="1"/>
    <xf numFmtId="44" fontId="1" fillId="0" borderId="30" xfId="1" applyFont="1" applyBorder="1"/>
    <xf numFmtId="44" fontId="0" fillId="4" borderId="15" xfId="1" applyFont="1" applyFill="1" applyBorder="1" applyAlignment="1">
      <alignment horizontal="center" vertical="center"/>
    </xf>
    <xf numFmtId="44" fontId="0" fillId="4" borderId="17" xfId="1" applyFont="1" applyFill="1" applyBorder="1" applyAlignment="1">
      <alignment horizontal="center" vertical="center"/>
    </xf>
    <xf numFmtId="0" fontId="8" fillId="0" borderId="15" xfId="0" applyFont="1" applyBorder="1" applyAlignment="1">
      <alignment horizontal="left" vertical="center" wrapText="1"/>
    </xf>
    <xf numFmtId="0" fontId="8" fillId="0" borderId="1" xfId="0" applyFont="1" applyBorder="1" applyAlignment="1">
      <alignment horizontal="left" vertical="center" wrapText="1"/>
    </xf>
    <xf numFmtId="0" fontId="8" fillId="0" borderId="16" xfId="0" applyFont="1" applyBorder="1" applyAlignment="1">
      <alignment horizontal="left" vertical="center" wrapText="1"/>
    </xf>
    <xf numFmtId="0" fontId="8" fillId="0" borderId="12" xfId="0" applyFont="1" applyBorder="1" applyAlignment="1">
      <alignment horizontal="left" vertical="center" wrapText="1"/>
    </xf>
    <xf numFmtId="0" fontId="8" fillId="0" borderId="13" xfId="0" applyFont="1" applyBorder="1" applyAlignment="1">
      <alignment horizontal="left" vertical="center" wrapText="1"/>
    </xf>
    <xf numFmtId="0" fontId="8" fillId="0" borderId="14" xfId="0" applyFont="1" applyBorder="1" applyAlignment="1">
      <alignment horizontal="left" vertical="center" wrapText="1"/>
    </xf>
    <xf numFmtId="0" fontId="19" fillId="0" borderId="15" xfId="0" applyFont="1" applyBorder="1" applyAlignment="1">
      <alignment horizontal="left" vertical="center" wrapText="1"/>
    </xf>
    <xf numFmtId="0" fontId="18" fillId="0" borderId="15" xfId="0" applyFont="1" applyBorder="1" applyAlignment="1">
      <alignment horizontal="left" vertical="center" wrapText="1"/>
    </xf>
    <xf numFmtId="0" fontId="9" fillId="0" borderId="1" xfId="0" applyFont="1" applyBorder="1" applyAlignment="1">
      <alignment horizontal="left" vertical="center" wrapText="1"/>
    </xf>
    <xf numFmtId="0" fontId="9" fillId="0" borderId="16" xfId="0" applyFont="1" applyBorder="1" applyAlignment="1">
      <alignment horizontal="left" vertical="center" wrapText="1"/>
    </xf>
    <xf numFmtId="0" fontId="3" fillId="2" borderId="29" xfId="0" applyFont="1" applyFill="1" applyBorder="1" applyAlignment="1">
      <alignment horizontal="right"/>
    </xf>
    <xf numFmtId="0" fontId="3" fillId="2" borderId="3" xfId="0" applyFont="1" applyFill="1" applyBorder="1" applyAlignment="1">
      <alignment horizontal="right"/>
    </xf>
    <xf numFmtId="0" fontId="3" fillId="2" borderId="10" xfId="0" applyFont="1" applyFill="1" applyBorder="1" applyAlignment="1">
      <alignment horizontal="right"/>
    </xf>
    <xf numFmtId="0" fontId="3" fillId="2" borderId="11" xfId="0" applyFont="1" applyFill="1" applyBorder="1" applyAlignment="1">
      <alignment horizontal="right"/>
    </xf>
    <xf numFmtId="3" fontId="3" fillId="2" borderId="9" xfId="0" applyNumberFormat="1" applyFont="1" applyFill="1" applyBorder="1" applyAlignment="1">
      <alignment horizontal="right"/>
    </xf>
    <xf numFmtId="3" fontId="3" fillId="2" borderId="11" xfId="0" applyNumberFormat="1" applyFont="1" applyFill="1" applyBorder="1" applyAlignment="1">
      <alignment horizontal="right"/>
    </xf>
    <xf numFmtId="0" fontId="5" fillId="0" borderId="1" xfId="0" applyFont="1" applyBorder="1" applyAlignment="1">
      <alignment horizontal="right"/>
    </xf>
    <xf numFmtId="4" fontId="3" fillId="2" borderId="4" xfId="0" applyNumberFormat="1" applyFont="1" applyFill="1" applyBorder="1" applyAlignment="1">
      <alignment horizontal="right"/>
    </xf>
    <xf numFmtId="4" fontId="3" fillId="2" borderId="6" xfId="0" applyNumberFormat="1" applyFont="1" applyFill="1" applyBorder="1" applyAlignment="1">
      <alignment horizontal="right"/>
    </xf>
    <xf numFmtId="4" fontId="3" fillId="2" borderId="7" xfId="0" applyNumberFormat="1" applyFont="1" applyFill="1" applyBorder="1" applyAlignment="1">
      <alignment horizontal="right"/>
    </xf>
    <xf numFmtId="4" fontId="3" fillId="2" borderId="8" xfId="0" applyNumberFormat="1" applyFont="1" applyFill="1" applyBorder="1" applyAlignment="1">
      <alignment horizontal="right"/>
    </xf>
    <xf numFmtId="0" fontId="1" fillId="0" borderId="15" xfId="0" applyFont="1" applyBorder="1" applyAlignment="1">
      <alignment horizontal="center" vertical="center"/>
    </xf>
    <xf numFmtId="0" fontId="1" fillId="0" borderId="2" xfId="0" applyFont="1" applyBorder="1" applyAlignment="1">
      <alignment horizontal="center" vertical="center"/>
    </xf>
    <xf numFmtId="0" fontId="1" fillId="0" borderId="26" xfId="0" applyFont="1" applyBorder="1" applyAlignment="1">
      <alignment horizontal="center"/>
    </xf>
    <xf numFmtId="0" fontId="1" fillId="0" borderId="27" xfId="0" applyFont="1" applyBorder="1" applyAlignment="1">
      <alignment horizontal="center"/>
    </xf>
    <xf numFmtId="0" fontId="1" fillId="0" borderId="28" xfId="0" applyFont="1" applyBorder="1" applyAlignment="1">
      <alignment horizontal="center"/>
    </xf>
    <xf numFmtId="0" fontId="19" fillId="0" borderId="17" xfId="0" applyFont="1" applyBorder="1" applyAlignment="1">
      <alignment horizontal="left" vertical="center" wrapText="1"/>
    </xf>
    <xf numFmtId="0" fontId="8" fillId="0" borderId="18" xfId="0" applyFont="1" applyBorder="1" applyAlignment="1">
      <alignment horizontal="left" vertical="center" wrapText="1"/>
    </xf>
    <xf numFmtId="0" fontId="8" fillId="0" borderId="19" xfId="0" applyFont="1" applyBorder="1" applyAlignment="1">
      <alignment horizontal="left" vertical="center" wrapText="1"/>
    </xf>
    <xf numFmtId="0" fontId="9" fillId="0" borderId="0" xfId="0" applyFont="1" applyAlignment="1">
      <alignment horizontal="left" vertical="center"/>
    </xf>
    <xf numFmtId="0" fontId="1" fillId="0" borderId="18" xfId="0" applyFont="1" applyBorder="1" applyAlignment="1">
      <alignment horizontal="right"/>
    </xf>
    <xf numFmtId="0" fontId="14" fillId="0" borderId="15" xfId="0" applyFont="1" applyBorder="1" applyAlignment="1">
      <alignment horizontal="left"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28E97F-1A89-4BC9-A5FF-FAF15FD21EBE}">
  <dimension ref="A1:M37"/>
  <sheetViews>
    <sheetView showGridLines="0" tabSelected="1" view="pageBreakPreview" zoomScaleNormal="100" zoomScaleSheetLayoutView="100" workbookViewId="0">
      <selection activeCell="P5" sqref="P5"/>
    </sheetView>
  </sheetViews>
  <sheetFormatPr baseColWidth="10" defaultColWidth="11.42578125" defaultRowHeight="15"/>
  <cols>
    <col min="1" max="1" width="2.42578125" customWidth="1"/>
    <col min="2" max="2" width="55.42578125" customWidth="1"/>
    <col min="4" max="4" width="16.140625" customWidth="1"/>
    <col min="6" max="6" width="18.140625" customWidth="1"/>
    <col min="7" max="7" width="13.5703125" customWidth="1"/>
    <col min="8" max="8" width="12.140625" customWidth="1"/>
    <col min="9" max="9" width="22.140625" bestFit="1" customWidth="1"/>
    <col min="10" max="10" width="12.7109375" customWidth="1"/>
    <col min="12" max="12" width="19.42578125" bestFit="1" customWidth="1"/>
    <col min="13" max="13" width="3" customWidth="1"/>
  </cols>
  <sheetData>
    <row r="1" spans="2:13" s="13" customFormat="1" ht="40.5" customHeight="1">
      <c r="B1" s="53" t="s">
        <v>0</v>
      </c>
      <c r="C1" s="54"/>
      <c r="D1" s="54"/>
      <c r="E1" s="54"/>
      <c r="F1" s="54"/>
      <c r="G1" s="54"/>
      <c r="H1" s="54"/>
      <c r="I1" s="54"/>
      <c r="J1" s="54"/>
      <c r="K1" s="54"/>
      <c r="L1" s="55"/>
      <c r="M1" s="14"/>
    </row>
    <row r="2" spans="2:13" s="13" customFormat="1" ht="37.5" customHeight="1">
      <c r="B2" s="50" t="s">
        <v>1</v>
      </c>
      <c r="C2" s="51"/>
      <c r="D2" s="51"/>
      <c r="E2" s="51"/>
      <c r="F2" s="51"/>
      <c r="G2" s="51"/>
      <c r="H2" s="51"/>
      <c r="I2" s="51"/>
      <c r="J2" s="51"/>
      <c r="K2" s="51"/>
      <c r="L2" s="52"/>
      <c r="M2" s="14"/>
    </row>
    <row r="3" spans="2:13" s="13" customFormat="1" ht="37.5" customHeight="1">
      <c r="B3" s="81" t="s">
        <v>39</v>
      </c>
      <c r="C3" s="51"/>
      <c r="D3" s="51"/>
      <c r="E3" s="51"/>
      <c r="F3" s="51"/>
      <c r="G3" s="51"/>
      <c r="H3" s="51"/>
      <c r="I3" s="51"/>
      <c r="J3" s="51"/>
      <c r="K3" s="51"/>
      <c r="L3" s="52"/>
      <c r="M3" s="14"/>
    </row>
    <row r="4" spans="2:13" s="13" customFormat="1" ht="30" customHeight="1">
      <c r="B4" s="50" t="s">
        <v>2</v>
      </c>
      <c r="C4" s="51"/>
      <c r="D4" s="51"/>
      <c r="E4" s="51"/>
      <c r="F4" s="51"/>
      <c r="G4" s="51"/>
      <c r="H4" s="51"/>
      <c r="I4" s="51"/>
      <c r="J4" s="51"/>
      <c r="K4" s="51"/>
      <c r="L4" s="52"/>
      <c r="M4" s="14"/>
    </row>
    <row r="5" spans="2:13" s="13" customFormat="1" ht="46.5" customHeight="1">
      <c r="B5" s="57" t="s">
        <v>3</v>
      </c>
      <c r="C5" s="58"/>
      <c r="D5" s="58"/>
      <c r="E5" s="58"/>
      <c r="F5" s="58"/>
      <c r="G5" s="58"/>
      <c r="H5" s="58"/>
      <c r="I5" s="58"/>
      <c r="J5" s="58"/>
      <c r="K5" s="58"/>
      <c r="L5" s="59"/>
      <c r="M5" s="14"/>
    </row>
    <row r="6" spans="2:13" s="13" customFormat="1" ht="43.5" customHeight="1">
      <c r="B6" s="56" t="s">
        <v>4</v>
      </c>
      <c r="C6" s="51"/>
      <c r="D6" s="51"/>
      <c r="E6" s="51"/>
      <c r="F6" s="51"/>
      <c r="G6" s="51"/>
      <c r="H6" s="51"/>
      <c r="I6" s="51"/>
      <c r="J6" s="51"/>
      <c r="K6" s="51"/>
      <c r="L6" s="52"/>
      <c r="M6" s="14"/>
    </row>
    <row r="7" spans="2:13" s="13" customFormat="1" ht="36" customHeight="1">
      <c r="B7" s="76" t="s">
        <v>5</v>
      </c>
      <c r="C7" s="77"/>
      <c r="D7" s="77"/>
      <c r="E7" s="77"/>
      <c r="F7" s="77"/>
      <c r="G7" s="77"/>
      <c r="H7" s="77"/>
      <c r="I7" s="77"/>
      <c r="J7" s="77"/>
      <c r="K7" s="77"/>
      <c r="L7" s="78"/>
      <c r="M7" s="14"/>
    </row>
    <row r="8" spans="2:13" s="13" customFormat="1" ht="12.75" customHeight="1" thickBot="1">
      <c r="B8" s="14"/>
      <c r="C8" s="14"/>
      <c r="D8" s="14"/>
      <c r="E8" s="14"/>
      <c r="F8" s="14"/>
      <c r="G8" s="14"/>
      <c r="H8" s="14"/>
      <c r="I8" s="14"/>
      <c r="J8" s="14"/>
      <c r="K8" s="14"/>
      <c r="L8" s="14"/>
      <c r="M8" s="14"/>
    </row>
    <row r="9" spans="2:13" ht="17.25" thickBot="1">
      <c r="B9" s="17"/>
      <c r="C9" s="18"/>
      <c r="D9" s="29" t="s">
        <v>6</v>
      </c>
      <c r="E9" s="18"/>
      <c r="F9" s="18"/>
      <c r="G9" s="30"/>
      <c r="H9" s="18"/>
      <c r="I9" s="18"/>
      <c r="J9" s="30"/>
      <c r="K9" s="18"/>
      <c r="L9" s="19"/>
      <c r="M9" s="14"/>
    </row>
    <row r="10" spans="2:13" ht="17.25" thickBot="1">
      <c r="B10" s="71" t="s">
        <v>7</v>
      </c>
      <c r="C10" s="72" t="s">
        <v>8</v>
      </c>
      <c r="D10" s="73" t="s">
        <v>9</v>
      </c>
      <c r="E10" s="74"/>
      <c r="F10" s="75"/>
      <c r="G10" s="73" t="s">
        <v>10</v>
      </c>
      <c r="H10" s="74"/>
      <c r="I10" s="75"/>
      <c r="J10" s="73" t="s">
        <v>11</v>
      </c>
      <c r="K10" s="74"/>
      <c r="L10" s="75"/>
      <c r="M10" s="14"/>
    </row>
    <row r="11" spans="2:13" ht="48" customHeight="1">
      <c r="B11" s="71"/>
      <c r="C11" s="72"/>
      <c r="D11" s="26" t="s">
        <v>12</v>
      </c>
      <c r="E11" s="27" t="s">
        <v>13</v>
      </c>
      <c r="F11" s="28" t="s">
        <v>14</v>
      </c>
      <c r="G11" s="26" t="s">
        <v>12</v>
      </c>
      <c r="H11" s="27" t="s">
        <v>13</v>
      </c>
      <c r="I11" s="28" t="s">
        <v>14</v>
      </c>
      <c r="J11" s="26" t="s">
        <v>12</v>
      </c>
      <c r="K11" s="27" t="s">
        <v>13</v>
      </c>
      <c r="L11" s="28" t="s">
        <v>14</v>
      </c>
      <c r="M11" s="14"/>
    </row>
    <row r="12" spans="2:13" ht="30">
      <c r="B12" s="31" t="s">
        <v>15</v>
      </c>
      <c r="C12" s="24">
        <v>5</v>
      </c>
      <c r="D12" s="48"/>
      <c r="E12" s="1">
        <v>1</v>
      </c>
      <c r="F12" s="42">
        <f>ROUND((C12*D12)*E12,0)</f>
        <v>0</v>
      </c>
      <c r="G12" s="48"/>
      <c r="H12" s="1">
        <v>12</v>
      </c>
      <c r="I12" s="42">
        <f>ROUND((C12*G12)*H12,0)</f>
        <v>0</v>
      </c>
      <c r="J12" s="48"/>
      <c r="K12" s="1">
        <v>11</v>
      </c>
      <c r="L12" s="42">
        <f>ROUND((C12*J12)*K12,0)</f>
        <v>0</v>
      </c>
      <c r="M12" s="15"/>
    </row>
    <row r="13" spans="2:13" ht="30">
      <c r="B13" s="31" t="s">
        <v>16</v>
      </c>
      <c r="C13" s="24">
        <v>4</v>
      </c>
      <c r="D13" s="48"/>
      <c r="E13" s="1">
        <v>1</v>
      </c>
      <c r="F13" s="42">
        <f t="shared" ref="F13:F14" si="0">ROUND((C13*D13)*E13,0)</f>
        <v>0</v>
      </c>
      <c r="G13" s="48"/>
      <c r="H13" s="1">
        <v>12</v>
      </c>
      <c r="I13" s="42">
        <f t="shared" ref="I13:I14" si="1">ROUND((C13*G13)*H13,0)</f>
        <v>0</v>
      </c>
      <c r="J13" s="48"/>
      <c r="K13" s="1">
        <v>11</v>
      </c>
      <c r="L13" s="42">
        <f t="shared" ref="L13:L14" si="2">ROUND((C13*J13)*K13,0)</f>
        <v>0</v>
      </c>
      <c r="M13" s="15"/>
    </row>
    <row r="14" spans="2:13" ht="30.75" thickBot="1">
      <c r="B14" s="31" t="s">
        <v>17</v>
      </c>
      <c r="C14" s="24">
        <v>1</v>
      </c>
      <c r="D14" s="49"/>
      <c r="E14" s="20">
        <v>1</v>
      </c>
      <c r="F14" s="43">
        <f t="shared" si="0"/>
        <v>0</v>
      </c>
      <c r="G14" s="49"/>
      <c r="H14" s="20">
        <v>12</v>
      </c>
      <c r="I14" s="43">
        <f t="shared" si="1"/>
        <v>0</v>
      </c>
      <c r="J14" s="49"/>
      <c r="K14" s="20">
        <v>11</v>
      </c>
      <c r="L14" s="43">
        <f t="shared" si="2"/>
        <v>0</v>
      </c>
      <c r="M14" s="15"/>
    </row>
    <row r="15" spans="2:13" ht="15.75" thickBot="1">
      <c r="B15" s="32"/>
      <c r="C15" s="25"/>
      <c r="D15" s="22" t="s">
        <v>18</v>
      </c>
      <c r="E15" s="23"/>
      <c r="F15" s="44">
        <f>SUM(F12:F14)</f>
        <v>0</v>
      </c>
      <c r="G15" s="67" t="s">
        <v>19</v>
      </c>
      <c r="H15" s="68"/>
      <c r="I15" s="46">
        <f>SUM(I12:I14)</f>
        <v>0</v>
      </c>
      <c r="J15" s="69" t="s">
        <v>20</v>
      </c>
      <c r="K15" s="70"/>
      <c r="L15" s="47">
        <f>SUM(L12:L14)</f>
        <v>0</v>
      </c>
      <c r="M15" s="16"/>
    </row>
    <row r="16" spans="2:13" ht="120.75" customHeight="1">
      <c r="B16" s="33" t="s">
        <v>21</v>
      </c>
      <c r="C16" s="24">
        <v>72</v>
      </c>
      <c r="D16" s="48"/>
      <c r="E16" s="21">
        <v>1</v>
      </c>
      <c r="F16" s="45">
        <f t="shared" ref="F16:F21" si="3">ROUND((C16*D16)*E16,0)</f>
        <v>0</v>
      </c>
      <c r="G16" s="48"/>
      <c r="H16" s="21">
        <v>12</v>
      </c>
      <c r="I16" s="45">
        <f>ROUND((C16*G16)*H16,0)</f>
        <v>0</v>
      </c>
      <c r="J16" s="48"/>
      <c r="K16" s="21">
        <v>6</v>
      </c>
      <c r="L16" s="45">
        <f>ROUND((C16*J16)*K16,0)</f>
        <v>0</v>
      </c>
      <c r="M16" s="15"/>
    </row>
    <row r="17" spans="1:13" ht="67.5">
      <c r="B17" s="33" t="s">
        <v>22</v>
      </c>
      <c r="C17" s="24">
        <v>3</v>
      </c>
      <c r="D17" s="48"/>
      <c r="E17" s="1">
        <v>1</v>
      </c>
      <c r="F17" s="42">
        <f t="shared" si="3"/>
        <v>0</v>
      </c>
      <c r="G17" s="48"/>
      <c r="H17" s="1">
        <v>12</v>
      </c>
      <c r="I17" s="42">
        <f t="shared" ref="I17:I21" si="4">ROUND((C17*G17)*H17,0)</f>
        <v>0</v>
      </c>
      <c r="J17" s="48"/>
      <c r="K17" s="1">
        <v>6</v>
      </c>
      <c r="L17" s="42">
        <f t="shared" ref="L17:L21" si="5">ROUND((C17*J17)*K17,0)</f>
        <v>0</v>
      </c>
      <c r="M17" s="15"/>
    </row>
    <row r="18" spans="1:13" ht="232.5" customHeight="1" thickBot="1">
      <c r="B18" s="33" t="s">
        <v>23</v>
      </c>
      <c r="C18" s="24">
        <v>1</v>
      </c>
      <c r="D18" s="49"/>
      <c r="E18" s="1">
        <v>1</v>
      </c>
      <c r="F18" s="42">
        <f t="shared" si="3"/>
        <v>0</v>
      </c>
      <c r="G18" s="49"/>
      <c r="H18" s="1">
        <v>12</v>
      </c>
      <c r="I18" s="42">
        <f t="shared" si="4"/>
        <v>0</v>
      </c>
      <c r="J18" s="49"/>
      <c r="K18" s="1">
        <v>6</v>
      </c>
      <c r="L18" s="42">
        <f t="shared" si="5"/>
        <v>0</v>
      </c>
      <c r="M18" s="15"/>
    </row>
    <row r="19" spans="1:13" ht="27">
      <c r="B19" s="33" t="s">
        <v>24</v>
      </c>
      <c r="C19" s="24">
        <v>10</v>
      </c>
      <c r="D19" s="48"/>
      <c r="E19" s="1">
        <v>1</v>
      </c>
      <c r="F19" s="42">
        <f t="shared" si="3"/>
        <v>0</v>
      </c>
      <c r="G19" s="48"/>
      <c r="H19" s="1">
        <v>12</v>
      </c>
      <c r="I19" s="42">
        <f t="shared" si="4"/>
        <v>0</v>
      </c>
      <c r="J19" s="48"/>
      <c r="K19" s="1">
        <v>6</v>
      </c>
      <c r="L19" s="42">
        <f t="shared" si="5"/>
        <v>0</v>
      </c>
      <c r="M19" s="15"/>
    </row>
    <row r="20" spans="1:13" ht="174" customHeight="1">
      <c r="B20" s="33" t="s">
        <v>25</v>
      </c>
      <c r="C20" s="24">
        <v>3</v>
      </c>
      <c r="D20" s="48"/>
      <c r="E20" s="1">
        <v>1</v>
      </c>
      <c r="F20" s="42">
        <f t="shared" si="3"/>
        <v>0</v>
      </c>
      <c r="G20" s="48"/>
      <c r="H20" s="1">
        <v>12</v>
      </c>
      <c r="I20" s="42">
        <f t="shared" si="4"/>
        <v>0</v>
      </c>
      <c r="J20" s="48"/>
      <c r="K20" s="1">
        <v>6</v>
      </c>
      <c r="L20" s="42">
        <f t="shared" si="5"/>
        <v>0</v>
      </c>
      <c r="M20" s="15"/>
    </row>
    <row r="21" spans="1:13" ht="126" customHeight="1" thickBot="1">
      <c r="B21" s="33" t="s">
        <v>26</v>
      </c>
      <c r="C21" s="24">
        <v>1</v>
      </c>
      <c r="D21" s="49"/>
      <c r="E21" s="20">
        <v>0</v>
      </c>
      <c r="F21" s="43">
        <f t="shared" si="3"/>
        <v>0</v>
      </c>
      <c r="G21" s="49"/>
      <c r="H21" s="20">
        <v>12</v>
      </c>
      <c r="I21" s="43">
        <f t="shared" si="4"/>
        <v>0</v>
      </c>
      <c r="J21" s="49"/>
      <c r="K21" s="20">
        <v>6</v>
      </c>
      <c r="L21" s="43">
        <f t="shared" si="5"/>
        <v>0</v>
      </c>
      <c r="M21" s="15"/>
    </row>
    <row r="22" spans="1:13">
      <c r="B22" s="60" t="s">
        <v>27</v>
      </c>
      <c r="C22" s="61"/>
      <c r="D22" s="62"/>
      <c r="E22" s="63"/>
      <c r="F22" s="40">
        <f>SUM(F16:F21)</f>
        <v>0</v>
      </c>
      <c r="G22" s="64" t="s">
        <v>28</v>
      </c>
      <c r="H22" s="65"/>
      <c r="I22" s="40">
        <f>SUM(I16:I21)</f>
        <v>0</v>
      </c>
      <c r="J22" s="64" t="s">
        <v>29</v>
      </c>
      <c r="K22" s="65"/>
      <c r="L22" s="37">
        <f>SUM(L16:L21)</f>
        <v>0</v>
      </c>
      <c r="M22" s="6"/>
    </row>
    <row r="23" spans="1:13" ht="25.5" customHeight="1">
      <c r="B23" s="34"/>
      <c r="D23" s="66" t="s">
        <v>30</v>
      </c>
      <c r="E23" s="66"/>
      <c r="F23" s="41">
        <f>SUM(F15+F22)</f>
        <v>0</v>
      </c>
      <c r="G23" s="66" t="s">
        <v>31</v>
      </c>
      <c r="H23" s="66"/>
      <c r="I23" s="41">
        <f>SUM(I15+I22)</f>
        <v>0</v>
      </c>
      <c r="J23" s="66" t="s">
        <v>32</v>
      </c>
      <c r="K23" s="66"/>
      <c r="L23" s="38">
        <f>SUM(L15+L22)</f>
        <v>0</v>
      </c>
      <c r="M23" s="6"/>
    </row>
    <row r="24" spans="1:13" ht="15.75" thickBot="1">
      <c r="B24" s="35"/>
      <c r="C24" s="36"/>
      <c r="D24" s="36"/>
      <c r="E24" s="36"/>
      <c r="F24" s="36"/>
      <c r="G24" s="36"/>
      <c r="H24" s="36"/>
      <c r="I24" s="36"/>
      <c r="J24" s="80" t="s">
        <v>33</v>
      </c>
      <c r="K24" s="80"/>
      <c r="L24" s="39">
        <f>SUM(F23,I23,L23)</f>
        <v>0</v>
      </c>
      <c r="M24" s="6"/>
    </row>
    <row r="25" spans="1:13" ht="15.75" thickBot="1">
      <c r="J25" s="5"/>
      <c r="K25" s="5"/>
      <c r="L25" s="6"/>
      <c r="M25" s="6"/>
    </row>
    <row r="26" spans="1:13" ht="15.75" thickBot="1">
      <c r="B26" s="7" t="s">
        <v>34</v>
      </c>
      <c r="C26" s="8"/>
      <c r="D26" s="8"/>
      <c r="E26" s="8"/>
      <c r="F26" s="8"/>
      <c r="G26" s="8"/>
      <c r="H26" s="8"/>
      <c r="I26" s="8"/>
      <c r="J26" s="9"/>
      <c r="K26" s="9"/>
      <c r="L26" s="10"/>
      <c r="M26" s="6"/>
    </row>
    <row r="28" spans="1:13" ht="15.75">
      <c r="A28" s="11"/>
      <c r="B28" s="12"/>
      <c r="C28" s="11"/>
      <c r="D28" s="11"/>
      <c r="E28" s="11"/>
      <c r="F28" s="11"/>
      <c r="G28" s="11"/>
      <c r="H28" s="11"/>
      <c r="I28" s="11"/>
      <c r="J28" s="11"/>
      <c r="K28" s="11"/>
      <c r="L28" s="11"/>
      <c r="M28" s="11"/>
    </row>
    <row r="29" spans="1:13">
      <c r="B29" s="2"/>
    </row>
    <row r="30" spans="1:13" ht="16.5">
      <c r="B30" s="3"/>
    </row>
    <row r="31" spans="1:13" ht="16.5">
      <c r="B31" s="79" t="s">
        <v>35</v>
      </c>
      <c r="C31" s="79"/>
      <c r="D31" s="79"/>
      <c r="E31" s="79"/>
    </row>
    <row r="32" spans="1:13" ht="16.5">
      <c r="B32" s="4"/>
    </row>
    <row r="33" spans="2:5" ht="16.5">
      <c r="B33" s="79" t="s">
        <v>36</v>
      </c>
      <c r="C33" s="79"/>
      <c r="D33" s="79"/>
      <c r="E33" s="79"/>
    </row>
    <row r="34" spans="2:5" ht="16.5">
      <c r="B34" s="4"/>
    </row>
    <row r="35" spans="2:5" ht="16.5">
      <c r="B35" s="79" t="s">
        <v>37</v>
      </c>
      <c r="C35" s="79"/>
      <c r="D35" s="79"/>
      <c r="E35" s="79"/>
    </row>
    <row r="36" spans="2:5" ht="16.5">
      <c r="B36" s="4"/>
    </row>
    <row r="37" spans="2:5" ht="16.5">
      <c r="B37" s="4" t="s">
        <v>38</v>
      </c>
    </row>
  </sheetData>
  <mergeCells count="24">
    <mergeCell ref="B6:L6"/>
    <mergeCell ref="B7:L7"/>
    <mergeCell ref="B31:E31"/>
    <mergeCell ref="B33:E33"/>
    <mergeCell ref="B35:E35"/>
    <mergeCell ref="J24:K24"/>
    <mergeCell ref="G15:H15"/>
    <mergeCell ref="J15:K15"/>
    <mergeCell ref="B10:B11"/>
    <mergeCell ref="C10:C11"/>
    <mergeCell ref="D10:F10"/>
    <mergeCell ref="G10:I10"/>
    <mergeCell ref="J10:L10"/>
    <mergeCell ref="B22:E22"/>
    <mergeCell ref="G22:H22"/>
    <mergeCell ref="J22:K22"/>
    <mergeCell ref="D23:E23"/>
    <mergeCell ref="G23:H23"/>
    <mergeCell ref="J23:K23"/>
    <mergeCell ref="B2:L2"/>
    <mergeCell ref="B4:L4"/>
    <mergeCell ref="B1:L1"/>
    <mergeCell ref="B3:L3"/>
    <mergeCell ref="B5:L5"/>
  </mergeCells>
  <pageMargins left="0.7" right="0.7" top="0.75" bottom="0.75" header="0.3" footer="0.3"/>
  <pageSetup scale="40" orientation="portrait" r:id="rId1"/>
  <colBreaks count="1" manualBreakCount="1">
    <brk id="1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ea91d785-2c90-43d2-acd6-4207220cd395">
      <Terms xmlns="http://schemas.microsoft.com/office/infopath/2007/PartnerControls"/>
    </lcf76f155ced4ddcb4097134ff3c332f>
    <TaxCatchAll xmlns="313dc85d-5bab-4eeb-86ad-9e619537987a"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3ACE412479EB8A4C9DB946EA657AD4AB" ma:contentTypeVersion="15" ma:contentTypeDescription="Crear nuevo documento." ma:contentTypeScope="" ma:versionID="5ebbd3143709df72f8318fa828ecf011">
  <xsd:schema xmlns:xsd="http://www.w3.org/2001/XMLSchema" xmlns:xs="http://www.w3.org/2001/XMLSchema" xmlns:p="http://schemas.microsoft.com/office/2006/metadata/properties" xmlns:ns2="ea91d785-2c90-43d2-acd6-4207220cd395" xmlns:ns3="313dc85d-5bab-4eeb-86ad-9e619537987a" targetNamespace="http://schemas.microsoft.com/office/2006/metadata/properties" ma:root="true" ma:fieldsID="89f6964daff6e3c06c238eaa8fb084c3" ns2:_="" ns3:_="">
    <xsd:import namespace="ea91d785-2c90-43d2-acd6-4207220cd395"/>
    <xsd:import namespace="313dc85d-5bab-4eeb-86ad-9e619537987a"/>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a91d785-2c90-43d2-acd6-4207220cd39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7fdc7f6f-3be3-4e08-9ed6-0e434c3b9f1d"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313dc85d-5bab-4eeb-86ad-9e619537987a" elementFormDefault="qualified">
    <xsd:import namespace="http://schemas.microsoft.com/office/2006/documentManagement/types"/>
    <xsd:import namespace="http://schemas.microsoft.com/office/infopath/2007/PartnerControls"/>
    <xsd:element name="SharedWithUsers" ma:index="11" nillable="true" ma:displayName="Compartido con"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hidden="true" ma:internalName="SharedWithDetails" ma:readOnly="true">
      <xsd:simpleType>
        <xsd:restriction base="dms:Note"/>
      </xsd:simpleType>
    </xsd:element>
    <xsd:element name="TaxCatchAll" ma:index="16" nillable="true" ma:displayName="Taxonomy Catch All Column" ma:hidden="true" ma:list="{adcb6aa2-0fd6-4acb-b0ba-19c63f0c49cf}" ma:internalName="TaxCatchAll" ma:showField="CatchAllData" ma:web="313dc85d-5bab-4eeb-86ad-9e619537987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Tipo de contenido"/>
        <xsd:element ref="dc:title" minOccurs="0" maxOccurs="1" ma:index="1"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BB881B3-80B2-42CD-A332-A61051FACB3E}">
  <ds:schemaRefs>
    <ds:schemaRef ds:uri="http://schemas.microsoft.com/sharepoint/v3/contenttype/forms"/>
  </ds:schemaRefs>
</ds:datastoreItem>
</file>

<file path=customXml/itemProps2.xml><?xml version="1.0" encoding="utf-8"?>
<ds:datastoreItem xmlns:ds="http://schemas.openxmlformats.org/officeDocument/2006/customXml" ds:itemID="{D8476003-C595-40BE-A01D-CCB673E4A5EB}">
  <ds:schemaRefs>
    <ds:schemaRef ds:uri="http://schemas.microsoft.com/office/2006/metadata/properties"/>
    <ds:schemaRef ds:uri="http://schemas.microsoft.com/office/infopath/2007/PartnerControls"/>
    <ds:schemaRef ds:uri="ea91d785-2c90-43d2-acd6-4207220cd395"/>
    <ds:schemaRef ds:uri="313dc85d-5bab-4eeb-86ad-9e619537987a"/>
  </ds:schemaRefs>
</ds:datastoreItem>
</file>

<file path=customXml/itemProps3.xml><?xml version="1.0" encoding="utf-8"?>
<ds:datastoreItem xmlns:ds="http://schemas.openxmlformats.org/officeDocument/2006/customXml" ds:itemID="{18F52AC6-FD39-4463-AFD4-1F4A029FECC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a91d785-2c90-43d2-acd6-4207220cd395"/>
    <ds:schemaRef ds:uri="313dc85d-5bab-4eeb-86ad-9e619537987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PropEconom</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Andrey Orozco Amaya</dc:creator>
  <cp:keywords/>
  <dc:description/>
  <cp:lastModifiedBy>Luis Arturo Luna Osorio</cp:lastModifiedBy>
  <cp:revision/>
  <dcterms:created xsi:type="dcterms:W3CDTF">2024-10-22T21:10:22Z</dcterms:created>
  <dcterms:modified xsi:type="dcterms:W3CDTF">2026-10-05T21:19:18Z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0x0101003ACE412479EB8A4C9DB946EA657AD4AB</vt:lpwstr>
  </property>
  <property fmtid="{D5CDD505-2E9C-101B-9397-08002B2CF9AE}" pid="3" name="MediaServiceImageTags">
    <vt:lpwstr/>
  </property>
</Properties>
</file>