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/>
  <mc:AlternateContent xmlns:mc="http://schemas.openxmlformats.org/markup-compatibility/2006">
    <mc:Choice Requires="x15">
      <x15ac:absPath xmlns:x15ac="http://schemas.microsoft.com/office/spreadsheetml/2010/11/ac" url="https://d.docs.live.net/47c5a82f91ce6ad0/Alcaldía Local Santa Fé/Formulación Mantenimiento Parques/Licitacion Publica/OBSERVACIONES AGOSTO 14 2026/"/>
    </mc:Choice>
  </mc:AlternateContent>
  <xr:revisionPtr revIDLastSave="0" documentId="8_{23083989-BAAC-294F-BA71-5818BF2ADBD6}" xr6:coauthVersionLast="47" xr6:coauthVersionMax="47" xr10:uidLastSave="{00000000-0000-0000-0000-000000000000}"/>
  <bookViews>
    <workbookView xWindow="4680" yWindow="600" windowWidth="33720" windowHeight="19480" xr2:uid="{00000000-000D-0000-FFFF-FFFF00000000}"/>
  </bookViews>
  <sheets>
    <sheet name="AIU Obr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1" localSheetId="0" hidden="1">{#N/A,#N/A,TRUE,"1842CWN0"}</definedName>
    <definedName name="_A1" hidden="1">{#N/A,#N/A,TRUE,"1842CWN0"}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'[1]7422CW00'!#REF!</definedName>
    <definedName name="_Regression_Int" hidden="1">1</definedName>
    <definedName name="_Sort" hidden="1">#REF!</definedName>
    <definedName name="\w">#N/A</definedName>
    <definedName name="A" hidden="1">#REF!</definedName>
    <definedName name="AA" localSheetId="0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>#REF!*#REF!</definedName>
    <definedName name="AAS" localSheetId="0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">#N/A</definedName>
    <definedName name="ACABADO_PISO">'[2]BASE ACTIVIDADES'!$DP$2:$DP$19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gua">#REF!</definedName>
    <definedName name="Alambre_Negro_No.18">#REF!</definedName>
    <definedName name="Alcaparro_2.00_m">#REF!</definedName>
    <definedName name="Almacenista">#REF!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_1.3_4000">#REF!</definedName>
    <definedName name="APU_mortero_1.3_imp">#REF!</definedName>
    <definedName name="APU_mortero_1.4_imp">#REF!</definedName>
    <definedName name="APU_mortero.1.4_3000">#REF!</definedName>
    <definedName name="APU_mortero1.5_2000">#REF!</definedName>
    <definedName name="APU_Pradizacion">#REF!</definedName>
    <definedName name="APU_Sangegado">#REF!</definedName>
    <definedName name="_xlnm.Print_Area" localSheetId="0">'AIU Obra'!$A$1:$K$62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seo_general">#REF!</definedName>
    <definedName name="Aseo_General___3_HS__Sal__Mínimo">#REF!</definedName>
    <definedName name="Asta_Para_Banderas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_en_recebo_B___200">#REF!</definedName>
    <definedName name="Base_granular">#REF!</definedName>
    <definedName name="Bateas">#REF!</definedName>
    <definedName name="Bebederos_para_parque">#REF!</definedName>
    <definedName name="Bicicletero">#REF!</definedName>
    <definedName name="Bisagra_aluminio_Extruído_3">#REF!</definedName>
    <definedName name="Bisagra_común_de_3">#REF!</definedName>
    <definedName name="BJHFYFYJLJK">#REF!*#REF!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BVCBCVBCVB">#REF!*#REF!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olin">#REF!</definedName>
    <definedName name="Cargador_frontal">#REF!</definedName>
    <definedName name="Casetón_en_fibra_de_vidrio.">#REF!</definedName>
    <definedName name="CategoryArea">'[3]Civil work'!$16:$19,'[3]Civil work'!$29:$39,'[3]Civil work'!$49:$60,'[3]Civil work'!$70:$71,'[3]Civil work'!$81:$87</definedName>
    <definedName name="Caucho_Sabanero_1.50_m">#REF!</definedName>
    <definedName name="Cedro_caqueta_pieza">#REF!</definedName>
    <definedName name="Celosía_en_alumini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iv" localSheetId="0" hidden="1">{#N/A,#N/A,TRUE,"1842CWN0"}</definedName>
    <definedName name="civ" hidden="1">{#N/A,#N/A,TRUE,"1842CWN0"}</definedName>
    <definedName name="Cocineta_estufa_a_gas_dos_puest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or_mineral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TRATISTA">[4]VARIABLES!$C$9</definedName>
    <definedName name="CONTRATO.No">[4]VARIABLES!$C$6</definedName>
    <definedName name="CotizacionARP">#REF!</definedName>
    <definedName name="Cuadrilla_Albañilería_OF_Ayudante">#REF!</definedName>
    <definedName name="Cubierta_sándwich___Deck_Aluzinc_333C_mm_Cal_26">#REF!</definedName>
    <definedName name="Cubierta_Trapezoidal_Acesco_3_05">#REF!</definedName>
    <definedName name="Cuchillas">#REF!</definedName>
    <definedName name="Cupula_tragante_4_x2">#REF!</definedName>
    <definedName name="dd" localSheetId="0" hidden="1">{#N/A,#N/A,TRUE,"INGENIERIA";#N/A,#N/A,TRUE,"COMPRAS";#N/A,#N/A,TRUE,"DIRECCION";#N/A,#N/A,TRUE,"RESUMEN"}</definedName>
    <definedName name="dd" hidden="1">{#N/A,#N/A,TRUE,"INGENIERIA";#N/A,#N/A,TRUE,"COMPRAS";#N/A,#N/A,TRUE,"DIRECCION";#N/A,#N/A,TRUE,"RESUMEN"}</definedName>
    <definedName name="DDE" localSheetId="0" hidden="1">{#N/A,#N/A,TRUE,"1842CWN0"}</definedName>
    <definedName name="DDE" hidden="1">{#N/A,#N/A,TRUE,"1842CWN0"}</definedName>
    <definedName name="DDSDSDSDSD" hidden="1">#REF!</definedName>
    <definedName name="Desinfeccion_del_Sistema_de_Agua_Potable">#REF!</definedName>
    <definedName name="DFDE" localSheetId="0" hidden="1">{#N/A,#N/A,TRUE,"1842CWN0"}</definedName>
    <definedName name="DFDE" hidden="1">{#N/A,#N/A,TRUE,"1842CWN0"}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GFEE" localSheetId="0" hidden="1">{#N/A,#N/A,TRUE,"1842CWN0"}</definedName>
    <definedName name="DGFEE" hidden="1">{#N/A,#N/A,TRUE,"1842CWN0"}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ifConsultoriaFMMin">#REF!</definedName>
    <definedName name="Disolvente_Thinner">#REF!</definedName>
    <definedName name="Dispensador_Jabon_Liquido_Ref._B_4063">#REF!</definedName>
    <definedName name="Dispensador_Toallas_de_Papel_Ref._B_369">#REF!</definedName>
    <definedName name="Documentacion_y_Marquillado">#REF!</definedName>
    <definedName name="Domos_acrílicos_1.10_x_1.10">#REF!</definedName>
    <definedName name="DSDS">#REF!*#REF!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DWPRICE" hidden="1">#REF!</definedName>
    <definedName name="Emeflex_3_00_mm">#REF!</definedName>
    <definedName name="EMPRESA">#REF!</definedName>
    <definedName name="Endurecedor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tramado_piso__repisas_8_4_3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onjillas">#REF!</definedName>
    <definedName name="ESTADO">[5]Hoja2!$B$3:$B$6</definedName>
    <definedName name="Estopa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_LA228__LA223_Incluye_Poste_12m_750_kg">#REF!</definedName>
    <definedName name="Estufa_Electrica_2_Puestos">#REF!</definedName>
    <definedName name="Estufas">#REF!</definedName>
    <definedName name="Exacavacion_mecanica">#REF!</definedName>
    <definedName name="Excavacion_manual_con_retiro">#REF!</definedName>
    <definedName name="Extractor_de_Olores_con_Persiana_Ref.">#REF!</definedName>
    <definedName name="FactorMultFinalFMMin">#REF!</definedName>
    <definedName name="FactorMultiplicaCalculadoFMMin">#REF!</definedName>
    <definedName name="FECHA">[6]Hoja1!$E$4:$G$16,[6]Hoja1!$E$17:$E$35,[6]Hoja1!$G$17:$G$23</definedName>
    <definedName name="FECHA.CONTRATO">[4]VARIABLES!$C$7</definedName>
    <definedName name="fhg" localSheetId="0" hidden="1">{#N/A,#N/A,TRUE,"1842CWN0"}</definedName>
    <definedName name="fhg" hidden="1">{#N/A,#N/A,TRUE,"1842CWN0"}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eotextil_tejido_ST_200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_Lavaplatos_Flamingo_Ref._90500_000_000">#REF!</definedName>
    <definedName name="Guardaescoba_en_Aluminio__incl._Instalacion">#REF!</definedName>
    <definedName name="H427.">#REF!</definedName>
    <definedName name="Herramienta_menor">#REF!</definedName>
    <definedName name="HGF" hidden="1">#REF!</definedName>
    <definedName name="HGGG" hidden="1">#REF!</definedName>
    <definedName name="HJFGHFBM">#REF!*#REF!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noraProfesionales">#REF!</definedName>
    <definedName name="HonoraTecnicos">#REF!</definedName>
    <definedName name="Horno_Microondas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ncremento_Fluido_3000_psi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Jardines">#REF!</definedName>
    <definedName name="JJKJKJK" hidden="1">#REF!</definedName>
    <definedName name="JKJKJKJK" hidden="1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KDL" localSheetId="0" hidden="1">{#N/A,#N/A,TRUE,"1842CWN0"}</definedName>
    <definedName name="KDL" hidden="1">{#N/A,#N/A,TRUE,"1842CWN0"}</definedName>
    <definedName name="KUOIUIUIYIO">#REF!*#REF!</definedName>
    <definedName name="L_MOD">[7]DATOS!$F$11:$F$12</definedName>
    <definedName name="L_TIPO">[7]DATOS!$G$19:$G$20</definedName>
    <definedName name="L_TIPO_PROY">[7]DATOS!$A$3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ja">#REF!</definedName>
    <definedName name="List_cuadrillas">[8]Salarios!$D$4:$P$4</definedName>
    <definedName name="Listón_1.5x3x3">#REF!</definedName>
    <definedName name="Listón_M.H._Guayacán">#REF!</definedName>
    <definedName name="Llave_automatica_Ref._71100_000_000">#REF!</definedName>
    <definedName name="Llave_Manguera">#REF!</definedName>
    <definedName name="LOCAL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echeros_Bunsen">#REF!</definedName>
    <definedName name="Medidores__Domestico__2">#REF!</definedName>
    <definedName name="Medidores__Incendio__1_1_2">#REF!</definedName>
    <definedName name="Mesones_de_atención_en_granito_color_gris_jaspe.">#REF!</definedName>
    <definedName name="met" localSheetId="0" hidden="1">{#N/A,#N/A,TRUE,"1842CWN0"}</definedName>
    <definedName name="met" hidden="1">{#N/A,#N/A,TRUE,"1842CWN0"}</definedName>
    <definedName name="metal" localSheetId="0" hidden="1">{#N/A,#N/A,TRUE,"1842CWN0"}</definedName>
    <definedName name="metal" hidden="1">{#N/A,#N/A,TRUE,"1842CWN0"}</definedName>
    <definedName name="Metal_Deck_Cal_22">#REF!</definedName>
    <definedName name="Mineral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Nevera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KJGHNM">#REF!*#REF!</definedName>
    <definedName name="o">'[9]APU Expo Terrestre'!$J$10</definedName>
    <definedName name="OBJETO.CONTRATO">[4]VARIABLES!$C$8</definedName>
    <definedName name="OBSERVACION">[5]Hoja2!$D$3:$D$5</definedName>
    <definedName name="Oficial">#REF!</definedName>
    <definedName name="OJO" hidden="1">#REF!</definedName>
    <definedName name="Organizador_de_Cables_de_Puenteo">#REF!</definedName>
    <definedName name="Orinal_Mediano_Ref._08860">#REF!</definedName>
    <definedName name="P_1">#N/A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egacor">#REF!</definedName>
    <definedName name="Pegante_Colbón">#REF!</definedName>
    <definedName name="Percha_en_AI_Doble_Ref._FB_5502">#REF!</definedName>
    <definedName name="Persianas_Luxalon_Cortasol_84RLSL5">#REF!</definedName>
    <definedName name="Piedra_Media_Zonga">#REF!</definedName>
    <definedName name="Pintura_blanca_para_trafico">#REF!</definedName>
    <definedName name="Pintura_electrostática">#REF!</definedName>
    <definedName name="Piso_olimpia_base_20___20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oceta_en_acero_inoxidable_tipo_SOCODA">#REF!</definedName>
    <definedName name="Pocetas_en_granito_lavado_blanco_Huila_grano_1.">#REF!</definedName>
    <definedName name="Porcelanato_Gris_Dolphin_Ref.">#REF!</definedName>
    <definedName name="Porta_candado_simple_3_.">#REF!</definedName>
    <definedName name="Porta_Papel_Doble_con_Tapa_Ref._B_288">#REF!</definedName>
    <definedName name="PreciosMP">'[10]PRECIOS ACTUALIZADOS FERRASA'!$A$2:$D$1316</definedName>
    <definedName name="PrestacionesSeguridadOtrosFMMin">#REF!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OVISIONALES" hidden="1">#REF!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Recebo_común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[4]VARIABLES!$C$11</definedName>
    <definedName name="REP.CONTRATISTA">[4]VARIABLES!$C$10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tro_excavadora">#REF!</definedName>
    <definedName name="Salarios">[8]Salarios!$A$4:$P$13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eccionador_de_Maniobras_de_17.5_KV_630_A">#REF!</definedName>
    <definedName name="Seguetas">#REF!</definedName>
    <definedName name="Servicio_de_Volqueta">#REF!</definedName>
    <definedName name="SHARED_FORMULA_0">#REF!*#REF!</definedName>
    <definedName name="SHARED_FORMULA_1">#REF!*#REF!</definedName>
    <definedName name="SHARED_FORMULA_2">#REF!*#REF!</definedName>
    <definedName name="SHARED_FORMULA_3">#REF!*#REF!</definedName>
    <definedName name="SHARED_FORMULA_4">#REF!*#REF!</definedName>
    <definedName name="SHARED_FORMULA_5">#REF!*#REF!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ocial" hidden="1">{#N/A,#N/A,TRUE,"1842CWN0"}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'AIU Obra'!$K$60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'AIU Obra'!$K$60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'AIU Obra'!$J$60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hs1" localSheetId="0" hidden="1">'AIU Obra'!$J$60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eja_eternit_No_6">#REF!</definedName>
    <definedName name="Thiner">#REF!</definedName>
    <definedName name="Tintilla_para_madera">#REF!</definedName>
    <definedName name="TipoCosteo">[4]PERSONAL!$D$8</definedName>
    <definedName name="TipoCosteoNivelRiesgo">#REF!</definedName>
    <definedName name="TiposPersonalTecnico">[11]PERSONAL!$A$347:$A$358</definedName>
    <definedName name="Tiras_Alistado_3_x_3_x_3">#REF!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xement_1_A_Impermeabilizante_Integral">#REF!</definedName>
    <definedName name="Trafico_liviano_espesor_6_cm._Ref._R25CE_Fibrit">#REF!</definedName>
    <definedName name="Transporte_Andamio">#REF!</definedName>
    <definedName name="Traperos">#REF!</definedName>
    <definedName name="Triplex_Andes_Pizano_14_mm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la_Informativa_Licencia_2.00X1.00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olqueta_3.00_m">#REF!</definedName>
    <definedName name="Volqueta_Viaje_6_m3">#REF!</definedName>
    <definedName name="wrn.civil._.works." localSheetId="0" hidden="1">{#N/A,#N/A,TRUE,"1842CWN0"}</definedName>
    <definedName name="wrn.civil._.works." hidden="1">{#N/A,#N/A,TRUE,"1842CWN0"}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{#N/A,#N/A,TRUE,"0001";#N/A,#N/A,TRUE,"0002";#N/A,#N/A,TRUE,"0003";#N/A,#N/A,TRUE,"0004";#N/A,#N/A,TRUE,"0005";#N/A,#N/A,TRUE,"0006";#N/A,#N/A,TRUE,"0007";#N/A,#N/A,TRUE,"0008";#N/A,#N/A,TRUE,"0009";#N/A,#N/A,TRUE,"0010"}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" hidden="1">{"IMPRESION",#N/A,FALSE,"pequeño"}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via." hidden="1">{"via1",#N/A,TRUE,"general";"via2",#N/A,TRUE,"general";"via3",#N/A,TRUE,"general"}</definedName>
    <definedName name="XA" hidden="1">#REF!</definedName>
    <definedName name="XCXCXCXCXCXC" hidden="1">#REF!</definedName>
    <definedName name="XSW" localSheetId="0" hidden="1">{#N/A,#N/A,TRUE,"1842CWN0"}</definedName>
    <definedName name="XSW" hidden="1">{#N/A,#N/A,TRUE,"1842CWN0"}</definedName>
    <definedName name="XXXX" hidden="1">#REF!</definedName>
    <definedName name="XZS" hidden="1">#REF!</definedName>
    <definedName name="Yeso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ocalo_en_acero_inoxidable_e_0_10_ML">#REF!</definedName>
    <definedName name="Zorra_Metalica__Ruedas_de_Cauch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3" i="1" l="1"/>
  <c r="J39" i="1"/>
  <c r="J38" i="1"/>
  <c r="J40" i="1"/>
  <c r="J41" i="1"/>
  <c r="J42" i="1"/>
  <c r="J37" i="1"/>
  <c r="J53" i="1" l="1"/>
  <c r="I39" i="1"/>
  <c r="I38" i="1"/>
  <c r="E10" i="1"/>
  <c r="H28" i="1"/>
  <c r="J28" i="1" s="1"/>
  <c r="J29" i="1"/>
  <c r="J30" i="1"/>
  <c r="J48" i="1"/>
  <c r="J49" i="1"/>
  <c r="J47" i="1"/>
  <c r="G50" i="1"/>
  <c r="J18" i="1"/>
  <c r="J19" i="1"/>
  <c r="J20" i="1"/>
  <c r="J21" i="1"/>
  <c r="J22" i="1"/>
  <c r="J23" i="1"/>
  <c r="J17" i="1"/>
  <c r="J31" i="1" l="1"/>
  <c r="J50" i="1"/>
  <c r="J24" i="1"/>
  <c r="J33" i="1" l="1"/>
  <c r="J34" i="1" s="1"/>
  <c r="J51" i="1" l="1"/>
  <c r="J54" i="1" s="1"/>
  <c r="J56" i="1" s="1"/>
  <c r="J60" i="1" l="1"/>
  <c r="I11" i="1" l="1"/>
</calcChain>
</file>

<file path=xl/sharedStrings.xml><?xml version="1.0" encoding="utf-8"?>
<sst xmlns="http://schemas.openxmlformats.org/spreadsheetml/2006/main" count="95" uniqueCount="89">
  <si>
    <t>FORMATO</t>
  </si>
  <si>
    <t>PROCESO</t>
  </si>
  <si>
    <t>MATRIZ PARA CÁLCULO DE AIU</t>
  </si>
  <si>
    <t>A. ADMINISTRACIÓN</t>
  </si>
  <si>
    <t>SUBTOTAL COSTOS DE PERSONAL</t>
  </si>
  <si>
    <t xml:space="preserve">SUBTOTAL GASTOS OPERACIONALES </t>
  </si>
  <si>
    <t>TOTAL COSTOS PERSONAL + GASTOS OPERACIONALES POR EL TÉRMINO DE EJECUCIÓN</t>
  </si>
  <si>
    <t>SUBTOTAL GARANTÍAS</t>
  </si>
  <si>
    <t>U. UTILIDAD</t>
  </si>
  <si>
    <t>A.I.U. (ADMINISTRACIÓN, IMPREVISTOS Y UTILIDAD)</t>
  </si>
  <si>
    <t>Elaborado por: HRR</t>
  </si>
  <si>
    <t>1.1</t>
  </si>
  <si>
    <t>1.2</t>
  </si>
  <si>
    <t>3.1</t>
  </si>
  <si>
    <t>3.2</t>
  </si>
  <si>
    <t>1.3</t>
  </si>
  <si>
    <t>1.4</t>
  </si>
  <si>
    <t>OBJETO:</t>
  </si>
  <si>
    <t>PRESUPUESTO TOTAL:</t>
  </si>
  <si>
    <t>COSTO DIRECTO ESTIMADO DE OBRA (CD):</t>
  </si>
  <si>
    <t>200 SMMLV</t>
  </si>
  <si>
    <t>1.5</t>
  </si>
  <si>
    <t>1.6</t>
  </si>
  <si>
    <t>FONDO DE DESARROLLO LOCAL DE SANTA FE</t>
  </si>
  <si>
    <t>FDLSF-LP-XXX-2026</t>
  </si>
  <si>
    <t>Director de Obra</t>
  </si>
  <si>
    <t>Residente de Obra</t>
  </si>
  <si>
    <t>1.7</t>
  </si>
  <si>
    <t>Especialista en Pavimentos</t>
  </si>
  <si>
    <t>Profesional en Tránsito y Transporte</t>
  </si>
  <si>
    <t>Profesional Ambiental</t>
  </si>
  <si>
    <t>Profesional SST</t>
  </si>
  <si>
    <t>Profesional Social</t>
  </si>
  <si>
    <t>1. COSTOS DE PERSONAL</t>
  </si>
  <si>
    <t>No.</t>
  </si>
  <si>
    <t>Codigo
IDU</t>
  </si>
  <si>
    <t>Cantidad</t>
  </si>
  <si>
    <t>Cargo</t>
  </si>
  <si>
    <t>Valor mensual
(Incluye factor de prestaciones)</t>
  </si>
  <si>
    <t>% de participación</t>
  </si>
  <si>
    <t>Valor</t>
  </si>
  <si>
    <t>Plazo
(meses)</t>
  </si>
  <si>
    <t>A.I.U.</t>
  </si>
  <si>
    <t>TIEMPO ESTIMADO DE EJECUCIÓN (MESES):</t>
  </si>
  <si>
    <t>2. GASTOS OPERACIONALES</t>
  </si>
  <si>
    <t>No</t>
  </si>
  <si>
    <t>Concepto</t>
  </si>
  <si>
    <t>Unidad</t>
  </si>
  <si>
    <t>Valor Unitario</t>
  </si>
  <si>
    <t>Valor Parcial</t>
  </si>
  <si>
    <t>TOTAL COSTOS PERSONAL + GASTOS OPERACIONALES POR EL TÉRMINO DE EJECUCIÓN EN PORCENTAJE DEL COSTO DIRECTO</t>
  </si>
  <si>
    <t>3.3</t>
  </si>
  <si>
    <t>3.4</t>
  </si>
  <si>
    <t>Descripción</t>
  </si>
  <si>
    <t>Vigencia Amparo
(meses)</t>
  </si>
  <si>
    <t>Valor Base</t>
  </si>
  <si>
    <t>% 
Asegurado</t>
  </si>
  <si>
    <t>Tasa Aseguradora</t>
  </si>
  <si>
    <t>I. IMPREVISTOS</t>
  </si>
  <si>
    <t>Cumplimiento general del Contrato</t>
  </si>
  <si>
    <t>Pago de salarios, prestaciones sociales legales e indemnizaciones laborales</t>
  </si>
  <si>
    <t xml:space="preserve">Estabilidad y calidad de las obras </t>
  </si>
  <si>
    <t>Responsabilidad Civil Extracontractual</t>
  </si>
  <si>
    <t>Arriendo Oficina Inl Administración, Servicios Públicos, Comunicaciones</t>
  </si>
  <si>
    <t>Mes</t>
  </si>
  <si>
    <t>Alquiler Vehículo</t>
  </si>
  <si>
    <t>2.1</t>
  </si>
  <si>
    <t>2.2</t>
  </si>
  <si>
    <t>Gastos Oficina (papeleria, fotocopia y otro)</t>
  </si>
  <si>
    <t>Glb/Mes</t>
  </si>
  <si>
    <t>2.3</t>
  </si>
  <si>
    <t>Contribución Especial (Impuesto de Guerra Ley 1738 Dic 18-2014 Prórroga 4 años)</t>
  </si>
  <si>
    <t>ICA (Ley 14 6 Jul 1983, Res 219 25 Feb 2004)</t>
  </si>
  <si>
    <t>GMF (Ley 1739 23 Dic 2014 modifica el Estatuto Tributario)</t>
  </si>
  <si>
    <t xml:space="preserve">Retefuente </t>
  </si>
  <si>
    <t>Estampilla Unipedagógica (Dec 584 de 19 Dic 2014)</t>
  </si>
  <si>
    <t>Impuesto de timbre nacional (Decreto Legislativo 0175 de 14 de febrero de 2025)</t>
  </si>
  <si>
    <t>3. IMPUESTOS</t>
  </si>
  <si>
    <t>3.5</t>
  </si>
  <si>
    <t>3.6</t>
  </si>
  <si>
    <t>4. GARANTÍAS</t>
  </si>
  <si>
    <t>4.1</t>
  </si>
  <si>
    <t>4.2</t>
  </si>
  <si>
    <t>4.3</t>
  </si>
  <si>
    <t>4.4</t>
  </si>
  <si>
    <t xml:space="preserve">SUBTOTAL IMPUESTOS </t>
  </si>
  <si>
    <t>TOTAL IMPUESTOS Y GARANTÍAS</t>
  </si>
  <si>
    <t>TOTAL IMPUESTOS Y GARANTÍAS EN PORCENTAJE DEL COSTO DIRECTO</t>
  </si>
  <si>
    <t>CONTRATAR, A PRECIOS UNITARIOS FIJOS Y A MONTO AGOTABLE, LA EJECUCIÓN DE LAS ACTIVIDADES DE ADECUACIÓN, MANTENIMIENTO Y DOTACIÓN REQUERIDAS PARA EL MEJORAMIENTO DE LOS PARQUES DE PROXIMIDAD DE LA LOCALIDAD DE SANTA FE, EN BOGOTÁ D.C.”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</si>
</sst>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%"/>
    <numFmt numFmtId="165" formatCode="[$$-240A]#,##0;[Red]\([$$-240A]#,##0\)"/>
    <numFmt numFmtId="166" formatCode="0.000"/>
    <numFmt numFmtId="167" formatCode="[$$-240A]\ #,##0.00;[Red][$$-240A]\ #,##0.00"/>
    <numFmt numFmtId="168" formatCode="_(* #,##0.00_);_(* \(#,##0.00\);_(* &quot;-&quot;??_);_(@_)"/>
    <numFmt numFmtId="169" formatCode="_-&quot;$&quot;* #,##0.00_-;\-&quot;$&quot;* #,##0.00_-;_-&quot;$&quot;* &quot;-&quot;??_-;_-@_-"/>
    <numFmt numFmtId="170" formatCode="&quot;$&quot;\ #,##0"/>
    <numFmt numFmtId="171" formatCode="&quot;$&quot;\ #,##0.0"/>
    <numFmt numFmtId="172" formatCode="0.00000"/>
    <numFmt numFmtId="173" formatCode="&quot;$&quot;\ #,##0.00"/>
    <numFmt numFmtId="174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Garamond"/>
      <family val="1"/>
    </font>
    <font>
      <sz val="10"/>
      <color theme="0"/>
      <name val="Garamond"/>
      <family val="1"/>
    </font>
    <font>
      <b/>
      <sz val="10"/>
      <name val="Garamond"/>
      <family val="1"/>
    </font>
    <font>
      <b/>
      <sz val="12"/>
      <name val="Garamond"/>
      <family val="1"/>
    </font>
    <font>
      <b/>
      <sz val="10"/>
      <color theme="0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8">
    <xf numFmtId="0" fontId="0" fillId="0" borderId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133">
    <xf numFmtId="0" fontId="0" fillId="0" borderId="0" xfId="0"/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3" fillId="0" borderId="0" xfId="3" applyFont="1" applyAlignment="1">
      <alignment vertical="top" wrapText="1"/>
    </xf>
    <xf numFmtId="167" fontId="4" fillId="0" borderId="0" xfId="3" applyNumberFormat="1" applyFont="1" applyAlignment="1">
      <alignment vertical="center"/>
    </xf>
    <xf numFmtId="42" fontId="4" fillId="0" borderId="0" xfId="1" applyFont="1" applyAlignment="1">
      <alignment vertical="center"/>
    </xf>
    <xf numFmtId="0" fontId="7" fillId="0" borderId="0" xfId="3" applyFont="1" applyAlignment="1">
      <alignment vertical="center"/>
    </xf>
    <xf numFmtId="0" fontId="5" fillId="0" borderId="0" xfId="4" applyFont="1" applyAlignment="1">
      <alignment vertical="center"/>
    </xf>
    <xf numFmtId="0" fontId="7" fillId="0" borderId="0" xfId="4" applyFont="1" applyAlignment="1">
      <alignment vertical="center"/>
    </xf>
    <xf numFmtId="0" fontId="4" fillId="0" borderId="0" xfId="4" applyFont="1" applyAlignment="1">
      <alignment vertical="center" wrapText="1"/>
    </xf>
    <xf numFmtId="165" fontId="4" fillId="0" borderId="0" xfId="4" applyNumberFormat="1" applyFont="1" applyAlignment="1">
      <alignment vertical="center" wrapText="1"/>
    </xf>
    <xf numFmtId="0" fontId="3" fillId="0" borderId="0" xfId="4" applyFont="1" applyAlignment="1">
      <alignment vertical="center" wrapText="1"/>
    </xf>
    <xf numFmtId="0" fontId="4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4" fillId="0" borderId="0" xfId="4" applyFont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167" fontId="4" fillId="0" borderId="0" xfId="4" applyNumberFormat="1" applyFont="1" applyAlignment="1">
      <alignment vertical="center"/>
    </xf>
    <xf numFmtId="10" fontId="7" fillId="0" borderId="0" xfId="4" applyNumberFormat="1" applyFont="1" applyAlignment="1">
      <alignment vertical="center"/>
    </xf>
    <xf numFmtId="10" fontId="7" fillId="0" borderId="0" xfId="5" applyNumberFormat="1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vertical="center"/>
    </xf>
    <xf numFmtId="0" fontId="9" fillId="0" borderId="0" xfId="4" applyFont="1" applyAlignment="1">
      <alignment horizontal="center" vertical="center"/>
    </xf>
    <xf numFmtId="0" fontId="9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vertical="center"/>
    </xf>
    <xf numFmtId="164" fontId="8" fillId="0" borderId="0" xfId="4" applyNumberFormat="1" applyFont="1" applyAlignment="1">
      <alignment vertical="center"/>
    </xf>
    <xf numFmtId="42" fontId="8" fillId="0" borderId="1" xfId="1" applyFont="1" applyBorder="1" applyAlignment="1">
      <alignment vertical="center"/>
    </xf>
    <xf numFmtId="42" fontId="4" fillId="0" borderId="0" xfId="4" applyNumberFormat="1" applyFont="1" applyAlignment="1">
      <alignment vertical="center"/>
    </xf>
    <xf numFmtId="10" fontId="8" fillId="0" borderId="1" xfId="2" applyNumberFormat="1" applyFont="1" applyBorder="1" applyAlignment="1">
      <alignment horizontal="center" vertical="center"/>
    </xf>
    <xf numFmtId="171" fontId="7" fillId="0" borderId="0" xfId="4" applyNumberFormat="1" applyFont="1" applyAlignment="1">
      <alignment vertical="center"/>
    </xf>
    <xf numFmtId="172" fontId="4" fillId="0" borderId="0" xfId="4" applyNumberFormat="1" applyFont="1" applyAlignment="1">
      <alignment vertical="center"/>
    </xf>
    <xf numFmtId="10" fontId="8" fillId="3" borderId="1" xfId="4" applyNumberFormat="1" applyFont="1" applyFill="1" applyBorder="1" applyAlignment="1">
      <alignment horizontal="center" vertical="center"/>
    </xf>
    <xf numFmtId="10" fontId="8" fillId="0" borderId="1" xfId="4" applyNumberFormat="1" applyFont="1" applyBorder="1" applyAlignment="1">
      <alignment horizontal="center" vertical="center"/>
    </xf>
    <xf numFmtId="170" fontId="4" fillId="0" borderId="0" xfId="3" applyNumberFormat="1" applyFont="1" applyAlignment="1">
      <alignment vertical="center"/>
    </xf>
    <xf numFmtId="173" fontId="4" fillId="0" borderId="0" xfId="3" applyNumberFormat="1" applyFont="1" applyAlignment="1">
      <alignment vertical="center"/>
    </xf>
    <xf numFmtId="42" fontId="9" fillId="0" borderId="1" xfId="1" applyFont="1" applyFill="1" applyBorder="1" applyAlignment="1">
      <alignment vertical="center"/>
    </xf>
    <xf numFmtId="0" fontId="9" fillId="0" borderId="1" xfId="9" applyFont="1" applyBorder="1" applyAlignment="1">
      <alignment horizontal="center" vertical="center" wrapText="1"/>
    </xf>
    <xf numFmtId="166" fontId="9" fillId="0" borderId="1" xfId="4" applyNumberFormat="1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center" vertical="center" wrapText="1"/>
    </xf>
    <xf numFmtId="0" fontId="3" fillId="0" borderId="1" xfId="4" applyFont="1" applyBorder="1" applyAlignment="1">
      <alignment horizontal="center" vertical="center"/>
    </xf>
    <xf numFmtId="1" fontId="9" fillId="0" borderId="1" xfId="3" applyNumberFormat="1" applyFont="1" applyBorder="1" applyAlignment="1">
      <alignment horizontal="center" vertical="center"/>
    </xf>
    <xf numFmtId="170" fontId="11" fillId="0" borderId="1" xfId="1" applyNumberFormat="1" applyFont="1" applyBorder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4" fontId="9" fillId="0" borderId="1" xfId="8" applyNumberFormat="1" applyFont="1" applyFill="1" applyBorder="1" applyAlignment="1">
      <alignment horizontal="center" vertical="center"/>
    </xf>
    <xf numFmtId="42" fontId="9" fillId="0" borderId="1" xfId="1" applyFont="1" applyFill="1" applyBorder="1" applyAlignment="1">
      <alignment horizontal="right" vertical="center"/>
    </xf>
    <xf numFmtId="10" fontId="9" fillId="0" borderId="1" xfId="4" applyNumberFormat="1" applyFont="1" applyBorder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9" fontId="9" fillId="0" borderId="1" xfId="2" applyFont="1" applyFill="1" applyBorder="1" applyAlignment="1">
      <alignment horizontal="center" vertical="center"/>
    </xf>
    <xf numFmtId="1" fontId="9" fillId="0" borderId="1" xfId="1" applyNumberFormat="1" applyFont="1" applyFill="1" applyBorder="1" applyAlignment="1">
      <alignment horizontal="center" vertical="center"/>
    </xf>
    <xf numFmtId="174" fontId="9" fillId="0" borderId="1" xfId="17" applyNumberFormat="1" applyFont="1" applyFill="1" applyBorder="1" applyAlignment="1">
      <alignment horizontal="center" vertical="center" wrapText="1"/>
    </xf>
    <xf numFmtId="9" fontId="9" fillId="0" borderId="1" xfId="2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174" fontId="11" fillId="0" borderId="1" xfId="17" applyNumberFormat="1" applyFont="1" applyBorder="1" applyAlignment="1">
      <alignment horizontal="center" vertical="center"/>
    </xf>
    <xf numFmtId="42" fontId="8" fillId="0" borderId="20" xfId="1" applyFont="1" applyFill="1" applyBorder="1" applyAlignment="1">
      <alignment vertical="center"/>
    </xf>
    <xf numFmtId="1" fontId="9" fillId="0" borderId="1" xfId="4" applyNumberFormat="1" applyFont="1" applyBorder="1" applyAlignment="1">
      <alignment horizontal="center" vertical="center" wrapText="1"/>
    </xf>
    <xf numFmtId="44" fontId="9" fillId="0" borderId="1" xfId="17" applyFont="1" applyFill="1" applyBorder="1" applyAlignment="1">
      <alignment horizontal="center" vertical="center"/>
    </xf>
    <xf numFmtId="1" fontId="9" fillId="0" borderId="2" xfId="1" applyNumberFormat="1" applyFont="1" applyFill="1" applyBorder="1" applyAlignment="1">
      <alignment horizontal="center" vertical="center"/>
    </xf>
    <xf numFmtId="0" fontId="8" fillId="0" borderId="0" xfId="4" applyFont="1" applyAlignment="1">
      <alignment horizontal="right" vertical="center" wrapText="1" indent="1"/>
    </xf>
    <xf numFmtId="10" fontId="8" fillId="0" borderId="0" xfId="2" applyNumberFormat="1" applyFont="1" applyBorder="1" applyAlignment="1">
      <alignment horizontal="center" vertical="center"/>
    </xf>
    <xf numFmtId="0" fontId="14" fillId="5" borderId="3" xfId="4" applyFont="1" applyFill="1" applyBorder="1" applyAlignment="1">
      <alignment horizontal="left" vertical="center"/>
    </xf>
    <xf numFmtId="0" fontId="9" fillId="0" borderId="4" xfId="4" applyFont="1" applyBorder="1" applyAlignment="1">
      <alignment horizontal="center" vertical="center"/>
    </xf>
    <xf numFmtId="0" fontId="14" fillId="5" borderId="22" xfId="4" applyFont="1" applyFill="1" applyBorder="1" applyAlignment="1">
      <alignment horizontal="left" vertical="center"/>
    </xf>
    <xf numFmtId="0" fontId="14" fillId="0" borderId="3" xfId="4" applyFont="1" applyBorder="1" applyAlignment="1">
      <alignment vertical="center"/>
    </xf>
    <xf numFmtId="0" fontId="14" fillId="0" borderId="2" xfId="4" applyFont="1" applyBorder="1" applyAlignment="1">
      <alignment vertical="center"/>
    </xf>
    <xf numFmtId="0" fontId="14" fillId="0" borderId="3" xfId="4" applyFont="1" applyBorder="1" applyAlignment="1">
      <alignment horizontal="left" vertical="center"/>
    </xf>
    <xf numFmtId="0" fontId="9" fillId="0" borderId="4" xfId="4" applyFont="1" applyBorder="1" applyAlignment="1">
      <alignment horizontal="left" vertical="center" wrapText="1" indent="1"/>
    </xf>
    <xf numFmtId="0" fontId="9" fillId="0" borderId="4" xfId="4" applyFont="1" applyBorder="1" applyAlignment="1">
      <alignment horizontal="left" vertical="center" indent="1"/>
    </xf>
    <xf numFmtId="0" fontId="8" fillId="0" borderId="20" xfId="4" applyFont="1" applyBorder="1" applyAlignment="1">
      <alignment horizontal="right" vertical="center" indent="1"/>
    </xf>
    <xf numFmtId="0" fontId="8" fillId="0" borderId="1" xfId="4" applyFont="1" applyBorder="1" applyAlignment="1">
      <alignment horizontal="right" vertical="center" indent="1"/>
    </xf>
    <xf numFmtId="0" fontId="9" fillId="0" borderId="4" xfId="4" applyFont="1" applyBorder="1" applyAlignment="1">
      <alignment horizontal="left" vertical="center" wrapText="1" indent="1"/>
    </xf>
    <xf numFmtId="0" fontId="9" fillId="0" borderId="3" xfId="4" applyFont="1" applyBorder="1" applyAlignment="1">
      <alignment horizontal="left" vertical="center" wrapText="1" indent="1"/>
    </xf>
    <xf numFmtId="0" fontId="9" fillId="0" borderId="1" xfId="4" applyFont="1" applyBorder="1" applyAlignment="1">
      <alignment horizontal="left" vertical="center" wrapText="1" indent="1"/>
    </xf>
    <xf numFmtId="10" fontId="11" fillId="0" borderId="1" xfId="2" applyNumberFormat="1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/>
    </xf>
    <xf numFmtId="0" fontId="8" fillId="0" borderId="10" xfId="4" applyFont="1" applyBorder="1" applyAlignment="1">
      <alignment horizontal="left" vertical="center"/>
    </xf>
    <xf numFmtId="0" fontId="8" fillId="0" borderId="3" xfId="4" applyFont="1" applyBorder="1" applyAlignment="1">
      <alignment horizontal="left" vertical="center"/>
    </xf>
    <xf numFmtId="174" fontId="9" fillId="0" borderId="4" xfId="17" applyNumberFormat="1" applyFont="1" applyFill="1" applyBorder="1" applyAlignment="1">
      <alignment horizontal="center" vertical="center"/>
    </xf>
    <xf numFmtId="174" fontId="9" fillId="0" borderId="2" xfId="17" applyNumberFormat="1" applyFont="1" applyFill="1" applyBorder="1" applyAlignment="1">
      <alignment horizontal="center" vertical="center"/>
    </xf>
    <xf numFmtId="0" fontId="10" fillId="0" borderId="1" xfId="4" applyFont="1" applyBorder="1" applyAlignment="1">
      <alignment horizontal="center" vertical="center"/>
    </xf>
    <xf numFmtId="37" fontId="8" fillId="0" borderId="1" xfId="4" applyNumberFormat="1" applyFont="1" applyBorder="1" applyAlignment="1">
      <alignment horizontal="right" vertical="center" indent="1"/>
    </xf>
    <xf numFmtId="0" fontId="8" fillId="4" borderId="4" xfId="4" applyFont="1" applyFill="1" applyBorder="1" applyAlignment="1">
      <alignment horizontal="center" vertical="center" wrapText="1"/>
    </xf>
    <xf numFmtId="0" fontId="8" fillId="4" borderId="2" xfId="4" applyFont="1" applyFill="1" applyBorder="1" applyAlignment="1">
      <alignment horizontal="center" vertical="center" wrapText="1"/>
    </xf>
    <xf numFmtId="0" fontId="3" fillId="0" borderId="19" xfId="3" applyFont="1" applyBorder="1" applyAlignment="1">
      <alignment horizontal="center" vertical="center"/>
    </xf>
    <xf numFmtId="0" fontId="3" fillId="0" borderId="18" xfId="3" applyFont="1" applyBorder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5" xfId="3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8" fillId="0" borderId="16" xfId="3" applyFont="1" applyBorder="1" applyAlignment="1">
      <alignment horizontal="center" vertical="center"/>
    </xf>
    <xf numFmtId="0" fontId="9" fillId="0" borderId="15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3" xfId="3" applyFont="1" applyBorder="1" applyAlignment="1">
      <alignment horizontal="center" vertical="center" wrapText="1"/>
    </xf>
    <xf numFmtId="170" fontId="9" fillId="0" borderId="1" xfId="1" applyNumberFormat="1" applyFont="1" applyBorder="1" applyAlignment="1">
      <alignment horizontal="center" vertical="center"/>
    </xf>
    <xf numFmtId="0" fontId="8" fillId="0" borderId="26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/>
    </xf>
    <xf numFmtId="0" fontId="9" fillId="3" borderId="4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9" xfId="3" applyFont="1" applyFill="1" applyBorder="1" applyAlignment="1">
      <alignment horizontal="center" vertical="center"/>
    </xf>
    <xf numFmtId="0" fontId="8" fillId="0" borderId="27" xfId="3" applyFont="1" applyBorder="1" applyAlignment="1">
      <alignment horizontal="center" vertical="center"/>
    </xf>
    <xf numFmtId="0" fontId="8" fillId="0" borderId="28" xfId="3" applyFont="1" applyBorder="1" applyAlignment="1">
      <alignment horizontal="center" vertical="center"/>
    </xf>
    <xf numFmtId="0" fontId="9" fillId="0" borderId="29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/>
    </xf>
    <xf numFmtId="0" fontId="6" fillId="0" borderId="21" xfId="3" applyFont="1" applyBorder="1" applyAlignment="1">
      <alignment horizontal="center" vertical="center"/>
    </xf>
    <xf numFmtId="0" fontId="6" fillId="0" borderId="22" xfId="3" applyFont="1" applyBorder="1" applyAlignment="1">
      <alignment horizontal="center" vertical="center"/>
    </xf>
    <xf numFmtId="0" fontId="6" fillId="0" borderId="30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31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65" fontId="10" fillId="0" borderId="1" xfId="10" applyNumberFormat="1" applyFont="1" applyBorder="1" applyAlignment="1">
      <alignment horizontal="center" vertical="center" wrapText="1"/>
    </xf>
    <xf numFmtId="0" fontId="8" fillId="0" borderId="0" xfId="4" applyFont="1" applyAlignment="1">
      <alignment horizontal="left" vertical="center"/>
    </xf>
    <xf numFmtId="0" fontId="8" fillId="2" borderId="23" xfId="4" applyFont="1" applyFill="1" applyBorder="1" applyAlignment="1">
      <alignment horizontal="center" vertical="center"/>
    </xf>
    <xf numFmtId="0" fontId="8" fillId="2" borderId="22" xfId="4" applyFont="1" applyFill="1" applyBorder="1" applyAlignment="1">
      <alignment horizontal="center" vertical="center"/>
    </xf>
    <xf numFmtId="0" fontId="8" fillId="2" borderId="25" xfId="4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1" fontId="9" fillId="0" borderId="1" xfId="4" applyNumberFormat="1" applyFont="1" applyBorder="1" applyAlignment="1">
      <alignment horizontal="center" vertical="center" wrapText="1"/>
    </xf>
    <xf numFmtId="0" fontId="8" fillId="0" borderId="1" xfId="4" applyFont="1" applyBorder="1" applyAlignment="1">
      <alignment horizontal="right" vertical="center" wrapText="1" indent="1"/>
    </xf>
    <xf numFmtId="0" fontId="10" fillId="4" borderId="1" xfId="0" applyFont="1" applyFill="1" applyBorder="1" applyAlignment="1">
      <alignment horizontal="center" vertical="center"/>
    </xf>
  </cellXfs>
  <cellStyles count="18">
    <cellStyle name="Millares 13 2 5" xfId="14" xr:uid="{AECB455F-2975-BB4D-864F-7DB4B4B13504}"/>
    <cellStyle name="Millares 15" xfId="8" xr:uid="{00000000-0005-0000-0000-000001000000}"/>
    <cellStyle name="Moneda" xfId="17" builtinId="4"/>
    <cellStyle name="Moneda [0]" xfId="1" builtinId="7"/>
    <cellStyle name="Moneda 2" xfId="16" xr:uid="{BEA196F8-E03E-0748-99F9-8ED0B72BFB54}"/>
    <cellStyle name="Normal" xfId="0" builtinId="0"/>
    <cellStyle name="Normal 10" xfId="11" xr:uid="{C1CC3935-79B1-6347-8262-AFE22F01CD8F}"/>
    <cellStyle name="Normal 12" xfId="3" xr:uid="{00000000-0005-0000-0000-000006000000}"/>
    <cellStyle name="Normal 8" xfId="12" xr:uid="{41C4942E-31E0-A045-8B3D-0AFB80CE53AD}"/>
    <cellStyle name="Normal_AIU AMBIENTAL Y SISO AV 19 NUEVO v01" xfId="5" xr:uid="{00000000-0005-0000-0000-000007000000}"/>
    <cellStyle name="Normal_CALCULO DEL AIU 2011" xfId="9" xr:uid="{00000000-0005-0000-0000-000008000000}"/>
    <cellStyle name="Normal_CALCULO DEL AIU 2011_revisar" xfId="10" xr:uid="{00000000-0005-0000-0000-000009000000}"/>
    <cellStyle name="Normal_PPTO-ETAPA- I-07-SEPTIEMBRE-12" xfId="4" xr:uid="{00000000-0005-0000-0000-00000A000000}"/>
    <cellStyle name="Porcentaje" xfId="2" builtinId="5"/>
    <cellStyle name="Porcentaje 2" xfId="13" xr:uid="{77050BE2-CDB8-5942-802F-B658CDA3F731}"/>
    <cellStyle name="Porcentaje 2 4 2" xfId="15" xr:uid="{F9E25F28-F75D-DD48-BC19-EC5D23310DF3}"/>
    <cellStyle name="Porcentaje 6" xfId="7" xr:uid="{00000000-0005-0000-0000-00000C000000}"/>
    <cellStyle name="Porcentual_CALCULO DEL AIU-2012" xfId="6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655318</xdr:colOff>
      <xdr:row>1</xdr:row>
      <xdr:rowOff>30479</xdr:rowOff>
    </xdr:from>
    <xdr:to>
      <xdr:col>9</xdr:col>
      <xdr:colOff>495299</xdr:colOff>
      <xdr:row>6</xdr:row>
      <xdr:rowOff>141038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7A7CE0-B979-190D-B43E-52E2C25675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31038" y="121919"/>
          <a:ext cx="944881" cy="10478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Stf006/QA/OFERTAS/7422/DPTO/CIVIL/7422CWXL" TargetMode="External"/><Relationship Id="rId1" Type="http://schemas.openxmlformats.org/officeDocument/2006/relationships/externalLinkPath" Target="/Stf006/QA/OFERTAS/7422/DPTO/CIVIL/7422CWXL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er/Downloads/Users/MARIAE/Downloads/PRESUPUESTO-UT2018-13-16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CCMEDPPLALM/GTECNICA/mvilla/SILO%2015000/users/AndreasK/MyProjects/Estimating%20Environment/Standard%20V1.4.xls" TargetMode="External"/><Relationship Id="rId1" Type="http://schemas.openxmlformats.org/officeDocument/2006/relationships/externalLinkPath" Target="/CCMEDPPLALM/GTECNICA/mvilla/SILO%2015000/users/AndreasK/MyProjects/Estimating%20Environment/Standard%20V1.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er/Downloads/Users/edwardguevaramurillo/Documents/ALCANCE%20OBRAS%20SDIS%202018/Co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lanfisicas80/Users/Documents%20and%20Settings/HFrancoC/Configuraci&#243;n%20local/Archivos%20temporales%20de%20Internet/OLK125/FORMATO%20DE%20FICHA%20A%20AGOSTO%2029%20DE%20201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lanfisicas80/Users/Users/srochar/Downloads/PRESUPUESTO%20REVISADO%20FALTANTES%20ANA%20ISABEL%20(1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URBAN~1/AppData/Local/Temp/CG%20INGENIEROS%20Y%20CONSULTORES/ACUEDUCTO%20-%20TUNJUELO/AIU%20U1-U2-U3-U4-U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lanfisicas80/Users/kmedina/Desktop/AEP/2017/PROCESO%20LICITACION%20PUBLICA/NOGAL/Estructura%20de%20costos/PRESUPUESTO%20NOGAL%20ALCANCE%20PILOTAJE%2029-AGO-17/PRESUPUESTO%20NOGAL%20ALCANCE%20PILOTAJE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A_produccion/1991_ituvia/Tecnica/Cotizaciones/2003/28987%20CEMENTOS%20ANDINO%20SILO%20II/Ex-0176-03.xls" TargetMode="External"/><Relationship Id="rId1" Type="http://schemas.openxmlformats.org/officeDocument/2006/relationships/externalLinkPath" Target="/A_produccion/1991_ituvia/Tecnica/Cotizaciones/2003/28987%20CEMENTOS%20ANDINO%20SILO%20II/Ex-0176-03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A_produccion/1991_ituvia/Tecnica/Cotizaciones/APU%20PREFABRICADOS/Precios%20Materia%20Prima%20ceno%20y%20%20FERRASA%20a%20Marzo%2013%202003.xls" TargetMode="External"/><Relationship Id="rId1" Type="http://schemas.openxmlformats.org/officeDocument/2006/relationships/externalLinkPath" Target="/A_produccion/1991_ituvia/Tecnica/Cotizaciones/APU%20PREFABRICADOS/Precios%20Materia%20Prima%20ceno%20y%20%20FERRASA%20a%20Marzo%2013%2020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ISCO%20DURO/USME-2022/formulacion%20parques/FORMULACION-LP-003-2022/DEFINITIVO%2028-02-2022/PropuestoModelo%20Calculo%20Factor%20Multiplicador%20Parque%20Nacional-Interventor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 RED"/>
      <sheetName val="CIRCUITOS CODEN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CAPITULOS"/>
      <sheetName val="BASE CATEG"/>
      <sheetName val="BASE ACTIVIDADES"/>
      <sheetName val="BASE INSUMOS"/>
      <sheetName val="BASE APU"/>
      <sheetName val="PRESUPUESTO"/>
    </sheetNames>
    <sheetDataSet>
      <sheetData sheetId="0"/>
      <sheetData sheetId="1"/>
      <sheetData sheetId="2">
        <row r="2">
          <cell r="DP2" t="str">
            <v>ENDURECEDOR Color. Losa en concreto (Tipo rocktop de toxement o similar.)acabado con allanadora mecanica</v>
          </cell>
        </row>
        <row r="3">
          <cell r="DP3" t="str">
            <v>BOCAPUERTA EN GRANITO FUNDIDO EN SITIO (Incluye destroncada, pulida y brillada + dilataciones en bronce y mortero de nivelación)</v>
          </cell>
        </row>
        <row r="4">
          <cell r="DP4" t="str">
            <v xml:space="preserve">BOCAPUERTA Gravilla lavada Nº2  (Incluye dilatación en bronce) </v>
          </cell>
        </row>
        <row r="5">
          <cell r="DP5" t="str">
            <v>BOCAPUERTA EN FLORMORADO E=2 cms (Incluye tintilla y acabado con laca renania)</v>
          </cell>
        </row>
        <row r="6">
          <cell r="DP6" t="str">
            <v>CENEFA TABLON DE GRES TRADICION Liso 30 x 30 cm. Tipo Alfa o Similar. Colores Rojo, Salmón o Sahara según diseño. (Incluye boquilla color y mortero de nivelación.)</v>
          </cell>
        </row>
        <row r="7">
          <cell r="DP7" t="str">
            <v xml:space="preserve">REVESTIMIENTO EN LAMINA DE PLOMO 3mm para rayos X . Suministro e Instalación. </v>
          </cell>
        </row>
        <row r="8">
          <cell r="DP8" t="str">
            <v>MANTENIMIENTO BALDOSA GRANO DE MARMOL  (Incluye destroncada, pulida, brillada)</v>
          </cell>
        </row>
        <row r="9">
          <cell r="DP9" t="str">
            <v>SUMINISTRO E INSTALACION DE DILATACION EN ALUMINIO</v>
          </cell>
        </row>
        <row r="10">
          <cell r="DP10" t="str">
            <v>PIE DE DUCHA EN POLIESTER REFORZADO CON FIBRA DE VIDRIO. Dimensiones 90x109cm. Estructura prenivelado en una sola pieza. Incluye desagüe y fijación con silicona y pegante para cerámica.</v>
          </cell>
        </row>
        <row r="11">
          <cell r="DP11" t="str">
            <v>BOCAPUERTA EN LOSETA INDUSTRIAL SAHARA  ANCHO 15 cm. Tipo Alfa o Similar. Color Sahara según diseño. (Incluye boquilla color y mortero de nivelación.)</v>
          </cell>
        </row>
        <row r="12">
          <cell r="DP12" t="str">
            <v>SUMINISTRO E INSTALACION DE PIRLAN MAQUINADO EN BRONCE</v>
          </cell>
        </row>
        <row r="13">
          <cell r="DP13" t="str">
            <v xml:space="preserve">REVESTIMIENTO EN LAMINA DE PLOMO 1mm para rayos X . Suministro e Instalación. </v>
          </cell>
        </row>
        <row r="14">
          <cell r="DP14" t="str">
            <v xml:space="preserve">REVESTIMIENTO EN LAMINA DE PLOMO 1 1/2mm para rayos X . Suministro e Instalación. </v>
          </cell>
        </row>
        <row r="15">
          <cell r="DP15" t="str">
            <v xml:space="preserve">REVESTIMIENTO EN LAMINA DE PLOMO 2mm para rayos X . Suministro e Instalación. </v>
          </cell>
        </row>
        <row r="16">
          <cell r="DP16" t="str">
            <v>ACABADO EN CONCRETO IMPERMEABILIZADO A LA VISTA CON ADITIVO DE COLOR  e= 0.03 mts.</v>
          </cell>
        </row>
        <row r="17">
          <cell r="DP17">
            <v>0</v>
          </cell>
        </row>
        <row r="18">
          <cell r="DP18">
            <v>0</v>
          </cell>
        </row>
        <row r="19">
          <cell r="DP19">
            <v>0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eneral"/>
      <sheetName val="Unit costs"/>
      <sheetName val="Mat,Sum"/>
      <sheetName val="Civil work summary"/>
      <sheetName val="Civil work"/>
      <sheetName val="Totals"/>
      <sheetName val="Graph"/>
      <sheetName val="Graph-Source"/>
      <sheetName val="C41"/>
      <sheetName val="Blank Category Sheet"/>
      <sheetName val="Blank Work Sheet"/>
      <sheetName val="Pre-defined items"/>
      <sheetName val="Item y cantidades"/>
      <sheetName val="Calculo del AIU"/>
      <sheetName val="Prestaciones"/>
      <sheetName val="Relacion de personal"/>
      <sheetName val="Equipo"/>
      <sheetName val="Lista de materiales"/>
      <sheetName val="Lista de Mano de obra"/>
      <sheetName val="Hoja1"/>
      <sheetName val="Hoja3"/>
      <sheetName val="Licita"/>
      <sheetName val="Insumos"/>
      <sheetName val="Item 1"/>
      <sheetName val="Item 3,1"/>
      <sheetName val="Item 3.3"/>
      <sheetName val="Item 6,2"/>
      <sheetName val="Item 6,5"/>
      <sheetName val="Item 7.3"/>
      <sheetName val="Item 7.4"/>
      <sheetName val="Item 7.6"/>
      <sheetName val="Conversiòn"/>
      <sheetName val="Item 11.4-5"/>
      <sheetName val="Item 11.7-8-9"/>
      <sheetName val="Item 11.13 a15"/>
      <sheetName val="Item 11.17 a19"/>
      <sheetName val="11.21"/>
      <sheetName val="MALLA ADIC"/>
      <sheetName val="Item 11.22"/>
      <sheetName val="Item 11.23"/>
      <sheetName val="Item 11.24"/>
      <sheetName val="Item 11.28"/>
      <sheetName val="Item 11.31"/>
      <sheetName val="Item 11.33"/>
      <sheetName val="Item 11.37"/>
      <sheetName val="Item 11.38"/>
      <sheetName val="concreto 3000"/>
      <sheetName val="Relleno Fluido"/>
      <sheetName val="Item 11.39"/>
      <sheetName val="Item 11.40"/>
      <sheetName val="Item 11.41-42"/>
      <sheetName val="Item pernos 4 m"/>
      <sheetName val="Item 11.43-45"/>
      <sheetName val="Item 11.46"/>
      <sheetName val="Item 11.47 a 52 FIBRA dRAMIX"/>
      <sheetName val="Item 11.53 a58 FIBRA maccaferri"/>
      <sheetName val="Solera lanzado"/>
      <sheetName val="Item 11.20"/>
      <sheetName val="Hoja2"/>
      <sheetName val="Item 11.20 CON FIBRA"/>
      <sheetName val="Item 12.1"/>
      <sheetName val="Item 12.3"/>
      <sheetName val="Item 12.5"/>
      <sheetName val="Item 12.6"/>
      <sheetName val="Item 12.7"/>
      <sheetName val="Item 12.17"/>
      <sheetName val="Item 12.19"/>
      <sheetName val="Item 12.27a"/>
      <sheetName val="Item 12.28a "/>
      <sheetName val="Item 12.27C cinta"/>
      <sheetName val="Item 14.1"/>
      <sheetName val="Item 14.3"/>
      <sheetName val="Item 14.4"/>
      <sheetName val="Item 14.5"/>
      <sheetName val="Item 14.7"/>
      <sheetName val="Item 14.8"/>
      <sheetName val="Item CARGA PUNTUAL"/>
      <sheetName val="Item Perf Instr"/>
      <sheetName val="Item 14.9"/>
      <sheetName val="Item 14.11"/>
      <sheetName val="Item 14.13"/>
      <sheetName val="Item 14.17"/>
      <sheetName val="DiciemBre 2009"/>
      <sheetName val="Standard V1.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6">
          <cell r="B16" t="str">
            <v>C11</v>
          </cell>
          <cell r="C16" t="str">
            <v>Levelling</v>
          </cell>
          <cell r="E16">
            <v>0</v>
          </cell>
          <cell r="G16">
            <v>0</v>
          </cell>
        </row>
        <row r="17">
          <cell r="B17" t="str">
            <v>C12</v>
          </cell>
          <cell r="C17" t="str">
            <v>Temporary installations</v>
          </cell>
        </row>
        <row r="18">
          <cell r="B18" t="str">
            <v>C13</v>
          </cell>
          <cell r="C18" t="str">
            <v>Preliminary roads</v>
          </cell>
          <cell r="G18">
            <v>0</v>
          </cell>
        </row>
        <row r="19">
          <cell r="B19" t="str">
            <v>C14</v>
          </cell>
          <cell r="C19" t="str">
            <v>Storage area</v>
          </cell>
        </row>
        <row r="29">
          <cell r="A29">
            <v>10</v>
          </cell>
          <cell r="B29" t="str">
            <v>C21</v>
          </cell>
          <cell r="C29" t="str">
            <v>Raw material extraction</v>
          </cell>
          <cell r="E29">
            <v>0</v>
          </cell>
        </row>
        <row r="30">
          <cell r="A30">
            <v>20</v>
          </cell>
          <cell r="B30" t="str">
            <v>C22</v>
          </cell>
          <cell r="C30" t="str">
            <v>Raw material preparation</v>
          </cell>
          <cell r="E30">
            <v>0</v>
          </cell>
          <cell r="G30">
            <v>0</v>
          </cell>
        </row>
        <row r="31">
          <cell r="A31">
            <v>30</v>
          </cell>
          <cell r="B31" t="str">
            <v>C23</v>
          </cell>
          <cell r="C31" t="str">
            <v>Raw meal preparation</v>
          </cell>
          <cell r="E31">
            <v>0</v>
          </cell>
          <cell r="G31">
            <v>0</v>
          </cell>
        </row>
        <row r="32">
          <cell r="A32">
            <v>40</v>
          </cell>
          <cell r="B32" t="str">
            <v>C24</v>
          </cell>
          <cell r="C32" t="str">
            <v>Clinker manufacture</v>
          </cell>
          <cell r="E32">
            <v>0</v>
          </cell>
          <cell r="G32">
            <v>0</v>
          </cell>
        </row>
        <row r="33">
          <cell r="A33">
            <v>50</v>
          </cell>
          <cell r="B33" t="str">
            <v>C25</v>
          </cell>
          <cell r="C33" t="str">
            <v>Cement manufacture</v>
          </cell>
          <cell r="E33">
            <v>0</v>
          </cell>
          <cell r="G33">
            <v>0</v>
          </cell>
        </row>
        <row r="34">
          <cell r="A34">
            <v>60</v>
          </cell>
          <cell r="B34" t="str">
            <v>C26</v>
          </cell>
          <cell r="C34" t="str">
            <v>Packing and dispatch</v>
          </cell>
        </row>
        <row r="35">
          <cell r="A35" t="str">
            <v>E0/H0</v>
          </cell>
          <cell r="B35" t="str">
            <v>C27</v>
          </cell>
          <cell r="C35" t="str">
            <v>Control room/laboratory</v>
          </cell>
        </row>
        <row r="36">
          <cell r="A36" t="str">
            <v>E2</v>
          </cell>
          <cell r="B36" t="str">
            <v>C28</v>
          </cell>
          <cell r="C36" t="str">
            <v>Main substation</v>
          </cell>
        </row>
        <row r="37">
          <cell r="A37" t="str">
            <v>K/T</v>
          </cell>
          <cell r="B37" t="str">
            <v>C29</v>
          </cell>
          <cell r="C37" t="str">
            <v>Additives preparation</v>
          </cell>
        </row>
        <row r="38">
          <cell r="A38" t="str">
            <v>L</v>
          </cell>
          <cell r="B38" t="str">
            <v>C2A</v>
          </cell>
          <cell r="C38" t="str">
            <v>Fuels preparation</v>
          </cell>
        </row>
        <row r="39">
          <cell r="A39" t="str">
            <v>P</v>
          </cell>
          <cell r="B39" t="str">
            <v>C2B</v>
          </cell>
          <cell r="C39" t="str">
            <v>Flue gas treatment</v>
          </cell>
        </row>
        <row r="49">
          <cell r="A49" t="str">
            <v>B2/1</v>
          </cell>
          <cell r="B49" t="str">
            <v>C32</v>
          </cell>
          <cell r="C49" t="str">
            <v>Roads/landscaping</v>
          </cell>
        </row>
        <row r="50">
          <cell r="A50" t="str">
            <v>B3</v>
          </cell>
          <cell r="B50" t="str">
            <v>C33</v>
          </cell>
          <cell r="C50" t="str">
            <v>Water supply and drainage</v>
          </cell>
        </row>
        <row r="51">
          <cell r="A51" t="str">
            <v>D</v>
          </cell>
          <cell r="B51" t="str">
            <v>C34</v>
          </cell>
          <cell r="C51" t="str">
            <v>General plant services</v>
          </cell>
        </row>
        <row r="52">
          <cell r="A52" t="str">
            <v>E0</v>
          </cell>
          <cell r="B52" t="str">
            <v>C35</v>
          </cell>
          <cell r="C52" t="str">
            <v>Power/control network</v>
          </cell>
        </row>
        <row r="53">
          <cell r="A53" t="str">
            <v>E1</v>
          </cell>
          <cell r="B53" t="str">
            <v>C36</v>
          </cell>
          <cell r="C53" t="str">
            <v>Main transformer</v>
          </cell>
        </row>
        <row r="54">
          <cell r="A54" t="str">
            <v>E1</v>
          </cell>
          <cell r="B54" t="str">
            <v>C37</v>
          </cell>
          <cell r="C54" t="str">
            <v>Power plant</v>
          </cell>
        </row>
        <row r="55">
          <cell r="A55" t="str">
            <v>F</v>
          </cell>
          <cell r="B55" t="str">
            <v>C38</v>
          </cell>
          <cell r="C55" t="str">
            <v>Warehouses/stores</v>
          </cell>
        </row>
        <row r="56">
          <cell r="A56" t="str">
            <v>G</v>
          </cell>
          <cell r="B56" t="str">
            <v>C39</v>
          </cell>
          <cell r="C56" t="str">
            <v>Workshops</v>
          </cell>
        </row>
        <row r="57">
          <cell r="A57" t="str">
            <v>I0</v>
          </cell>
          <cell r="B57" t="str">
            <v>C3A</v>
          </cell>
          <cell r="C57" t="str">
            <v>Garage/parking</v>
          </cell>
        </row>
        <row r="58">
          <cell r="A58" t="str">
            <v>N</v>
          </cell>
          <cell r="B58" t="str">
            <v>C3B</v>
          </cell>
          <cell r="C58" t="str">
            <v>Sewage treatment</v>
          </cell>
        </row>
        <row r="59">
          <cell r="A59" t="str">
            <v>C2</v>
          </cell>
          <cell r="B59" t="str">
            <v>C3C</v>
          </cell>
          <cell r="C59" t="str">
            <v>Administration buildings</v>
          </cell>
        </row>
        <row r="60">
          <cell r="A60" t="str">
            <v>B6</v>
          </cell>
          <cell r="B60" t="str">
            <v>C3D</v>
          </cell>
          <cell r="C60" t="str">
            <v>Amenities</v>
          </cell>
        </row>
        <row r="70">
          <cell r="B70" t="str">
            <v>C41</v>
          </cell>
          <cell r="C70" t="str">
            <v>Soil replacement, piling</v>
          </cell>
          <cell r="E70">
            <v>0</v>
          </cell>
          <cell r="G70">
            <v>0</v>
          </cell>
        </row>
        <row r="71">
          <cell r="B71" t="str">
            <v>C42</v>
          </cell>
          <cell r="C71" t="str">
            <v>Others</v>
          </cell>
        </row>
        <row r="81">
          <cell r="B81" t="str">
            <v>C51</v>
          </cell>
          <cell r="C81" t="str">
            <v>Roads/bridges</v>
          </cell>
          <cell r="E81">
            <v>0</v>
          </cell>
          <cell r="G81">
            <v>0</v>
          </cell>
        </row>
        <row r="82">
          <cell r="B82" t="str">
            <v>C52</v>
          </cell>
          <cell r="C82" t="str">
            <v>Railways</v>
          </cell>
        </row>
        <row r="83">
          <cell r="B83" t="str">
            <v>C53</v>
          </cell>
          <cell r="C83" t="str">
            <v>Harbour facilities</v>
          </cell>
        </row>
        <row r="84">
          <cell r="B84" t="str">
            <v>C54</v>
          </cell>
          <cell r="C84" t="str">
            <v>Terminals</v>
          </cell>
        </row>
        <row r="85">
          <cell r="B85" t="str">
            <v>C55</v>
          </cell>
          <cell r="C85" t="str">
            <v>Pipelines/drainage</v>
          </cell>
        </row>
        <row r="86">
          <cell r="B86" t="str">
            <v>C56</v>
          </cell>
          <cell r="C86" t="str">
            <v>Transmission line</v>
          </cell>
        </row>
        <row r="87">
          <cell r="B87" t="str">
            <v>C57</v>
          </cell>
          <cell r="C87" t="str">
            <v>Housing estate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PERSONAL"/>
      <sheetName val="Tarifa MT"/>
      <sheetName val="FP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>
        <row r="8">
          <cell r="D8">
            <v>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FICHA TÉCNICA"/>
      <sheetName val="Fotos"/>
      <sheetName val="Instructivo"/>
    </sheetNames>
    <sheetDataSet>
      <sheetData sheetId="0">
        <row r="3">
          <cell r="B3" t="str">
            <v>SELECCIONE</v>
          </cell>
          <cell r="D3" t="str">
            <v>SELECCIONE</v>
          </cell>
        </row>
        <row r="4">
          <cell r="B4" t="str">
            <v>BUENO</v>
          </cell>
          <cell r="D4" t="str">
            <v>SI</v>
          </cell>
        </row>
        <row r="5">
          <cell r="B5" t="str">
            <v>REGULAR</v>
          </cell>
          <cell r="D5" t="str">
            <v>NO</v>
          </cell>
        </row>
        <row r="6">
          <cell r="B6" t="str">
            <v>MALO</v>
          </cell>
        </row>
      </sheetData>
      <sheetData sheetId="1"/>
      <sheetData sheetId="2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LCANCE"/>
      <sheetName val="apus ANA"/>
      <sheetName val="insumos"/>
      <sheetName val="Hoja2"/>
    </sheetNames>
    <sheetDataSet>
      <sheetData sheetId="0">
        <row r="4">
          <cell r="E4" t="str">
            <v>DD</v>
          </cell>
          <cell r="F4" t="str">
            <v>MM</v>
          </cell>
          <cell r="G4" t="str">
            <v>AA</v>
          </cell>
        </row>
        <row r="5">
          <cell r="E5">
            <v>1</v>
          </cell>
          <cell r="F5">
            <v>1</v>
          </cell>
          <cell r="G5">
            <v>2008</v>
          </cell>
        </row>
        <row r="6">
          <cell r="E6">
            <v>2</v>
          </cell>
          <cell r="F6">
            <v>2</v>
          </cell>
          <cell r="G6">
            <v>2009</v>
          </cell>
        </row>
        <row r="7">
          <cell r="E7">
            <v>3</v>
          </cell>
          <cell r="F7">
            <v>3</v>
          </cell>
          <cell r="G7">
            <v>2010</v>
          </cell>
        </row>
        <row r="8">
          <cell r="E8">
            <v>4</v>
          </cell>
          <cell r="F8">
            <v>4</v>
          </cell>
          <cell r="G8">
            <v>2011</v>
          </cell>
        </row>
        <row r="9">
          <cell r="E9">
            <v>5</v>
          </cell>
          <cell r="F9">
            <v>5</v>
          </cell>
          <cell r="G9">
            <v>2012</v>
          </cell>
        </row>
        <row r="10">
          <cell r="E10">
            <v>6</v>
          </cell>
          <cell r="F10">
            <v>6</v>
          </cell>
          <cell r="G10">
            <v>2013</v>
          </cell>
        </row>
        <row r="11">
          <cell r="E11">
            <v>7</v>
          </cell>
          <cell r="F11">
            <v>7</v>
          </cell>
          <cell r="G11">
            <v>2014</v>
          </cell>
        </row>
        <row r="12">
          <cell r="E12">
            <v>8</v>
          </cell>
          <cell r="F12">
            <v>8</v>
          </cell>
          <cell r="G12">
            <v>2015</v>
          </cell>
        </row>
        <row r="13">
          <cell r="E13">
            <v>9</v>
          </cell>
          <cell r="F13">
            <v>9</v>
          </cell>
          <cell r="G13">
            <v>2016</v>
          </cell>
        </row>
        <row r="14">
          <cell r="E14">
            <v>10</v>
          </cell>
          <cell r="F14">
            <v>10</v>
          </cell>
          <cell r="G14">
            <v>2017</v>
          </cell>
        </row>
        <row r="15">
          <cell r="E15">
            <v>11</v>
          </cell>
          <cell r="F15">
            <v>11</v>
          </cell>
          <cell r="G15">
            <v>2018</v>
          </cell>
        </row>
        <row r="16">
          <cell r="E16">
            <v>12</v>
          </cell>
          <cell r="F16">
            <v>12</v>
          </cell>
          <cell r="G16">
            <v>2019</v>
          </cell>
        </row>
        <row r="17">
          <cell r="E17">
            <v>13</v>
          </cell>
          <cell r="G17">
            <v>2020</v>
          </cell>
        </row>
        <row r="18">
          <cell r="E18">
            <v>14</v>
          </cell>
          <cell r="G18">
            <v>2021</v>
          </cell>
        </row>
        <row r="19">
          <cell r="E19">
            <v>15</v>
          </cell>
          <cell r="G19">
            <v>2022</v>
          </cell>
        </row>
        <row r="20">
          <cell r="E20">
            <v>16</v>
          </cell>
          <cell r="G20">
            <v>2023</v>
          </cell>
        </row>
        <row r="21">
          <cell r="E21">
            <v>17</v>
          </cell>
          <cell r="G21">
            <v>2024</v>
          </cell>
        </row>
        <row r="22">
          <cell r="E22">
            <v>18</v>
          </cell>
          <cell r="G22">
            <v>2025</v>
          </cell>
        </row>
        <row r="23">
          <cell r="E23">
            <v>19</v>
          </cell>
          <cell r="G23">
            <v>2026</v>
          </cell>
        </row>
        <row r="24">
          <cell r="E24">
            <v>20</v>
          </cell>
        </row>
        <row r="25">
          <cell r="E25">
            <v>21</v>
          </cell>
        </row>
        <row r="26">
          <cell r="E26">
            <v>22</v>
          </cell>
        </row>
        <row r="27">
          <cell r="E27">
            <v>23</v>
          </cell>
        </row>
        <row r="28">
          <cell r="E28">
            <v>24</v>
          </cell>
        </row>
        <row r="29">
          <cell r="E29">
            <v>25</v>
          </cell>
        </row>
        <row r="30">
          <cell r="E30">
            <v>26</v>
          </cell>
        </row>
        <row r="31">
          <cell r="E31">
            <v>27</v>
          </cell>
        </row>
        <row r="32">
          <cell r="E32">
            <v>28</v>
          </cell>
        </row>
        <row r="33">
          <cell r="E33">
            <v>29</v>
          </cell>
        </row>
        <row r="34">
          <cell r="E34">
            <v>30</v>
          </cell>
        </row>
        <row r="35">
          <cell r="E35">
            <v>31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"/>
      <sheetName val="Tarifa MT"/>
      <sheetName val="Info Ensayos"/>
      <sheetName val="Resolucion 342 -2009"/>
      <sheetName val="Ensayos Laboratori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">
          <cell r="A3" t="str">
            <v>Obra</v>
          </cell>
        </row>
        <row r="11">
          <cell r="F11" t="str">
            <v>Directa</v>
          </cell>
        </row>
        <row r="12">
          <cell r="F12" t="str">
            <v>Pública</v>
          </cell>
        </row>
        <row r="19">
          <cell r="G19" t="str">
            <v>P. Natural</v>
          </cell>
        </row>
        <row r="20">
          <cell r="G20" t="str">
            <v>P. Jurídica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"/>
      <sheetName val="ACTIVIDADES"/>
      <sheetName val="APU"/>
      <sheetName val="BD MATERIALES"/>
      <sheetName val="HERRAMIENTA MENOR"/>
      <sheetName val="AIU"/>
      <sheetName val="TARIFAS SDIS"/>
      <sheetName val="HERRAMIENTAS Y EQUIPOS"/>
      <sheetName val="LISTA DE MATERIALES"/>
      <sheetName val="TRANSPORTE"/>
      <sheetName val="Cuadrillas"/>
      <sheetName val="MEMORIA DE CANTIDADES"/>
    </sheetNames>
    <sheetDataSet>
      <sheetData sheetId="0">
        <row r="4">
          <cell r="A4">
            <v>0</v>
          </cell>
          <cell r="B4">
            <v>0</v>
          </cell>
          <cell r="C4">
            <v>0</v>
          </cell>
          <cell r="D4" t="str">
            <v>P. ALBAÑILERIA</v>
          </cell>
          <cell r="E4" t="str">
            <v>P. INSTALACIONES BASICA</v>
          </cell>
          <cell r="F4">
            <v>0</v>
          </cell>
          <cell r="G4">
            <v>0</v>
          </cell>
          <cell r="H4" t="str">
            <v>P. PINTURA</v>
          </cell>
          <cell r="I4">
            <v>0</v>
          </cell>
          <cell r="J4">
            <v>0</v>
          </cell>
          <cell r="K4" t="str">
            <v>P. CARPINTERIA</v>
          </cell>
          <cell r="L4">
            <v>0</v>
          </cell>
          <cell r="M4">
            <v>0</v>
          </cell>
          <cell r="N4" t="str">
            <v>P. CABLEADO ESTRUCTURADO</v>
          </cell>
          <cell r="O4">
            <v>0</v>
          </cell>
          <cell r="P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 t="str">
            <v>AA</v>
          </cell>
          <cell r="E5" t="str">
            <v>AA</v>
          </cell>
          <cell r="F5" t="str">
            <v>+</v>
          </cell>
          <cell r="G5">
            <v>0.1</v>
          </cell>
          <cell r="H5" t="str">
            <v>AA</v>
          </cell>
          <cell r="I5" t="str">
            <v>+</v>
          </cell>
          <cell r="J5">
            <v>0.15</v>
          </cell>
          <cell r="K5" t="str">
            <v>AA</v>
          </cell>
          <cell r="L5" t="str">
            <v>+</v>
          </cell>
          <cell r="M5">
            <v>0.2</v>
          </cell>
          <cell r="N5" t="str">
            <v>AA</v>
          </cell>
          <cell r="O5" t="str">
            <v>+</v>
          </cell>
          <cell r="P5">
            <v>0.33</v>
          </cell>
        </row>
        <row r="6">
          <cell r="A6" t="str">
            <v>JORNAL AYUDANTE</v>
          </cell>
          <cell r="B6">
            <v>1</v>
          </cell>
          <cell r="C6" t="str">
            <v>MINIMOS</v>
          </cell>
          <cell r="D6">
            <v>24590.566666666666</v>
          </cell>
          <cell r="E6">
            <v>27049.623333333333</v>
          </cell>
          <cell r="F6">
            <v>0</v>
          </cell>
          <cell r="G6">
            <v>0</v>
          </cell>
          <cell r="H6">
            <v>28279.151666666665</v>
          </cell>
          <cell r="I6">
            <v>0</v>
          </cell>
          <cell r="J6">
            <v>0</v>
          </cell>
          <cell r="K6">
            <v>29508.679999999997</v>
          </cell>
          <cell r="L6">
            <v>0</v>
          </cell>
          <cell r="M6">
            <v>0</v>
          </cell>
          <cell r="N6">
            <v>32705.453666666668</v>
          </cell>
          <cell r="O6">
            <v>0</v>
          </cell>
          <cell r="P6">
            <v>0</v>
          </cell>
        </row>
        <row r="7">
          <cell r="A7" t="str">
            <v>VALOR REAL DEL JORNAL</v>
          </cell>
          <cell r="B7">
            <v>1.6413</v>
          </cell>
          <cell r="C7">
            <v>0</v>
          </cell>
          <cell r="D7">
            <v>40360.497069999998</v>
          </cell>
          <cell r="E7">
            <v>44396.546776999996</v>
          </cell>
          <cell r="F7">
            <v>0</v>
          </cell>
          <cell r="G7">
            <v>0</v>
          </cell>
          <cell r="H7">
            <v>46414.571630499995</v>
          </cell>
          <cell r="I7">
            <v>0</v>
          </cell>
          <cell r="J7">
            <v>0</v>
          </cell>
          <cell r="K7">
            <v>48432.596483999994</v>
          </cell>
          <cell r="L7">
            <v>0</v>
          </cell>
          <cell r="M7">
            <v>0</v>
          </cell>
          <cell r="N7">
            <v>53679.461103100002</v>
          </cell>
          <cell r="O7">
            <v>0</v>
          </cell>
          <cell r="P7">
            <v>0</v>
          </cell>
        </row>
        <row r="8">
          <cell r="A8" t="str">
            <v>VALOR TOTAL HORA AYUDANTE</v>
          </cell>
          <cell r="B8">
            <v>0</v>
          </cell>
          <cell r="C8">
            <v>0</v>
          </cell>
          <cell r="D8">
            <v>5045.0621337499997</v>
          </cell>
          <cell r="E8">
            <v>5549.5683471249995</v>
          </cell>
          <cell r="F8">
            <v>0</v>
          </cell>
          <cell r="G8">
            <v>0</v>
          </cell>
          <cell r="H8">
            <v>5801.8214538124994</v>
          </cell>
          <cell r="I8">
            <v>0</v>
          </cell>
          <cell r="J8">
            <v>0</v>
          </cell>
          <cell r="K8">
            <v>6054.0745604999993</v>
          </cell>
          <cell r="L8">
            <v>0</v>
          </cell>
          <cell r="M8">
            <v>0</v>
          </cell>
          <cell r="N8">
            <v>6709.9326378875003</v>
          </cell>
          <cell r="O8">
            <v>0</v>
          </cell>
          <cell r="P8">
            <v>0</v>
          </cell>
        </row>
        <row r="9">
          <cell r="A9" t="str">
            <v>JORNAL OFICIAL</v>
          </cell>
          <cell r="B9">
            <v>3</v>
          </cell>
          <cell r="C9" t="str">
            <v>MINIMOS</v>
          </cell>
          <cell r="D9">
            <v>73771.7</v>
          </cell>
          <cell r="E9">
            <v>81148.87000000001</v>
          </cell>
          <cell r="F9">
            <v>0</v>
          </cell>
          <cell r="G9">
            <v>0</v>
          </cell>
          <cell r="H9">
            <v>84837.454999999987</v>
          </cell>
          <cell r="I9">
            <v>0</v>
          </cell>
          <cell r="J9">
            <v>0</v>
          </cell>
          <cell r="K9">
            <v>88526.04</v>
          </cell>
          <cell r="L9">
            <v>0</v>
          </cell>
          <cell r="M9">
            <v>0</v>
          </cell>
          <cell r="N9">
            <v>98116.361000000004</v>
          </cell>
          <cell r="O9">
            <v>0</v>
          </cell>
          <cell r="P9">
            <v>0</v>
          </cell>
        </row>
        <row r="10">
          <cell r="A10" t="str">
            <v>VALOR REAL DEL JORNAL</v>
          </cell>
          <cell r="B10">
            <v>1.4749000000000001</v>
          </cell>
          <cell r="C10">
            <v>0</v>
          </cell>
          <cell r="D10">
            <v>108805.88033</v>
          </cell>
          <cell r="E10">
            <v>119686.46836300002</v>
          </cell>
          <cell r="F10">
            <v>0</v>
          </cell>
          <cell r="G10">
            <v>0</v>
          </cell>
          <cell r="H10">
            <v>125126.7623795</v>
          </cell>
          <cell r="I10">
            <v>0</v>
          </cell>
          <cell r="J10">
            <v>0</v>
          </cell>
          <cell r="K10">
            <v>130567.056396</v>
          </cell>
          <cell r="L10">
            <v>0</v>
          </cell>
          <cell r="M10">
            <v>0</v>
          </cell>
          <cell r="N10">
            <v>144711.82083890002</v>
          </cell>
          <cell r="O10">
            <v>0</v>
          </cell>
          <cell r="P10">
            <v>0</v>
          </cell>
        </row>
        <row r="11">
          <cell r="A11" t="str">
            <v>VALOR TOTAL HORA OFICIAL</v>
          </cell>
          <cell r="B11">
            <v>0</v>
          </cell>
          <cell r="C11">
            <v>0</v>
          </cell>
          <cell r="D11">
            <v>13600.73504125</v>
          </cell>
          <cell r="E11">
            <v>14960.808545375003</v>
          </cell>
          <cell r="F11">
            <v>0</v>
          </cell>
          <cell r="G11">
            <v>0</v>
          </cell>
          <cell r="H11">
            <v>15640.8452974375</v>
          </cell>
          <cell r="I11">
            <v>0</v>
          </cell>
          <cell r="J11">
            <v>0</v>
          </cell>
          <cell r="K11">
            <v>16320.8820495</v>
          </cell>
          <cell r="L11">
            <v>0</v>
          </cell>
          <cell r="M11">
            <v>0</v>
          </cell>
          <cell r="N11">
            <v>18088.977604862503</v>
          </cell>
          <cell r="O11">
            <v>0</v>
          </cell>
          <cell r="P11">
            <v>0</v>
          </cell>
        </row>
        <row r="12">
          <cell r="A12" t="str">
            <v>VALOR DIA CUADRILLA</v>
          </cell>
          <cell r="B12">
            <v>0</v>
          </cell>
          <cell r="C12">
            <v>0</v>
          </cell>
          <cell r="D12">
            <v>149166.3774</v>
          </cell>
          <cell r="E12">
            <v>164083.01514000003</v>
          </cell>
          <cell r="F12">
            <v>0</v>
          </cell>
          <cell r="G12">
            <v>0</v>
          </cell>
          <cell r="H12">
            <v>171541.33400999999</v>
          </cell>
          <cell r="I12">
            <v>0</v>
          </cell>
          <cell r="J12">
            <v>0</v>
          </cell>
          <cell r="K12">
            <v>178999.65288000001</v>
          </cell>
          <cell r="L12">
            <v>0</v>
          </cell>
          <cell r="M12">
            <v>0</v>
          </cell>
          <cell r="N12">
            <v>198391.28194200003</v>
          </cell>
          <cell r="O12">
            <v>0</v>
          </cell>
          <cell r="P12">
            <v>0</v>
          </cell>
        </row>
        <row r="13">
          <cell r="A13" t="str">
            <v>VALOR HORA CUADRILLA</v>
          </cell>
          <cell r="B13">
            <v>0</v>
          </cell>
          <cell r="C13">
            <v>0</v>
          </cell>
          <cell r="D13">
            <v>18645.797175</v>
          </cell>
          <cell r="E13">
            <v>20510.376892500004</v>
          </cell>
          <cell r="F13">
            <v>0</v>
          </cell>
          <cell r="G13">
            <v>0</v>
          </cell>
          <cell r="H13">
            <v>21442.666751249999</v>
          </cell>
          <cell r="I13">
            <v>0</v>
          </cell>
          <cell r="J13">
            <v>0</v>
          </cell>
          <cell r="K13">
            <v>22374.956610000001</v>
          </cell>
          <cell r="L13">
            <v>0</v>
          </cell>
          <cell r="M13">
            <v>0</v>
          </cell>
          <cell r="N13">
            <v>24798.910242750004</v>
          </cell>
          <cell r="O13">
            <v>0</v>
          </cell>
          <cell r="P1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APU Expo Terrestre"/>
      <sheetName val="Containers"/>
      <sheetName val="Civil work"/>
      <sheetName val="Ex-0176-03"/>
      <sheetName val="ManoDeObra"/>
    </sheetNames>
    <sheetDataSet>
      <sheetData sheetId="0"/>
      <sheetData sheetId="1" refreshError="1">
        <row r="10">
          <cell r="J10">
            <v>2900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ateria Prima"/>
      <sheetName val="PRECIOS ACTUALIZADOS FERRASA"/>
      <sheetName val="APU Expo Terrestre"/>
      <sheetName val="Sheet2"/>
    </sheetNames>
    <sheetDataSet>
      <sheetData sheetId="0"/>
      <sheetData sheetId="1" refreshError="1">
        <row r="2">
          <cell r="A2">
            <v>2004</v>
          </cell>
          <cell r="B2" t="str">
            <v>ANGULO 1/8" X 1.1/2" X 6 MTS G-50</v>
          </cell>
          <cell r="C2" t="str">
            <v>UND</v>
          </cell>
          <cell r="D2">
            <v>11463</v>
          </cell>
        </row>
        <row r="3">
          <cell r="A3">
            <v>2005</v>
          </cell>
          <cell r="B3" t="str">
            <v>ANGULO 1/8" X 2" X 6 MTS G-50</v>
          </cell>
          <cell r="C3" t="str">
            <v>UND</v>
          </cell>
          <cell r="D3">
            <v>16350</v>
          </cell>
        </row>
        <row r="4">
          <cell r="A4">
            <v>2006</v>
          </cell>
          <cell r="B4" t="str">
            <v>ANGULO 1/8" X 1.3/4" X 6 MTS G-50</v>
          </cell>
          <cell r="C4" t="str">
            <v>UND</v>
          </cell>
          <cell r="D4">
            <v>14764</v>
          </cell>
        </row>
        <row r="5">
          <cell r="A5">
            <v>2007</v>
          </cell>
          <cell r="B5" t="str">
            <v>ANGULO 3/16" X 1.3/4" X 6 MTS G-50</v>
          </cell>
          <cell r="C5" t="str">
            <v>UND</v>
          </cell>
          <cell r="D5">
            <v>21599</v>
          </cell>
        </row>
        <row r="6">
          <cell r="A6">
            <v>2008</v>
          </cell>
          <cell r="B6" t="str">
            <v>ANGULO 3/16" X 1.1/2" X 6 MTS G-50</v>
          </cell>
          <cell r="C6" t="str">
            <v>UND</v>
          </cell>
          <cell r="D6">
            <v>17608</v>
          </cell>
        </row>
        <row r="7">
          <cell r="A7">
            <v>2009</v>
          </cell>
          <cell r="B7" t="str">
            <v>ANGULO 3/16" X 2" X 6 MTS G-50</v>
          </cell>
          <cell r="C7" t="str">
            <v>UND</v>
          </cell>
          <cell r="D7">
            <v>23845</v>
          </cell>
        </row>
        <row r="8">
          <cell r="A8">
            <v>2010</v>
          </cell>
          <cell r="B8" t="str">
            <v>ANGULO 3/16" X 2.1/2" X 6 MTS G-50</v>
          </cell>
          <cell r="C8" t="str">
            <v>UND</v>
          </cell>
          <cell r="D8">
            <v>31522</v>
          </cell>
        </row>
        <row r="9">
          <cell r="A9">
            <v>2012</v>
          </cell>
          <cell r="B9" t="str">
            <v>ANGULO 1/4" X 1.1/2" X 6 MTS G-50</v>
          </cell>
          <cell r="C9" t="str">
            <v>UND</v>
          </cell>
          <cell r="D9">
            <v>22891</v>
          </cell>
        </row>
        <row r="10">
          <cell r="A10">
            <v>2013</v>
          </cell>
          <cell r="B10" t="str">
            <v>ANGULO 1/4" X 2" X 6 MTS G-50</v>
          </cell>
          <cell r="C10" t="str">
            <v>UND</v>
          </cell>
          <cell r="D10">
            <v>32381</v>
          </cell>
        </row>
        <row r="11">
          <cell r="A11">
            <v>2014</v>
          </cell>
          <cell r="B11" t="str">
            <v>ANGULO 1/4" X 2.1/2" X 6 MTS G-50</v>
          </cell>
          <cell r="C11" t="str">
            <v>UND</v>
          </cell>
          <cell r="D11">
            <v>42412</v>
          </cell>
        </row>
        <row r="12">
          <cell r="A12">
            <v>2015</v>
          </cell>
          <cell r="B12" t="str">
            <v>ANGULO 1/4" X 3" X 6 MTS G-50</v>
          </cell>
          <cell r="C12" t="str">
            <v>UND</v>
          </cell>
          <cell r="D12">
            <v>51632</v>
          </cell>
        </row>
        <row r="13">
          <cell r="A13">
            <v>2016</v>
          </cell>
          <cell r="B13" t="str">
            <v>ANGULO 1/4" X 4" X 6 MTS G-50</v>
          </cell>
          <cell r="C13" t="str">
            <v>UND</v>
          </cell>
          <cell r="D13">
            <v>69855</v>
          </cell>
        </row>
        <row r="14">
          <cell r="A14">
            <v>2018</v>
          </cell>
          <cell r="B14" t="str">
            <v>ANGULO 5/16" X 3" X 6 MTS G-50</v>
          </cell>
          <cell r="C14" t="str">
            <v>UND</v>
          </cell>
          <cell r="D14">
            <v>62502</v>
          </cell>
        </row>
        <row r="15">
          <cell r="A15">
            <v>2019</v>
          </cell>
          <cell r="B15" t="str">
            <v>ANGULO 5/16" X 4" X 6 MTS G-50</v>
          </cell>
          <cell r="C15" t="str">
            <v>UND</v>
          </cell>
          <cell r="D15">
            <v>84824</v>
          </cell>
        </row>
        <row r="16">
          <cell r="A16">
            <v>2021</v>
          </cell>
          <cell r="B16" t="str">
            <v>ANGULO 3/8" X 3" X 6 MTS G-50</v>
          </cell>
          <cell r="C16" t="str">
            <v>UND</v>
          </cell>
          <cell r="D16">
            <v>74221</v>
          </cell>
        </row>
        <row r="17">
          <cell r="A17">
            <v>2022</v>
          </cell>
          <cell r="B17" t="str">
            <v>ANGULO 3/8" X 4" X 6 MTS G-50</v>
          </cell>
          <cell r="C17" t="str">
            <v>UND</v>
          </cell>
          <cell r="D17">
            <v>98961</v>
          </cell>
        </row>
        <row r="18">
          <cell r="A18">
            <v>2025</v>
          </cell>
          <cell r="B18" t="str">
            <v>ANGULO 1/2" X 3" X 6 MTS G-50</v>
          </cell>
          <cell r="C18" t="str">
            <v>UND</v>
          </cell>
          <cell r="D18">
            <v>98961</v>
          </cell>
        </row>
        <row r="19">
          <cell r="A19">
            <v>2026</v>
          </cell>
          <cell r="B19" t="str">
            <v>ANGULO 3/8" X 5" X 6 MTS G-50</v>
          </cell>
          <cell r="C19" t="str">
            <v>UND</v>
          </cell>
          <cell r="D19">
            <v>156388</v>
          </cell>
        </row>
        <row r="20">
          <cell r="A20">
            <v>2027</v>
          </cell>
          <cell r="B20" t="str">
            <v>ANGULO 1/2" X 4" X 6 MTS G-50</v>
          </cell>
          <cell r="C20" t="str">
            <v>UND</v>
          </cell>
          <cell r="D20">
            <v>131948</v>
          </cell>
        </row>
        <row r="21">
          <cell r="A21">
            <v>2029</v>
          </cell>
          <cell r="B21" t="str">
            <v>ANGULO 1/2" X 5" X 6 MTS G-50</v>
          </cell>
          <cell r="C21" t="str">
            <v>UND</v>
          </cell>
          <cell r="D21">
            <v>206148</v>
          </cell>
        </row>
        <row r="22">
          <cell r="A22">
            <v>2030</v>
          </cell>
          <cell r="B22" t="str">
            <v>ANGULO 5/8" X 6" X 6 MTS G-50</v>
          </cell>
          <cell r="C22" t="str">
            <v>UND</v>
          </cell>
          <cell r="D22">
            <v>324238</v>
          </cell>
        </row>
        <row r="23">
          <cell r="A23">
            <v>2011</v>
          </cell>
          <cell r="B23" t="str">
            <v>ANGULO 1/8" X 1.3/4" X 6 MTS A-36</v>
          </cell>
          <cell r="C23" t="str">
            <v>UND</v>
          </cell>
          <cell r="D23">
            <v>14495</v>
          </cell>
        </row>
        <row r="24">
          <cell r="A24">
            <v>2024</v>
          </cell>
          <cell r="B24" t="str">
            <v>ANGULO 3/8" X 6" X 6 MTS</v>
          </cell>
          <cell r="C24" t="str">
            <v>UND</v>
          </cell>
          <cell r="D24">
            <v>199039</v>
          </cell>
        </row>
        <row r="25">
          <cell r="A25">
            <v>2028</v>
          </cell>
          <cell r="B25" t="str">
            <v>ANGULO 1/2" X 6" X 6 MTS</v>
          </cell>
          <cell r="C25" t="str">
            <v>UND</v>
          </cell>
          <cell r="D25">
            <v>248429</v>
          </cell>
        </row>
        <row r="26">
          <cell r="A26">
            <v>2037</v>
          </cell>
          <cell r="B26" t="str">
            <v>ANGULO 19   X 2.5 MM X 6 MTS</v>
          </cell>
          <cell r="C26" t="str">
            <v>UND</v>
          </cell>
          <cell r="D26">
            <v>4545</v>
          </cell>
        </row>
        <row r="27">
          <cell r="A27">
            <v>2038</v>
          </cell>
          <cell r="B27" t="str">
            <v>ANGULO 25   X 2.5 MM X 6 MTS</v>
          </cell>
          <cell r="C27" t="str">
            <v>UND</v>
          </cell>
          <cell r="D27">
            <v>6069</v>
          </cell>
        </row>
        <row r="28">
          <cell r="A28">
            <v>2039</v>
          </cell>
          <cell r="B28" t="str">
            <v>ANGULO 38   X 2.5 MM X 6 MTS</v>
          </cell>
          <cell r="C28" t="str">
            <v>UND</v>
          </cell>
          <cell r="D28">
            <v>9364</v>
          </cell>
        </row>
        <row r="29">
          <cell r="A29">
            <v>2040</v>
          </cell>
          <cell r="B29" t="str">
            <v>ANGULO 1/8" X 3/4" (19X3MM)</v>
          </cell>
          <cell r="C29" t="str">
            <v>UND</v>
          </cell>
          <cell r="D29">
            <v>6129</v>
          </cell>
        </row>
        <row r="30">
          <cell r="A30">
            <v>2041</v>
          </cell>
          <cell r="B30" t="str">
            <v>ANGULO 1/8" X 1" (25X3MM)</v>
          </cell>
          <cell r="C30" t="str">
            <v>UND</v>
          </cell>
          <cell r="D30">
            <v>8320</v>
          </cell>
        </row>
        <row r="31">
          <cell r="A31">
            <v>2042</v>
          </cell>
          <cell r="B31" t="str">
            <v>ANGULO 1/8" X 1.1/2" X 6 MTS A-36</v>
          </cell>
          <cell r="C31" t="str">
            <v>UND</v>
          </cell>
          <cell r="D31">
            <v>12048</v>
          </cell>
        </row>
        <row r="32">
          <cell r="A32">
            <v>2043</v>
          </cell>
          <cell r="B32" t="str">
            <v>ANGULO 1/8" X 2" X 6 MTS A-36</v>
          </cell>
          <cell r="C32" t="str">
            <v>UND</v>
          </cell>
          <cell r="D32">
            <v>16350</v>
          </cell>
        </row>
        <row r="33">
          <cell r="A33">
            <v>2044</v>
          </cell>
          <cell r="B33" t="str">
            <v>ANGULO 3/16" X 1" (25X4.5MM)</v>
          </cell>
          <cell r="C33" t="str">
            <v>UND</v>
          </cell>
          <cell r="D33">
            <v>11649</v>
          </cell>
        </row>
        <row r="34">
          <cell r="A34">
            <v>2045</v>
          </cell>
          <cell r="B34" t="str">
            <v>ANGULO 3/16" X 1.1/2" X 6 MTS A-36</v>
          </cell>
          <cell r="C34" t="str">
            <v>UND</v>
          </cell>
          <cell r="D34">
            <v>17608</v>
          </cell>
        </row>
        <row r="35">
          <cell r="A35">
            <v>2046</v>
          </cell>
          <cell r="B35" t="str">
            <v>ANGULO 3/16" X 2" X 6 MTS A-36</v>
          </cell>
          <cell r="C35" t="str">
            <v>UND</v>
          </cell>
          <cell r="D35">
            <v>23845</v>
          </cell>
        </row>
        <row r="36">
          <cell r="A36">
            <v>2047</v>
          </cell>
          <cell r="B36" t="str">
            <v>ANGULO 1/4" X 1.1/2" X 6 MTS A-36</v>
          </cell>
          <cell r="C36" t="str">
            <v>UND</v>
          </cell>
          <cell r="D36">
            <v>22891</v>
          </cell>
        </row>
        <row r="37">
          <cell r="A37">
            <v>2048</v>
          </cell>
          <cell r="B37" t="str">
            <v>ANGULO 1/4" X 2" X 6 MTS A-36</v>
          </cell>
          <cell r="C37" t="str">
            <v>UND</v>
          </cell>
          <cell r="D37">
            <v>31792</v>
          </cell>
        </row>
        <row r="38">
          <cell r="A38">
            <v>2049</v>
          </cell>
          <cell r="B38" t="str">
            <v>ANGULO 30   X 3 MM X 6 MTS</v>
          </cell>
          <cell r="C38" t="str">
            <v>UND</v>
          </cell>
          <cell r="D38">
            <v>9770</v>
          </cell>
        </row>
        <row r="39">
          <cell r="A39">
            <v>2051</v>
          </cell>
          <cell r="B39" t="str">
            <v>ANGULO 30   X 4.5 MM X 6 MTS</v>
          </cell>
          <cell r="C39" t="str">
            <v>UND</v>
          </cell>
          <cell r="D39">
            <v>14253</v>
          </cell>
        </row>
        <row r="40">
          <cell r="A40">
            <v>2052</v>
          </cell>
          <cell r="B40" t="str">
            <v>ANGULO 38   X 4.5 MM X 6 MTS A-36</v>
          </cell>
          <cell r="C40" t="str">
            <v>UND</v>
          </cell>
          <cell r="D40">
            <v>16831</v>
          </cell>
        </row>
        <row r="41">
          <cell r="A41">
            <v>2053</v>
          </cell>
          <cell r="B41" t="str">
            <v>ANGULO 1/8" X 1.1/2" X 1.8 MTS A-36</v>
          </cell>
          <cell r="C41" t="str">
            <v>UND</v>
          </cell>
          <cell r="D41">
            <v>4131</v>
          </cell>
        </row>
        <row r="42">
          <cell r="A42">
            <v>2054</v>
          </cell>
          <cell r="B42" t="str">
            <v>ANGULO 3/16" X 1.1/2" X 1.8 MTS A-36</v>
          </cell>
          <cell r="C42" t="str">
            <v>UND</v>
          </cell>
          <cell r="D42">
            <v>6077</v>
          </cell>
        </row>
        <row r="43">
          <cell r="A43">
            <v>2055</v>
          </cell>
          <cell r="B43" t="str">
            <v>ANGULO 1/8" X 1.1/2" X 1.9 MTS A-36</v>
          </cell>
          <cell r="C43" t="str">
            <v>UND</v>
          </cell>
          <cell r="D43">
            <v>4362</v>
          </cell>
        </row>
        <row r="44">
          <cell r="A44">
            <v>2056</v>
          </cell>
          <cell r="B44" t="str">
            <v>ANGULO 3/16" X 1.1/2" X 1.9 MTS A-36</v>
          </cell>
          <cell r="C44" t="str">
            <v>UND</v>
          </cell>
          <cell r="D44">
            <v>6420</v>
          </cell>
        </row>
        <row r="45">
          <cell r="A45">
            <v>2059</v>
          </cell>
          <cell r="B45" t="str">
            <v>ANGULO 3/16" X 1.3/4" X 6 MTS</v>
          </cell>
          <cell r="C45" t="str">
            <v>UND</v>
          </cell>
          <cell r="D45">
            <v>21599</v>
          </cell>
        </row>
        <row r="46">
          <cell r="A46">
            <v>4001</v>
          </cell>
          <cell r="B46" t="str">
            <v>PLATINA 1/8"  X   1/2" X 6 MTS</v>
          </cell>
          <cell r="C46" t="str">
            <v>UND</v>
          </cell>
          <cell r="D46">
            <v>3204</v>
          </cell>
        </row>
        <row r="47">
          <cell r="A47">
            <v>4002</v>
          </cell>
          <cell r="B47" t="str">
            <v>PLATINA 1/8"  X   3/4" X 6 MTS</v>
          </cell>
          <cell r="C47" t="str">
            <v>UND</v>
          </cell>
          <cell r="D47">
            <v>4807</v>
          </cell>
        </row>
        <row r="48">
          <cell r="A48">
            <v>4003</v>
          </cell>
          <cell r="B48" t="str">
            <v>PLATINA 1/8"  X     1" X 6 MTS</v>
          </cell>
          <cell r="C48" t="str">
            <v>UND</v>
          </cell>
          <cell r="D48">
            <v>4029</v>
          </cell>
        </row>
        <row r="49">
          <cell r="A49">
            <v>4004</v>
          </cell>
          <cell r="B49" t="str">
            <v>PLATINA 1/8"  X 1.1/4" X 6 MTS</v>
          </cell>
          <cell r="C49" t="str">
            <v>UND</v>
          </cell>
          <cell r="D49">
            <v>5173</v>
          </cell>
        </row>
        <row r="50">
          <cell r="A50">
            <v>4005</v>
          </cell>
          <cell r="B50" t="str">
            <v>PLATINA 1/8"  X 1.1/2" X 6 MTS</v>
          </cell>
          <cell r="C50" t="str">
            <v>UND</v>
          </cell>
          <cell r="D50">
            <v>6350</v>
          </cell>
        </row>
        <row r="51">
          <cell r="A51">
            <v>4006</v>
          </cell>
          <cell r="B51" t="str">
            <v>PLATINA 1/8"  X     2" X 6 MTS</v>
          </cell>
          <cell r="C51" t="str">
            <v>UND</v>
          </cell>
          <cell r="D51">
            <v>8430</v>
          </cell>
        </row>
        <row r="52">
          <cell r="A52">
            <v>4007</v>
          </cell>
          <cell r="B52" t="str">
            <v>PLATINA 1/8"  X 2.1/2" X 6 MTS</v>
          </cell>
          <cell r="C52" t="str">
            <v>UND</v>
          </cell>
          <cell r="D52">
            <v>11042</v>
          </cell>
        </row>
        <row r="53">
          <cell r="A53">
            <v>4008</v>
          </cell>
          <cell r="B53" t="str">
            <v>PLATINA 1/8"  X     3" X 6 MTS</v>
          </cell>
          <cell r="C53" t="str">
            <v>UND</v>
          </cell>
          <cell r="D53">
            <v>13132</v>
          </cell>
        </row>
        <row r="54">
          <cell r="A54">
            <v>4010</v>
          </cell>
          <cell r="B54" t="str">
            <v>PLATINA 3/16" X   1/2" X 6 MTS</v>
          </cell>
          <cell r="C54" t="str">
            <v>UND</v>
          </cell>
          <cell r="D54">
            <v>4810</v>
          </cell>
        </row>
        <row r="55">
          <cell r="A55">
            <v>4011</v>
          </cell>
          <cell r="B55" t="str">
            <v>PLATINA 3/16" X   3/4" X 6 MTS</v>
          </cell>
          <cell r="C55" t="str">
            <v>UND</v>
          </cell>
          <cell r="D55">
            <v>4738</v>
          </cell>
        </row>
        <row r="56">
          <cell r="A56">
            <v>4012</v>
          </cell>
          <cell r="B56" t="str">
            <v>PLATINA 3/16" X     1" X 6 MTS</v>
          </cell>
          <cell r="C56" t="str">
            <v>UND</v>
          </cell>
          <cell r="D56">
            <v>6244</v>
          </cell>
        </row>
        <row r="57">
          <cell r="A57">
            <v>4013</v>
          </cell>
          <cell r="B57" t="str">
            <v>PLATINA 3/16" X 1.1/4" X 6 MTS</v>
          </cell>
          <cell r="C57" t="str">
            <v>UND</v>
          </cell>
          <cell r="D57">
            <v>7645</v>
          </cell>
        </row>
        <row r="58">
          <cell r="A58">
            <v>4014</v>
          </cell>
          <cell r="B58" t="str">
            <v>PLATINA 3/16" X 1.1/2" X 6 MTS</v>
          </cell>
          <cell r="C58" t="str">
            <v>UND</v>
          </cell>
          <cell r="D58">
            <v>9473</v>
          </cell>
        </row>
        <row r="59">
          <cell r="A59">
            <v>4015</v>
          </cell>
          <cell r="B59" t="str">
            <v>PLATINA 3/16" X     2" X 6 MTS</v>
          </cell>
          <cell r="C59" t="str">
            <v>UND</v>
          </cell>
          <cell r="D59">
            <v>12998</v>
          </cell>
        </row>
        <row r="60">
          <cell r="A60">
            <v>4016</v>
          </cell>
          <cell r="B60" t="str">
            <v>PLATINA 3/16" X 2.1/2" X 6 MTS</v>
          </cell>
          <cell r="C60" t="str">
            <v>UND</v>
          </cell>
          <cell r="D60">
            <v>16252</v>
          </cell>
        </row>
        <row r="61">
          <cell r="A61">
            <v>4017</v>
          </cell>
          <cell r="B61" t="str">
            <v>PLATINA 3/16" X     3" X 6 MTS</v>
          </cell>
          <cell r="C61" t="str">
            <v>UND</v>
          </cell>
          <cell r="D61">
            <v>20202</v>
          </cell>
        </row>
        <row r="62">
          <cell r="A62">
            <v>4019</v>
          </cell>
          <cell r="B62" t="str">
            <v>PLATINA 1/4"  X   1/2" X 6 MTS</v>
          </cell>
          <cell r="C62" t="str">
            <v>UND</v>
          </cell>
          <cell r="D62">
            <v>4317</v>
          </cell>
        </row>
        <row r="63">
          <cell r="A63">
            <v>4020</v>
          </cell>
          <cell r="B63" t="str">
            <v>PLATINA 1/4"  X   3/4" X 6 MTS</v>
          </cell>
          <cell r="C63" t="str">
            <v>UND</v>
          </cell>
          <cell r="D63">
            <v>6511</v>
          </cell>
        </row>
        <row r="64">
          <cell r="A64">
            <v>4021</v>
          </cell>
          <cell r="B64" t="str">
            <v>PLATINA 1/4"  X     1" X 6 MTS</v>
          </cell>
          <cell r="C64" t="str">
            <v>UND</v>
          </cell>
          <cell r="D64">
            <v>8446</v>
          </cell>
        </row>
        <row r="65">
          <cell r="A65">
            <v>4022</v>
          </cell>
          <cell r="B65" t="str">
            <v>PLATINA 1/4"  X 1.1/4" X 6 MTS</v>
          </cell>
          <cell r="C65" t="str">
            <v>UND</v>
          </cell>
          <cell r="D65">
            <v>10635</v>
          </cell>
        </row>
        <row r="66">
          <cell r="A66">
            <v>4023</v>
          </cell>
          <cell r="B66" t="str">
            <v>PLATINA 1/4"  X 1.1/2" X 6 MTS</v>
          </cell>
          <cell r="C66" t="str">
            <v>UND</v>
          </cell>
          <cell r="D66">
            <v>12998</v>
          </cell>
        </row>
        <row r="67">
          <cell r="A67">
            <v>4024</v>
          </cell>
          <cell r="B67" t="str">
            <v>PLATINA 1/4"  X     2" X 6 MTS</v>
          </cell>
          <cell r="C67" t="str">
            <v>UND</v>
          </cell>
          <cell r="D67">
            <v>16750</v>
          </cell>
        </row>
        <row r="68">
          <cell r="A68">
            <v>4025</v>
          </cell>
          <cell r="B68" t="str">
            <v>PLATINA 1/4"  X 2.1/2" X 6 MTS</v>
          </cell>
          <cell r="C68" t="str">
            <v>UND</v>
          </cell>
          <cell r="D68">
            <v>22806</v>
          </cell>
        </row>
        <row r="69">
          <cell r="A69">
            <v>4026</v>
          </cell>
          <cell r="B69" t="str">
            <v>PLATINA 1/4"  X     3" X 6 MTS</v>
          </cell>
          <cell r="C69" t="str">
            <v>UND</v>
          </cell>
          <cell r="D69">
            <v>27726</v>
          </cell>
        </row>
        <row r="70">
          <cell r="A70">
            <v>4028</v>
          </cell>
          <cell r="B70" t="str">
            <v>PLATINA 3/8"  X     1" X 6 MTS</v>
          </cell>
          <cell r="C70" t="str">
            <v>UND</v>
          </cell>
          <cell r="D70">
            <v>13654</v>
          </cell>
        </row>
        <row r="71">
          <cell r="A71">
            <v>4029</v>
          </cell>
          <cell r="B71" t="str">
            <v>PLATINA 3/8"  X 1.1/2" X 6 MTS</v>
          </cell>
          <cell r="C71" t="str">
            <v>UND</v>
          </cell>
          <cell r="D71">
            <v>20421</v>
          </cell>
        </row>
        <row r="72">
          <cell r="A72">
            <v>4030</v>
          </cell>
          <cell r="B72" t="str">
            <v>PLATINA 3/8"  X     2" X 6 MTS</v>
          </cell>
          <cell r="C72" t="str">
            <v>UND</v>
          </cell>
          <cell r="D72">
            <v>27224</v>
          </cell>
        </row>
        <row r="73">
          <cell r="A73">
            <v>4031</v>
          </cell>
          <cell r="B73" t="str">
            <v>PLATINA 3/8"  X 2.1/2" X 6 MTS</v>
          </cell>
          <cell r="C73" t="str">
            <v>UND</v>
          </cell>
          <cell r="D73">
            <v>35672</v>
          </cell>
        </row>
        <row r="74">
          <cell r="A74">
            <v>4032</v>
          </cell>
          <cell r="B74" t="str">
            <v>PLATINA 3/8"  X     3" X 6 MTS</v>
          </cell>
          <cell r="C74" t="str">
            <v>UND</v>
          </cell>
          <cell r="D74">
            <v>41737</v>
          </cell>
        </row>
        <row r="75">
          <cell r="A75">
            <v>4033</v>
          </cell>
          <cell r="B75" t="str">
            <v>PLATINA 3/8"  X     4" X 6 MTS</v>
          </cell>
          <cell r="C75" t="str">
            <v>UND</v>
          </cell>
          <cell r="D75">
            <v>53581</v>
          </cell>
        </row>
        <row r="76">
          <cell r="A76">
            <v>4034</v>
          </cell>
          <cell r="B76" t="str">
            <v>PLATINA 1/2"  X     1" X 6 MTS</v>
          </cell>
          <cell r="C76" t="str">
            <v>UND</v>
          </cell>
          <cell r="D76">
            <v>17584</v>
          </cell>
        </row>
        <row r="77">
          <cell r="A77">
            <v>4035</v>
          </cell>
          <cell r="B77" t="str">
            <v>PLATINA 1/2"  X 1.1/2" X 6 MTS</v>
          </cell>
          <cell r="C77" t="str">
            <v>UND</v>
          </cell>
          <cell r="D77">
            <v>27265</v>
          </cell>
        </row>
        <row r="78">
          <cell r="A78">
            <v>4036</v>
          </cell>
          <cell r="B78" t="str">
            <v>PLATINA 1/2"  X     2" X 6 MTS</v>
          </cell>
          <cell r="C78" t="str">
            <v>UND</v>
          </cell>
          <cell r="D78">
            <v>35133</v>
          </cell>
        </row>
        <row r="79">
          <cell r="A79">
            <v>4037</v>
          </cell>
          <cell r="B79" t="str">
            <v>PLATINA 1/2"  X 2.1/2" X 6 MTS</v>
          </cell>
          <cell r="C79" t="str">
            <v>UND</v>
          </cell>
          <cell r="D79">
            <v>46331</v>
          </cell>
        </row>
        <row r="80">
          <cell r="A80">
            <v>4038</v>
          </cell>
          <cell r="B80" t="str">
            <v>PLATINA 1/2"  X     3" X 6 MTS</v>
          </cell>
          <cell r="C80" t="str">
            <v>UND</v>
          </cell>
          <cell r="D80">
            <v>56756</v>
          </cell>
        </row>
        <row r="81">
          <cell r="A81">
            <v>4039</v>
          </cell>
          <cell r="B81" t="str">
            <v>PLATINA 1/2"  X     4" X 6 MTS</v>
          </cell>
          <cell r="C81" t="str">
            <v>UND</v>
          </cell>
          <cell r="D81">
            <v>73525</v>
          </cell>
        </row>
        <row r="82">
          <cell r="A82">
            <v>4045</v>
          </cell>
          <cell r="B82" t="str">
            <v>PLATINA 1/4"  X     4" X 6 MTS</v>
          </cell>
          <cell r="C82" t="str">
            <v>UND</v>
          </cell>
          <cell r="D82">
            <v>35744</v>
          </cell>
        </row>
        <row r="83">
          <cell r="A83">
            <v>4046</v>
          </cell>
          <cell r="B83" t="str">
            <v>PLATINA 1/8"  X     4" X 6 MTS</v>
          </cell>
          <cell r="C83" t="str">
            <v>UND</v>
          </cell>
          <cell r="D83">
            <v>18798</v>
          </cell>
        </row>
        <row r="84">
          <cell r="A84">
            <v>4047</v>
          </cell>
          <cell r="B84" t="str">
            <v>PLATINA 3/16" X     4" X 6 MTS</v>
          </cell>
          <cell r="C84" t="str">
            <v>UND</v>
          </cell>
          <cell r="D84">
            <v>28064</v>
          </cell>
        </row>
        <row r="85">
          <cell r="A85">
            <v>4049</v>
          </cell>
          <cell r="B85" t="str">
            <v>PLATINA 5/8" X 1/4" X 6 MTS</v>
          </cell>
          <cell r="C85" t="str">
            <v>UND</v>
          </cell>
          <cell r="D85">
            <v>4091</v>
          </cell>
        </row>
        <row r="86">
          <cell r="A86">
            <v>4050</v>
          </cell>
          <cell r="B86" t="str">
            <v>PLATINA 5/8" X 2.1/2" X 6 MTS</v>
          </cell>
          <cell r="C86" t="str">
            <v>UND</v>
          </cell>
          <cell r="D86">
            <v>82946</v>
          </cell>
        </row>
        <row r="87">
          <cell r="A87">
            <v>4051</v>
          </cell>
          <cell r="B87" t="str">
            <v>PLATINA 5/8 X 4 X 6 MTS</v>
          </cell>
          <cell r="C87" t="str">
            <v>UND</v>
          </cell>
          <cell r="D87">
            <v>75753</v>
          </cell>
        </row>
        <row r="88">
          <cell r="A88">
            <v>4052</v>
          </cell>
          <cell r="B88" t="str">
            <v>PLATINA 3/4"  X     4" X 6 MTS</v>
          </cell>
          <cell r="C88" t="str">
            <v>UND</v>
          </cell>
          <cell r="D88">
            <v>89527</v>
          </cell>
        </row>
        <row r="89">
          <cell r="A89">
            <v>4053</v>
          </cell>
          <cell r="B89" t="str">
            <v>PLATINA 1/8"  X   5/8" X 6 MTS</v>
          </cell>
          <cell r="C89" t="str">
            <v>UND</v>
          </cell>
          <cell r="D89">
            <v>4048</v>
          </cell>
        </row>
        <row r="90">
          <cell r="A90">
            <v>4054</v>
          </cell>
          <cell r="B90" t="str">
            <v>PLATINA 5/8" X 6" X 6 MTS</v>
          </cell>
          <cell r="C90" t="str">
            <v>UND</v>
          </cell>
          <cell r="D90">
            <v>133495</v>
          </cell>
        </row>
        <row r="91">
          <cell r="A91">
            <v>4055</v>
          </cell>
          <cell r="B91" t="str">
            <v>PLATINA 5/16" X 4" X 6 MTS</v>
          </cell>
          <cell r="C91" t="str">
            <v>UND</v>
          </cell>
          <cell r="D91">
            <v>54585</v>
          </cell>
        </row>
        <row r="92">
          <cell r="A92">
            <v>4100</v>
          </cell>
          <cell r="B92" t="str">
            <v>PLATINA 11MM X 2.75MM X 6 MTS</v>
          </cell>
          <cell r="C92" t="str">
            <v>UND</v>
          </cell>
          <cell r="D92">
            <v>2457</v>
          </cell>
        </row>
        <row r="93">
          <cell r="A93">
            <v>4102</v>
          </cell>
          <cell r="B93" t="str">
            <v>PLATINA 12MM X 4.00MM X 6 MTS</v>
          </cell>
          <cell r="C93" t="str">
            <v>UND</v>
          </cell>
          <cell r="D93">
            <v>3898</v>
          </cell>
        </row>
        <row r="94">
          <cell r="A94">
            <v>4103</v>
          </cell>
          <cell r="B94" t="str">
            <v>PLATINA 15MM X 3.00MM X 6 MTS</v>
          </cell>
          <cell r="C94" t="str">
            <v>UND</v>
          </cell>
          <cell r="D94">
            <v>3584</v>
          </cell>
        </row>
        <row r="95">
          <cell r="A95">
            <v>4104</v>
          </cell>
          <cell r="B95" t="str">
            <v>PLATINA 18MM X 2.50MM X 6 MTS</v>
          </cell>
          <cell r="C95" t="str">
            <v>UND</v>
          </cell>
          <cell r="D95">
            <v>2867</v>
          </cell>
        </row>
        <row r="96">
          <cell r="A96">
            <v>4105</v>
          </cell>
          <cell r="B96" t="str">
            <v>PLATINA 18MM X 3.00MM X 6 MTS</v>
          </cell>
          <cell r="C96" t="str">
            <v>UND</v>
          </cell>
          <cell r="D96">
            <v>4386</v>
          </cell>
        </row>
        <row r="97">
          <cell r="A97">
            <v>4110</v>
          </cell>
          <cell r="B97" t="str">
            <v>PLATINA 32MM X 2.50MM X 6 MTS</v>
          </cell>
          <cell r="C97" t="str">
            <v>UND</v>
          </cell>
          <cell r="D97">
            <v>4461</v>
          </cell>
        </row>
        <row r="98">
          <cell r="A98">
            <v>4115</v>
          </cell>
          <cell r="B98" t="str">
            <v>PLATINA 38MM X 2.50MM X 6 MTS</v>
          </cell>
          <cell r="C98" t="str">
            <v>UND</v>
          </cell>
          <cell r="D98">
            <v>5297</v>
          </cell>
        </row>
        <row r="99">
          <cell r="A99">
            <v>4120</v>
          </cell>
          <cell r="B99" t="str">
            <v>PLATINA 50MM X 2.50MM X 6 MTS</v>
          </cell>
          <cell r="C99" t="str">
            <v>UND</v>
          </cell>
          <cell r="D99">
            <v>6980</v>
          </cell>
        </row>
        <row r="100">
          <cell r="A100">
            <v>4125</v>
          </cell>
          <cell r="B100" t="str">
            <v>PLATINA 75MM X 2.50MM X 6 MTS</v>
          </cell>
          <cell r="C100" t="str">
            <v>UND</v>
          </cell>
          <cell r="D100">
            <v>10464</v>
          </cell>
        </row>
        <row r="101">
          <cell r="A101">
            <v>4140</v>
          </cell>
          <cell r="B101" t="str">
            <v>PLATINA 17MM X 7.00MM X 6 MTS</v>
          </cell>
          <cell r="C101" t="str">
            <v>KGM</v>
          </cell>
          <cell r="D101">
            <v>982</v>
          </cell>
        </row>
        <row r="102">
          <cell r="A102">
            <v>5001</v>
          </cell>
          <cell r="B102" t="str">
            <v>VARILLA CUADRADA 9 MM X 6 MTS</v>
          </cell>
          <cell r="C102" t="str">
            <v>UND</v>
          </cell>
          <cell r="D102">
            <v>4236</v>
          </cell>
        </row>
        <row r="103">
          <cell r="A103">
            <v>5002</v>
          </cell>
          <cell r="B103" t="str">
            <v>VARILLA CUADRADA 11MM X 6 MTS</v>
          </cell>
          <cell r="C103" t="str">
            <v>UND</v>
          </cell>
          <cell r="D103">
            <v>6354</v>
          </cell>
        </row>
        <row r="104">
          <cell r="A104">
            <v>5003</v>
          </cell>
          <cell r="B104" t="str">
            <v>VARILLA CUADRADA 1/2" X 6 MTS</v>
          </cell>
          <cell r="C104" t="str">
            <v>UND</v>
          </cell>
          <cell r="D104">
            <v>9191</v>
          </cell>
        </row>
        <row r="105">
          <cell r="A105">
            <v>5004</v>
          </cell>
          <cell r="B105" t="str">
            <v>VARILLA CUADRADA 5/8" X 6 MTS</v>
          </cell>
          <cell r="C105" t="str">
            <v>UND</v>
          </cell>
          <cell r="D105">
            <v>14247</v>
          </cell>
        </row>
        <row r="106">
          <cell r="A106">
            <v>5005</v>
          </cell>
          <cell r="B106" t="str">
            <v>VARILLA CUADRADA 3/4" X 6 MTS</v>
          </cell>
          <cell r="C106" t="str">
            <v>UND</v>
          </cell>
          <cell r="D106">
            <v>21963</v>
          </cell>
        </row>
        <row r="107">
          <cell r="A107">
            <v>5006</v>
          </cell>
          <cell r="B107" t="str">
            <v>VARILLA CUADRADA   1" X 6 MTS</v>
          </cell>
          <cell r="C107" t="str">
            <v>UND</v>
          </cell>
          <cell r="D107">
            <v>38604</v>
          </cell>
        </row>
        <row r="108">
          <cell r="A108">
            <v>5007</v>
          </cell>
          <cell r="B108" t="str">
            <v>VARILLA CUADRADA ESTRELLA 10 MM</v>
          </cell>
          <cell r="C108" t="str">
            <v>UND</v>
          </cell>
          <cell r="D108">
            <v>4263</v>
          </cell>
        </row>
        <row r="109">
          <cell r="A109">
            <v>5008</v>
          </cell>
          <cell r="B109" t="str">
            <v>VARILLA CUADRADA 10 MM X 6 MTS</v>
          </cell>
          <cell r="C109" t="str">
            <v>UND</v>
          </cell>
          <cell r="D109">
            <v>5037</v>
          </cell>
        </row>
        <row r="110">
          <cell r="A110">
            <v>12200</v>
          </cell>
          <cell r="B110" t="str">
            <v>CANAL 3"X36X4.3X4.1 LB/PIE A-36</v>
          </cell>
          <cell r="C110" t="str">
            <v>UND</v>
          </cell>
          <cell r="D110">
            <v>43544</v>
          </cell>
        </row>
        <row r="111">
          <cell r="A111">
            <v>12210</v>
          </cell>
          <cell r="B111" t="str">
            <v>CANAL 4"X40X4.7X5.4 LB/PIE A-36</v>
          </cell>
          <cell r="C111" t="str">
            <v>UND</v>
          </cell>
          <cell r="D111">
            <v>55986</v>
          </cell>
        </row>
        <row r="112">
          <cell r="A112">
            <v>12220</v>
          </cell>
          <cell r="B112" t="str">
            <v>CANAL UPN 100X50X6X7.1 LB/PIE A-36</v>
          </cell>
          <cell r="C112" t="str">
            <v>UND</v>
          </cell>
          <cell r="D112">
            <v>85125</v>
          </cell>
        </row>
        <row r="113">
          <cell r="A113">
            <v>12230</v>
          </cell>
          <cell r="B113" t="str">
            <v>CANAL UPN 100X50X6X7.1 LB/PIE A-572</v>
          </cell>
          <cell r="C113" t="str">
            <v>UND</v>
          </cell>
          <cell r="D113">
            <v>85125</v>
          </cell>
        </row>
        <row r="114">
          <cell r="A114">
            <v>12240</v>
          </cell>
          <cell r="B114" t="str">
            <v>CANAL 6"X48X5.1X8,2 LB/PIE A-36</v>
          </cell>
          <cell r="C114" t="str">
            <v>UND</v>
          </cell>
          <cell r="D114">
            <v>93611</v>
          </cell>
        </row>
        <row r="115">
          <cell r="A115">
            <v>12245</v>
          </cell>
          <cell r="B115" t="str">
            <v>CANAL 6"X48X5.1X8,2 LB/PIE A-572 G-5</v>
          </cell>
          <cell r="C115" t="str">
            <v>UND</v>
          </cell>
          <cell r="D115">
            <v>93611</v>
          </cell>
        </row>
        <row r="116">
          <cell r="A116">
            <v>12250</v>
          </cell>
          <cell r="B116" t="str">
            <v>CANAL UPN 160X65X7.5X12.6 LB/PIE A-3</v>
          </cell>
          <cell r="C116" t="str">
            <v>UND</v>
          </cell>
          <cell r="D116">
            <v>150977</v>
          </cell>
        </row>
        <row r="117">
          <cell r="A117">
            <v>12260</v>
          </cell>
          <cell r="B117" t="str">
            <v>CANAL UPN 160X65X7.5X12.6LB/PIEA-572</v>
          </cell>
          <cell r="C117" t="str">
            <v>UND</v>
          </cell>
          <cell r="D117">
            <v>150977</v>
          </cell>
        </row>
        <row r="118">
          <cell r="A118">
            <v>12270</v>
          </cell>
          <cell r="B118" t="str">
            <v>CANAL 8"X57X5.6X11.5 LB/PIE A-36</v>
          </cell>
          <cell r="C118" t="str">
            <v>UND</v>
          </cell>
          <cell r="D118">
            <v>138548</v>
          </cell>
        </row>
        <row r="119">
          <cell r="A119">
            <v>12280</v>
          </cell>
          <cell r="B119" t="str">
            <v>CANAL 8"X57X5.6X11.5 LB/PIE A-572 G-</v>
          </cell>
          <cell r="C119" t="str">
            <v>UND</v>
          </cell>
          <cell r="D119">
            <v>138548</v>
          </cell>
        </row>
        <row r="120">
          <cell r="A120">
            <v>12290</v>
          </cell>
          <cell r="B120" t="str">
            <v>CANAL UPN 200X75X8.5X16.96 LB/PIE A-</v>
          </cell>
          <cell r="C120" t="str">
            <v>UND</v>
          </cell>
          <cell r="D120">
            <v>203176</v>
          </cell>
        </row>
        <row r="121">
          <cell r="A121">
            <v>12300</v>
          </cell>
          <cell r="B121" t="str">
            <v>CANAL UPN 200X75X8.5X16.9LB/PIEA-572</v>
          </cell>
          <cell r="C121" t="str">
            <v>UND</v>
          </cell>
          <cell r="D121">
            <v>203176</v>
          </cell>
        </row>
        <row r="122">
          <cell r="A122">
            <v>12310</v>
          </cell>
          <cell r="B122" t="str">
            <v>CANAL UPN 260X90X10X25.4 LB/PIE A-36</v>
          </cell>
          <cell r="C122" t="str">
            <v>UND</v>
          </cell>
          <cell r="D122">
            <v>304363</v>
          </cell>
        </row>
        <row r="123">
          <cell r="A123">
            <v>12320</v>
          </cell>
          <cell r="B123" t="str">
            <v>CANAL UPN 260X90X10X25.4LB/PIE A-572</v>
          </cell>
          <cell r="C123" t="str">
            <v>UND</v>
          </cell>
          <cell r="D123">
            <v>304363</v>
          </cell>
        </row>
        <row r="124">
          <cell r="A124">
            <v>12330</v>
          </cell>
          <cell r="B124" t="str">
            <v>CANAL UPN 300X100X10X30.9 LB/PIE A-3</v>
          </cell>
          <cell r="C124" t="str">
            <v>UND</v>
          </cell>
          <cell r="D124">
            <v>371017</v>
          </cell>
        </row>
        <row r="125">
          <cell r="A125">
            <v>12340</v>
          </cell>
          <cell r="B125" t="str">
            <v>CANAL UPN 300X100X10X30.9LB/PIEA-572</v>
          </cell>
          <cell r="C125" t="str">
            <v>UND</v>
          </cell>
          <cell r="D125">
            <v>371017</v>
          </cell>
        </row>
        <row r="126">
          <cell r="A126">
            <v>12350</v>
          </cell>
          <cell r="B126" t="str">
            <v>CANAL 10"X66X6.1X15.3 LB/PIE A-36</v>
          </cell>
          <cell r="C126" t="str">
            <v>UND</v>
          </cell>
          <cell r="D126">
            <v>187448</v>
          </cell>
        </row>
        <row r="127">
          <cell r="A127">
            <v>12360</v>
          </cell>
          <cell r="B127" t="str">
            <v>CANAL 10"X66X6.1X15.3 LB/PIE A-572 G</v>
          </cell>
          <cell r="C127" t="str">
            <v>UND</v>
          </cell>
          <cell r="D127">
            <v>187448</v>
          </cell>
        </row>
        <row r="128">
          <cell r="A128">
            <v>12370</v>
          </cell>
          <cell r="B128" t="str">
            <v>CANAL 12"X74X7.2X20.7 LB/PIE A-36</v>
          </cell>
          <cell r="C128" t="str">
            <v>UND</v>
          </cell>
          <cell r="D128">
            <v>247880</v>
          </cell>
        </row>
        <row r="129">
          <cell r="A129">
            <v>12380</v>
          </cell>
          <cell r="B129" t="str">
            <v>CANAL 12"X74X7.2X20.7 LB/PIE A-572 G</v>
          </cell>
          <cell r="C129" t="str">
            <v>UND</v>
          </cell>
          <cell r="D129">
            <v>247880</v>
          </cell>
        </row>
        <row r="130">
          <cell r="A130">
            <v>12390</v>
          </cell>
          <cell r="B130" t="str">
            <v>CANAL 12"X77X9.8X25 LB/PIE A-572 G-5</v>
          </cell>
          <cell r="C130" t="str">
            <v>UND</v>
          </cell>
          <cell r="D130">
            <v>295529</v>
          </cell>
        </row>
        <row r="131">
          <cell r="A131">
            <v>13000</v>
          </cell>
          <cell r="B131" t="str">
            <v>VIGA IPE 80X46X4.0 LBS/PIE A-36</v>
          </cell>
          <cell r="C131" t="str">
            <v>UND</v>
          </cell>
          <cell r="D131">
            <v>45729</v>
          </cell>
        </row>
        <row r="132">
          <cell r="A132">
            <v>13005</v>
          </cell>
          <cell r="B132" t="str">
            <v>VIGA IPE 80X46X4.0 LBS/PIE A-572 G-5</v>
          </cell>
          <cell r="C132" t="str">
            <v>UND</v>
          </cell>
          <cell r="D132">
            <v>45729</v>
          </cell>
        </row>
        <row r="133">
          <cell r="A133">
            <v>13010</v>
          </cell>
          <cell r="B133" t="str">
            <v>VIGA IPN 100X50X5.6 LBS/PIE A-36</v>
          </cell>
          <cell r="C133" t="str">
            <v>UND</v>
          </cell>
          <cell r="D133">
            <v>66976</v>
          </cell>
        </row>
        <row r="134">
          <cell r="A134">
            <v>13015</v>
          </cell>
          <cell r="B134" t="str">
            <v>VIGA IPN 100X50X5.6 LBS/PIE A-572 G-</v>
          </cell>
          <cell r="C134" t="str">
            <v>UND</v>
          </cell>
          <cell r="D134">
            <v>66976</v>
          </cell>
        </row>
        <row r="135">
          <cell r="A135">
            <v>13020</v>
          </cell>
          <cell r="B135" t="str">
            <v>VIGA IPE 100X55X5.4 LBS/PIE A-36</v>
          </cell>
          <cell r="C135" t="str">
            <v>UND</v>
          </cell>
          <cell r="D135">
            <v>65628</v>
          </cell>
        </row>
        <row r="136">
          <cell r="A136">
            <v>13025</v>
          </cell>
          <cell r="B136" t="str">
            <v>VIGA IPE 100X55X5.4 LBS/PIE A-572 G-</v>
          </cell>
          <cell r="C136" t="str">
            <v>UND</v>
          </cell>
          <cell r="D136">
            <v>65628</v>
          </cell>
        </row>
        <row r="137">
          <cell r="A137">
            <v>13030</v>
          </cell>
          <cell r="B137" t="str">
            <v>VIGA S 4"X67X7.7 LBS/PIE A-36</v>
          </cell>
          <cell r="C137" t="str">
            <v>UND</v>
          </cell>
          <cell r="D137">
            <v>88240</v>
          </cell>
        </row>
        <row r="138">
          <cell r="A138">
            <v>13032</v>
          </cell>
          <cell r="B138" t="str">
            <v>VIGA S 4"X67X7.7LB/PIE A-572 G-50</v>
          </cell>
          <cell r="C138" t="str">
            <v>UND</v>
          </cell>
          <cell r="D138">
            <v>88240</v>
          </cell>
        </row>
        <row r="139">
          <cell r="A139">
            <v>13035</v>
          </cell>
          <cell r="B139" t="str">
            <v>VIGA HEA 100X100X11.2 LBS/PIE A-36</v>
          </cell>
          <cell r="C139" t="str">
            <v>UND</v>
          </cell>
          <cell r="D139">
            <v>134112</v>
          </cell>
        </row>
        <row r="140">
          <cell r="A140">
            <v>13040</v>
          </cell>
          <cell r="B140" t="str">
            <v>VIGA HEA 100X100X11.2 LBS/PIE A-572</v>
          </cell>
          <cell r="C140" t="str">
            <v>UND</v>
          </cell>
          <cell r="D140">
            <v>134112</v>
          </cell>
        </row>
        <row r="141">
          <cell r="A141">
            <v>13045</v>
          </cell>
          <cell r="B141" t="str">
            <v>VIGA W 4"X100X13 LBS/PIE A-36</v>
          </cell>
          <cell r="C141" t="str">
            <v>UND</v>
          </cell>
          <cell r="D141">
            <v>155394</v>
          </cell>
        </row>
        <row r="142">
          <cell r="A142">
            <v>13050</v>
          </cell>
          <cell r="B142" t="str">
            <v>VIGA IPE 120X64X7.0 LBS/PIE A-36</v>
          </cell>
          <cell r="C142" t="str">
            <v>UND</v>
          </cell>
          <cell r="D142">
            <v>84263</v>
          </cell>
        </row>
        <row r="143">
          <cell r="A143">
            <v>13055</v>
          </cell>
          <cell r="B143" t="str">
            <v>VIGA IPE 120X64X7.0 LBS/PIE A-572 G-</v>
          </cell>
          <cell r="C143" t="str">
            <v>UND</v>
          </cell>
          <cell r="D143">
            <v>84263</v>
          </cell>
        </row>
        <row r="144">
          <cell r="A144">
            <v>13060</v>
          </cell>
          <cell r="B144" t="str">
            <v>VIGA HEA 120X120X13.3 LBS/PIE A-36</v>
          </cell>
          <cell r="C144" t="str">
            <v>UND</v>
          </cell>
          <cell r="D144">
            <v>159810</v>
          </cell>
        </row>
        <row r="145">
          <cell r="A145">
            <v>13065</v>
          </cell>
          <cell r="B145" t="str">
            <v>VIGA HEA 120X120X13.3 LBS/PIE A-572</v>
          </cell>
          <cell r="C145" t="str">
            <v>UND</v>
          </cell>
          <cell r="D145">
            <v>159810</v>
          </cell>
        </row>
        <row r="146">
          <cell r="A146">
            <v>13070</v>
          </cell>
          <cell r="B146" t="str">
            <v>VIGA IPE 140X72X8.7 LBS/PIE A-36</v>
          </cell>
          <cell r="C146" t="str">
            <v>UND</v>
          </cell>
          <cell r="D146">
            <v>104518</v>
          </cell>
        </row>
        <row r="147">
          <cell r="A147">
            <v>13075</v>
          </cell>
          <cell r="B147" t="str">
            <v>VIGA IPE 140X72X8.7 LBS/PIE A-572 G-</v>
          </cell>
          <cell r="C147" t="str">
            <v>UND</v>
          </cell>
          <cell r="D147">
            <v>104518</v>
          </cell>
        </row>
        <row r="148">
          <cell r="A148">
            <v>13080</v>
          </cell>
          <cell r="B148" t="str">
            <v>VIGA HEA 140X140X16.5 LBS/PIE A-36</v>
          </cell>
          <cell r="C148" t="str">
            <v>UND</v>
          </cell>
          <cell r="D148">
            <v>198358</v>
          </cell>
        </row>
        <row r="149">
          <cell r="A149">
            <v>13085</v>
          </cell>
          <cell r="B149" t="str">
            <v>VIGA HEA 140X140X16.5 LBS/PIE A-572</v>
          </cell>
          <cell r="C149" t="str">
            <v>UND</v>
          </cell>
          <cell r="D149">
            <v>198358</v>
          </cell>
        </row>
        <row r="150">
          <cell r="A150">
            <v>13090</v>
          </cell>
          <cell r="B150" t="str">
            <v>VIGA W 6"X152X15 LBS/PIE A-36</v>
          </cell>
          <cell r="C150" t="str">
            <v>UND</v>
          </cell>
          <cell r="D150">
            <v>179245</v>
          </cell>
        </row>
        <row r="151">
          <cell r="A151">
            <v>13095</v>
          </cell>
          <cell r="B151" t="str">
            <v>VIGA W 6"X152X15 LBS/PIE A-572 G-50</v>
          </cell>
          <cell r="C151" t="str">
            <v>UND</v>
          </cell>
          <cell r="D151">
            <v>179245</v>
          </cell>
        </row>
        <row r="152">
          <cell r="A152">
            <v>13100</v>
          </cell>
          <cell r="B152" t="str">
            <v>VIGA W 6"X153X20 LBS/PIE A-36</v>
          </cell>
          <cell r="C152" t="str">
            <v>UND</v>
          </cell>
          <cell r="D152">
            <v>238993</v>
          </cell>
        </row>
        <row r="153">
          <cell r="A153">
            <v>13105</v>
          </cell>
          <cell r="B153" t="str">
            <v>VIGA S 6"X85X12.5 LBS/PIE A-36</v>
          </cell>
          <cell r="C153" t="str">
            <v>UND</v>
          </cell>
          <cell r="D153">
            <v>142718</v>
          </cell>
        </row>
        <row r="154">
          <cell r="A154">
            <v>13108</v>
          </cell>
          <cell r="B154" t="str">
            <v>VIGA S 6"X85X12.5LB/PIE A-572 G-50</v>
          </cell>
          <cell r="C154" t="str">
            <v>UND</v>
          </cell>
          <cell r="D154">
            <v>142718</v>
          </cell>
        </row>
        <row r="155">
          <cell r="A155">
            <v>13110</v>
          </cell>
          <cell r="B155" t="str">
            <v>VIGA IPN 160X74X12 LBS/PIE A-36</v>
          </cell>
          <cell r="C155" t="str">
            <v>UND</v>
          </cell>
          <cell r="D155">
            <v>143749</v>
          </cell>
        </row>
        <row r="156">
          <cell r="A156">
            <v>13115</v>
          </cell>
          <cell r="B156" t="str">
            <v>VIGA IPN 160X74X12 LBS/PIE A-572 G-5</v>
          </cell>
          <cell r="C156" t="str">
            <v>UND</v>
          </cell>
          <cell r="D156">
            <v>143749</v>
          </cell>
        </row>
        <row r="157">
          <cell r="A157">
            <v>13120</v>
          </cell>
          <cell r="B157" t="str">
            <v>VIGA IPE 160X82X10.6 LBS/PIE A-36</v>
          </cell>
          <cell r="C157" t="str">
            <v>UND</v>
          </cell>
          <cell r="D157">
            <v>128015</v>
          </cell>
        </row>
        <row r="158">
          <cell r="A158">
            <v>13125</v>
          </cell>
          <cell r="B158" t="str">
            <v>VIGA IPE 160X82X10.6 LBS/PIE A-572 G</v>
          </cell>
          <cell r="C158" t="str">
            <v>UND</v>
          </cell>
          <cell r="D158">
            <v>128015</v>
          </cell>
        </row>
        <row r="159">
          <cell r="A159">
            <v>13130</v>
          </cell>
          <cell r="B159" t="str">
            <v>VIGA HEA 160X160X20.4 LBS/PIE A-36</v>
          </cell>
          <cell r="C159" t="str">
            <v>UND</v>
          </cell>
          <cell r="D159">
            <v>244133</v>
          </cell>
        </row>
        <row r="160">
          <cell r="A160">
            <v>13135</v>
          </cell>
          <cell r="B160" t="str">
            <v>VIGA HEA 160X160X20.4 LBS/PIE A-572</v>
          </cell>
          <cell r="C160" t="str">
            <v>UND</v>
          </cell>
          <cell r="D160">
            <v>244133</v>
          </cell>
        </row>
        <row r="161">
          <cell r="A161">
            <v>13140</v>
          </cell>
          <cell r="B161" t="str">
            <v>VIGA HEB 160X160X28.6 LBS/PIE A-36</v>
          </cell>
          <cell r="C161" t="str">
            <v>UND</v>
          </cell>
          <cell r="D161">
            <v>342107</v>
          </cell>
        </row>
        <row r="162">
          <cell r="A162">
            <v>13145</v>
          </cell>
          <cell r="B162" t="str">
            <v>VIGA HEB 160X160X28.6 LBS/PIE A-572</v>
          </cell>
          <cell r="C162" t="str">
            <v>UND</v>
          </cell>
          <cell r="D162">
            <v>342107</v>
          </cell>
        </row>
        <row r="163">
          <cell r="A163">
            <v>13150</v>
          </cell>
          <cell r="B163" t="str">
            <v>VIGA IPE 180X91X12.6 LBS/PIE A-36</v>
          </cell>
          <cell r="C163" t="str">
            <v>UND</v>
          </cell>
          <cell r="D163">
            <v>152321</v>
          </cell>
        </row>
        <row r="164">
          <cell r="A164">
            <v>13155</v>
          </cell>
          <cell r="B164" t="str">
            <v>VIGA IPE 180X91X12.6 LBS/PIE A-572 G</v>
          </cell>
          <cell r="C164" t="str">
            <v>UND</v>
          </cell>
          <cell r="D164">
            <v>152321</v>
          </cell>
        </row>
        <row r="165">
          <cell r="A165">
            <v>13160</v>
          </cell>
          <cell r="B165" t="str">
            <v>VIGA HEA 180X180X23.8 LBS/PIE A-36</v>
          </cell>
          <cell r="C165" t="str">
            <v>UND</v>
          </cell>
          <cell r="D165">
            <v>285089</v>
          </cell>
        </row>
        <row r="166">
          <cell r="A166">
            <v>13165</v>
          </cell>
          <cell r="B166" t="str">
            <v>VIGA HEA 180X180X23.8 LBS/PIE A-572</v>
          </cell>
          <cell r="C166" t="str">
            <v>UND</v>
          </cell>
          <cell r="D166">
            <v>285089</v>
          </cell>
        </row>
        <row r="167">
          <cell r="A167">
            <v>13170</v>
          </cell>
          <cell r="B167" t="str">
            <v>VIGA IPE 200X100X15.0 LBS/PIE A-36</v>
          </cell>
          <cell r="C167" t="str">
            <v>UND</v>
          </cell>
          <cell r="D167">
            <v>179887</v>
          </cell>
        </row>
        <row r="168">
          <cell r="A168">
            <v>13175</v>
          </cell>
          <cell r="B168" t="str">
            <v>VIGA IPE 200X100X15.0 LBS/PIE A-572</v>
          </cell>
          <cell r="C168" t="str">
            <v>UND</v>
          </cell>
          <cell r="D168">
            <v>179887</v>
          </cell>
        </row>
        <row r="169">
          <cell r="A169">
            <v>13180</v>
          </cell>
          <cell r="B169" t="str">
            <v>VIGA IPN 200X90X17.6 LBS/PIE A-36</v>
          </cell>
          <cell r="C169" t="str">
            <v>UND</v>
          </cell>
          <cell r="D169">
            <v>212278</v>
          </cell>
        </row>
        <row r="170">
          <cell r="A170">
            <v>13185</v>
          </cell>
          <cell r="B170" t="str">
            <v>VIGA IPN 200X90X17.6 LBS/PIE A-572 G</v>
          </cell>
          <cell r="C170" t="str">
            <v>UND</v>
          </cell>
          <cell r="D170">
            <v>212278</v>
          </cell>
        </row>
        <row r="171">
          <cell r="A171">
            <v>13190</v>
          </cell>
          <cell r="B171" t="str">
            <v>VIGA HEA 200X200X28.4 LBS/PIE A-36</v>
          </cell>
          <cell r="C171" t="str">
            <v>UND</v>
          </cell>
          <cell r="D171">
            <v>339698</v>
          </cell>
        </row>
        <row r="172">
          <cell r="A172">
            <v>13195</v>
          </cell>
          <cell r="B172" t="str">
            <v>VIGA HEA 200X200X28.4 LBS/PIE A-572</v>
          </cell>
          <cell r="C172" t="str">
            <v>UND</v>
          </cell>
          <cell r="D172">
            <v>339698</v>
          </cell>
        </row>
        <row r="173">
          <cell r="A173">
            <v>13200</v>
          </cell>
          <cell r="B173" t="str">
            <v>VIGA W 8"X203X31 LBS/PIE A-36</v>
          </cell>
          <cell r="C173" t="str">
            <v>UND</v>
          </cell>
          <cell r="D173">
            <v>370455</v>
          </cell>
        </row>
        <row r="174">
          <cell r="A174">
            <v>13205</v>
          </cell>
          <cell r="B174" t="str">
            <v>VIGA W 8"X203X31 LBS/PIE A-572 G-50</v>
          </cell>
          <cell r="C174" t="str">
            <v>UND</v>
          </cell>
          <cell r="D174">
            <v>370455</v>
          </cell>
        </row>
        <row r="175">
          <cell r="A175">
            <v>13210</v>
          </cell>
          <cell r="B175" t="str">
            <v>VIGA W 8"X205X40 LBS/PIE A-36</v>
          </cell>
          <cell r="C175" t="str">
            <v>UND</v>
          </cell>
          <cell r="D175">
            <v>478066</v>
          </cell>
        </row>
        <row r="176">
          <cell r="A176">
            <v>13215</v>
          </cell>
          <cell r="B176" t="str">
            <v>VIGA IPE 220X110X17.6 LBS/PIE A-36</v>
          </cell>
          <cell r="C176" t="str">
            <v>UND</v>
          </cell>
          <cell r="D176">
            <v>210404</v>
          </cell>
        </row>
        <row r="177">
          <cell r="A177">
            <v>13220</v>
          </cell>
          <cell r="B177" t="str">
            <v>VIGA IPE 220X110X17.6 LBS/PIE A-572</v>
          </cell>
          <cell r="C177" t="str">
            <v>UND</v>
          </cell>
          <cell r="D177">
            <v>210404</v>
          </cell>
        </row>
        <row r="178">
          <cell r="A178">
            <v>13223</v>
          </cell>
          <cell r="B178" t="str">
            <v>VIGA HEA 220X220X33.7 LBS/PIE A-36</v>
          </cell>
          <cell r="C178" t="str">
            <v>UND</v>
          </cell>
          <cell r="D178">
            <v>405549</v>
          </cell>
        </row>
        <row r="179">
          <cell r="A179">
            <v>13225</v>
          </cell>
          <cell r="B179" t="str">
            <v>VIGA IPE 240X120X20.6 LBS/PIE A-36</v>
          </cell>
          <cell r="C179" t="str">
            <v>UND</v>
          </cell>
          <cell r="D179">
            <v>246542</v>
          </cell>
        </row>
        <row r="180">
          <cell r="A180">
            <v>13230</v>
          </cell>
          <cell r="B180" t="str">
            <v>VIGA IPE 240X120X20.6 LBS/PIE A-572</v>
          </cell>
          <cell r="C180" t="str">
            <v>UND</v>
          </cell>
          <cell r="D180">
            <v>246542</v>
          </cell>
        </row>
        <row r="181">
          <cell r="A181">
            <v>13233</v>
          </cell>
          <cell r="B181" t="str">
            <v>VIGA HEA 240X240X40.2 LBS/PIE A-36</v>
          </cell>
          <cell r="C181" t="str">
            <v>UND</v>
          </cell>
          <cell r="D181">
            <v>484250</v>
          </cell>
        </row>
        <row r="182">
          <cell r="A182">
            <v>13235</v>
          </cell>
          <cell r="B182" t="str">
            <v>VIGA W 10"X146X22 LBS/PIE A-36</v>
          </cell>
          <cell r="C182" t="str">
            <v>UND</v>
          </cell>
          <cell r="D182">
            <v>262924</v>
          </cell>
        </row>
        <row r="183">
          <cell r="A183">
            <v>13240</v>
          </cell>
          <cell r="B183" t="str">
            <v>VIGA W 10"X254X49 LBS/PIE A-36</v>
          </cell>
          <cell r="C183" t="str">
            <v>UND</v>
          </cell>
          <cell r="D183">
            <v>585597</v>
          </cell>
        </row>
        <row r="184">
          <cell r="A184">
            <v>13245</v>
          </cell>
          <cell r="B184" t="str">
            <v>VIGA W 10"X256X60 LBS/PIE A-36</v>
          </cell>
          <cell r="C184" t="str">
            <v>UND</v>
          </cell>
          <cell r="D184">
            <v>717059</v>
          </cell>
        </row>
        <row r="185">
          <cell r="A185">
            <v>13250</v>
          </cell>
          <cell r="B185" t="str">
            <v>VIGA IPN 260X113X28.1 LBS/PIE A-36</v>
          </cell>
          <cell r="C185" t="str">
            <v>UND</v>
          </cell>
          <cell r="D185">
            <v>339482</v>
          </cell>
        </row>
        <row r="186">
          <cell r="A186">
            <v>13255</v>
          </cell>
          <cell r="B186" t="str">
            <v>VIGA IPN 260X113X28.1 LBS/PIE A-572</v>
          </cell>
          <cell r="C186" t="str">
            <v>UND</v>
          </cell>
          <cell r="D186">
            <v>339482</v>
          </cell>
        </row>
        <row r="187">
          <cell r="A187">
            <v>13260</v>
          </cell>
          <cell r="B187" t="str">
            <v>VIGA HEA 260X260X45.8 LBS/PIE A-36</v>
          </cell>
          <cell r="C187" t="str">
            <v>UND</v>
          </cell>
          <cell r="D187">
            <v>547692</v>
          </cell>
        </row>
        <row r="188">
          <cell r="A188">
            <v>13265</v>
          </cell>
          <cell r="B188" t="str">
            <v>VIGA HEA 260X260X45.8 LBS/PIE A-572</v>
          </cell>
          <cell r="C188" t="str">
            <v>UND</v>
          </cell>
          <cell r="D188">
            <v>547692</v>
          </cell>
        </row>
        <row r="189">
          <cell r="A189">
            <v>13270</v>
          </cell>
          <cell r="B189" t="str">
            <v>VIGA HEB 260X260X62.5 LBS/PIE A-36</v>
          </cell>
          <cell r="C189" t="str">
            <v>UND</v>
          </cell>
          <cell r="D189">
            <v>746853</v>
          </cell>
        </row>
        <row r="190">
          <cell r="A190">
            <v>13275</v>
          </cell>
          <cell r="B190" t="str">
            <v>VIGA HEB 260X260X62.5 LBS/PIE A-572</v>
          </cell>
          <cell r="C190" t="str">
            <v>UND</v>
          </cell>
          <cell r="D190">
            <v>746853</v>
          </cell>
        </row>
        <row r="191">
          <cell r="A191">
            <v>13280</v>
          </cell>
          <cell r="B191" t="str">
            <v>VIGA IPE 270X135X24.3 LBS/PIE A-36</v>
          </cell>
          <cell r="C191" t="str">
            <v>UND</v>
          </cell>
          <cell r="D191">
            <v>289907</v>
          </cell>
        </row>
        <row r="192">
          <cell r="A192">
            <v>13285</v>
          </cell>
          <cell r="B192" t="str">
            <v>VIGA IPE 270X135X24.3 LBS/PIE A-572</v>
          </cell>
          <cell r="C192" t="str">
            <v>UND</v>
          </cell>
          <cell r="D192">
            <v>289907</v>
          </cell>
        </row>
        <row r="193">
          <cell r="A193">
            <v>13290</v>
          </cell>
          <cell r="B193" t="str">
            <v>VIGA IPE 300X150X28.4 LBS/PIE A-36</v>
          </cell>
          <cell r="C193" t="str">
            <v>UND</v>
          </cell>
          <cell r="D193">
            <v>338895</v>
          </cell>
        </row>
        <row r="194">
          <cell r="A194">
            <v>13295</v>
          </cell>
          <cell r="B194" t="str">
            <v>VIGA IPE 300X150X28.4 LBS/PIE A-572</v>
          </cell>
          <cell r="C194" t="str">
            <v>UND</v>
          </cell>
          <cell r="D194">
            <v>338895</v>
          </cell>
        </row>
        <row r="195">
          <cell r="A195">
            <v>13300</v>
          </cell>
          <cell r="B195" t="str">
            <v>VIGA IPN 300X125X36.4 LBS/PIE A-36</v>
          </cell>
          <cell r="C195" t="str">
            <v>UND</v>
          </cell>
          <cell r="D195">
            <v>439139</v>
          </cell>
        </row>
        <row r="196">
          <cell r="A196">
            <v>13305</v>
          </cell>
          <cell r="B196" t="str">
            <v>VIGA IPN 300X125X36.4 LBS/PIE A-572</v>
          </cell>
          <cell r="C196" t="str">
            <v>UND</v>
          </cell>
          <cell r="D196">
            <v>439139</v>
          </cell>
        </row>
        <row r="197">
          <cell r="A197">
            <v>13310</v>
          </cell>
          <cell r="B197" t="str">
            <v>VIGA HEA 300X300X59.3 LBS/PIE A-36</v>
          </cell>
          <cell r="C197" t="str">
            <v>UND</v>
          </cell>
          <cell r="D197">
            <v>709109</v>
          </cell>
        </row>
        <row r="198">
          <cell r="A198">
            <v>13315</v>
          </cell>
          <cell r="B198" t="str">
            <v>VIGA HEA 300X300X59.3 LBS/PIE A-572</v>
          </cell>
          <cell r="C198" t="str">
            <v>UND</v>
          </cell>
          <cell r="D198">
            <v>709109</v>
          </cell>
        </row>
        <row r="199">
          <cell r="A199">
            <v>13320</v>
          </cell>
          <cell r="B199" t="str">
            <v>VIGA HEB 300X300X78.6 LBS/PIE A-36</v>
          </cell>
          <cell r="C199" t="str">
            <v>UND</v>
          </cell>
          <cell r="D199">
            <v>939589</v>
          </cell>
        </row>
        <row r="200">
          <cell r="A200">
            <v>13325</v>
          </cell>
          <cell r="B200" t="str">
            <v>VIGA HEB 300X300X78.6 LBS/PIE A-572</v>
          </cell>
          <cell r="C200" t="str">
            <v>UND</v>
          </cell>
          <cell r="D200">
            <v>939589</v>
          </cell>
        </row>
        <row r="201">
          <cell r="A201">
            <v>13330</v>
          </cell>
          <cell r="B201" t="str">
            <v>VIGA W 12"X165X26 LBS/PIE A-36</v>
          </cell>
          <cell r="C201" t="str">
            <v>UND</v>
          </cell>
          <cell r="D201">
            <v>310707</v>
          </cell>
        </row>
        <row r="202">
          <cell r="A202">
            <v>13335</v>
          </cell>
          <cell r="B202" t="str">
            <v>VIGA W 12"X305X65 LBS/PIE A-36</v>
          </cell>
          <cell r="C202" t="str">
            <v>UND</v>
          </cell>
          <cell r="D202">
            <v>776807</v>
          </cell>
        </row>
        <row r="203">
          <cell r="A203">
            <v>13340</v>
          </cell>
          <cell r="B203" t="str">
            <v>VIGA IPE 330X160X32.9 LBS/PIE A-36</v>
          </cell>
          <cell r="C203" t="str">
            <v>UND</v>
          </cell>
          <cell r="D203">
            <v>394306</v>
          </cell>
        </row>
        <row r="204">
          <cell r="A204">
            <v>13345</v>
          </cell>
          <cell r="B204" t="str">
            <v>VIGA IPE 330X160X32.9 LBS/PIE A-572</v>
          </cell>
          <cell r="C204" t="str">
            <v>UND</v>
          </cell>
          <cell r="D204">
            <v>394306</v>
          </cell>
        </row>
        <row r="205">
          <cell r="A205">
            <v>13350</v>
          </cell>
          <cell r="B205" t="str">
            <v>VIGA HEA 340X300X70.5 LBS/PIE A-36</v>
          </cell>
          <cell r="C205" t="str">
            <v>UND</v>
          </cell>
          <cell r="D205">
            <v>955878</v>
          </cell>
        </row>
        <row r="206">
          <cell r="A206">
            <v>13355</v>
          </cell>
          <cell r="B206" t="str">
            <v>VIGA HEA 340X300X70.5 LBS/PIE A-572</v>
          </cell>
          <cell r="C206" t="str">
            <v>UND</v>
          </cell>
          <cell r="D206">
            <v>955878</v>
          </cell>
        </row>
        <row r="207">
          <cell r="A207">
            <v>13360</v>
          </cell>
          <cell r="B207" t="str">
            <v>VIGA W 14"X171X30 LBS/PIE A-36</v>
          </cell>
          <cell r="C207" t="str">
            <v>UND</v>
          </cell>
          <cell r="D207">
            <v>358570</v>
          </cell>
        </row>
        <row r="208">
          <cell r="A208">
            <v>13365</v>
          </cell>
          <cell r="B208" t="str">
            <v>VIGA IPN 360X143X51.1 LBS/PIE A-36</v>
          </cell>
          <cell r="C208" t="str">
            <v>UND</v>
          </cell>
          <cell r="D208">
            <v>616578</v>
          </cell>
        </row>
        <row r="209">
          <cell r="A209">
            <v>13370</v>
          </cell>
          <cell r="B209" t="str">
            <v>VIGA W 14"X254X61 LBS/PIE A-36</v>
          </cell>
          <cell r="C209" t="str">
            <v>UND</v>
          </cell>
          <cell r="D209">
            <v>729025</v>
          </cell>
        </row>
        <row r="210">
          <cell r="A210">
            <v>13375</v>
          </cell>
          <cell r="B210" t="str">
            <v>VIGA W 14"X369X90 LBS/PIE A-36</v>
          </cell>
          <cell r="C210" t="str">
            <v>UND</v>
          </cell>
          <cell r="D210">
            <v>1075548</v>
          </cell>
        </row>
        <row r="211">
          <cell r="A211">
            <v>13380</v>
          </cell>
          <cell r="B211" t="str">
            <v>VIGA IPE 360X170X38.3 LBS/PIE A-36</v>
          </cell>
          <cell r="C211" t="str">
            <v>UND</v>
          </cell>
          <cell r="D211">
            <v>458552</v>
          </cell>
        </row>
        <row r="212">
          <cell r="A212">
            <v>13385</v>
          </cell>
          <cell r="B212" t="str">
            <v>VIGA IPE 360X170X38.3 LBS/PIE A-572</v>
          </cell>
          <cell r="C212" t="str">
            <v>UND</v>
          </cell>
          <cell r="D212">
            <v>458552</v>
          </cell>
        </row>
        <row r="213">
          <cell r="A213">
            <v>13390</v>
          </cell>
          <cell r="B213" t="str">
            <v>VIGA HEA 360X300X75.2 LBS/PIE A-36</v>
          </cell>
          <cell r="C213" t="str">
            <v>UND</v>
          </cell>
          <cell r="D213">
            <v>1019603</v>
          </cell>
        </row>
        <row r="214">
          <cell r="A214">
            <v>13395</v>
          </cell>
          <cell r="B214" t="str">
            <v>VIGA HEA 360X300X75.2 LBS/PIE A-572</v>
          </cell>
          <cell r="C214" t="str">
            <v>UND</v>
          </cell>
          <cell r="D214">
            <v>1019603</v>
          </cell>
        </row>
        <row r="215">
          <cell r="A215">
            <v>13400</v>
          </cell>
          <cell r="B215" t="str">
            <v>VIGA W 16"X177X36 LBS/PIE A-36</v>
          </cell>
          <cell r="C215" t="str">
            <v>UND</v>
          </cell>
          <cell r="D215">
            <v>474907</v>
          </cell>
        </row>
        <row r="216">
          <cell r="A216">
            <v>13405</v>
          </cell>
          <cell r="B216" t="str">
            <v>VIGA IPE 400X180X44.5 LBS/PIE A-36</v>
          </cell>
          <cell r="C216" t="str">
            <v>UND</v>
          </cell>
          <cell r="D216">
            <v>564019</v>
          </cell>
        </row>
        <row r="217">
          <cell r="A217">
            <v>13410</v>
          </cell>
          <cell r="B217" t="str">
            <v>VIGA IPE 400X180X44.5 LBS/PIE A-572</v>
          </cell>
          <cell r="C217" t="str">
            <v>UND</v>
          </cell>
          <cell r="D217">
            <v>564019</v>
          </cell>
        </row>
        <row r="218">
          <cell r="A218">
            <v>13415</v>
          </cell>
          <cell r="B218" t="str">
            <v>VIGA HEA 400X300X84 LBS/PIE A-36</v>
          </cell>
          <cell r="C218" t="str">
            <v>UND</v>
          </cell>
          <cell r="D218">
            <v>1205456</v>
          </cell>
        </row>
        <row r="219">
          <cell r="A219">
            <v>13420</v>
          </cell>
          <cell r="B219" t="str">
            <v>VIGA HEA 400X300X84 LBS/PIE A-572 G-</v>
          </cell>
          <cell r="C219" t="str">
            <v>UND</v>
          </cell>
          <cell r="D219">
            <v>1205456</v>
          </cell>
        </row>
        <row r="220">
          <cell r="A220">
            <v>13425</v>
          </cell>
          <cell r="B220" t="str">
            <v>VIGA IPE 450X190X52.1 LBS/PIE A-36</v>
          </cell>
          <cell r="C220" t="str">
            <v>UND</v>
          </cell>
          <cell r="D220">
            <v>748347</v>
          </cell>
        </row>
        <row r="221">
          <cell r="A221">
            <v>13430</v>
          </cell>
          <cell r="B221" t="str">
            <v>VIGA IPE 450X190X52.1 LBS/PIE A-572</v>
          </cell>
          <cell r="C221" t="str">
            <v>UND</v>
          </cell>
          <cell r="D221">
            <v>748347</v>
          </cell>
        </row>
        <row r="222">
          <cell r="A222">
            <v>13435</v>
          </cell>
          <cell r="B222" t="str">
            <v>VIGA HEA 450X300X94 LBS/PIE A-36</v>
          </cell>
          <cell r="C222" t="str">
            <v>UND</v>
          </cell>
          <cell r="D222">
            <v>1350110</v>
          </cell>
        </row>
        <row r="223">
          <cell r="A223">
            <v>13440</v>
          </cell>
          <cell r="B223" t="str">
            <v>VIGA HEA 450X300X94 LBS/PIE A-572 G-</v>
          </cell>
          <cell r="C223" t="str">
            <v>UND</v>
          </cell>
          <cell r="D223">
            <v>1350110</v>
          </cell>
        </row>
        <row r="224">
          <cell r="A224">
            <v>13445</v>
          </cell>
          <cell r="B224" t="str">
            <v>VIGA IPE 500X200X60.9 LBS/PIE A-36</v>
          </cell>
          <cell r="C224" t="str">
            <v>UND</v>
          </cell>
          <cell r="D224">
            <v>874679</v>
          </cell>
        </row>
        <row r="225">
          <cell r="A225">
            <v>13450</v>
          </cell>
          <cell r="B225" t="str">
            <v>VIGA IPE 500X200X60.9 LBS/PIE A-572</v>
          </cell>
          <cell r="C225" t="str">
            <v>UND</v>
          </cell>
          <cell r="D225">
            <v>874679</v>
          </cell>
        </row>
        <row r="226">
          <cell r="A226">
            <v>13455</v>
          </cell>
          <cell r="B226" t="str">
            <v>VIGA HEA 500X300X104.1 LBS/PIE A-36</v>
          </cell>
          <cell r="C226" t="str">
            <v>UND</v>
          </cell>
          <cell r="D226">
            <v>1494765</v>
          </cell>
        </row>
        <row r="227">
          <cell r="A227">
            <v>13460</v>
          </cell>
          <cell r="B227" t="str">
            <v>VIGA HEA 500X300X104.1 LBS/PIE A-572</v>
          </cell>
          <cell r="C227" t="str">
            <v>UND</v>
          </cell>
          <cell r="D227">
            <v>1494765</v>
          </cell>
        </row>
        <row r="228">
          <cell r="A228">
            <v>13465</v>
          </cell>
          <cell r="B228" t="str">
            <v>VIGA IPE 550X210X71.2 LBS/PIE A-36</v>
          </cell>
          <cell r="C228" t="str">
            <v>UND</v>
          </cell>
          <cell r="D228">
            <v>1022226</v>
          </cell>
        </row>
        <row r="229">
          <cell r="A229">
            <v>13470</v>
          </cell>
          <cell r="B229" t="str">
            <v>VIGA IPE 550X210X71.2 LBS/PIE A-572</v>
          </cell>
          <cell r="C229" t="str">
            <v>UND</v>
          </cell>
          <cell r="D229">
            <v>1022226</v>
          </cell>
        </row>
        <row r="230">
          <cell r="A230">
            <v>13475</v>
          </cell>
          <cell r="B230" t="str">
            <v>VIGA HEA 550X300X111.5 LBS/PIE A-36</v>
          </cell>
          <cell r="C230" t="str">
            <v>UND</v>
          </cell>
          <cell r="D230">
            <v>1600845</v>
          </cell>
        </row>
        <row r="231">
          <cell r="A231">
            <v>13480</v>
          </cell>
          <cell r="B231" t="str">
            <v>VIGA HEA 550X300X111.5 LBS/PIE A-572</v>
          </cell>
          <cell r="C231" t="str">
            <v>UND</v>
          </cell>
          <cell r="D231">
            <v>1600845</v>
          </cell>
        </row>
        <row r="232">
          <cell r="A232">
            <v>13485</v>
          </cell>
          <cell r="B232" t="str">
            <v>VIGA IPE 600X220X81.9 LBS/PIE A-36</v>
          </cell>
          <cell r="C232" t="str">
            <v>UND</v>
          </cell>
          <cell r="D232">
            <v>1176525</v>
          </cell>
        </row>
        <row r="233">
          <cell r="A233">
            <v>13490</v>
          </cell>
          <cell r="B233" t="str">
            <v>VIGA IPE 600X220X81.9 LBS/PIE A-572</v>
          </cell>
          <cell r="C233" t="str">
            <v>UND</v>
          </cell>
          <cell r="D233">
            <v>1176525</v>
          </cell>
        </row>
        <row r="234">
          <cell r="A234">
            <v>13495</v>
          </cell>
          <cell r="B234" t="str">
            <v>VIGA HEA 600X300X119.6 LBS/PIE A-36</v>
          </cell>
          <cell r="C234" t="str">
            <v>UND</v>
          </cell>
          <cell r="D234">
            <v>1716569</v>
          </cell>
        </row>
        <row r="235">
          <cell r="A235">
            <v>13500</v>
          </cell>
          <cell r="B235" t="str">
            <v>VIGA HEA 600X300X119.6 LBS/PIE A-572</v>
          </cell>
          <cell r="C235" t="str">
            <v>UND</v>
          </cell>
          <cell r="D235">
            <v>1716569</v>
          </cell>
        </row>
        <row r="236">
          <cell r="A236">
            <v>51501</v>
          </cell>
          <cell r="B236" t="str">
            <v>PERFIL PAG 60X40 C.14 X 6 MTS</v>
          </cell>
          <cell r="C236" t="str">
            <v>UND</v>
          </cell>
          <cell r="D236">
            <v>30242</v>
          </cell>
        </row>
        <row r="237">
          <cell r="A237">
            <v>51502</v>
          </cell>
          <cell r="B237" t="str">
            <v>PERFIL PAG 60X40 C.16 X 6 MTS</v>
          </cell>
          <cell r="C237" t="str">
            <v>UND</v>
          </cell>
          <cell r="D237">
            <v>24424</v>
          </cell>
        </row>
        <row r="238">
          <cell r="A238">
            <v>51503</v>
          </cell>
          <cell r="B238" t="str">
            <v>PERFIL PAG 60X40 C.18 X 6 MTS</v>
          </cell>
          <cell r="C238" t="str">
            <v>UND</v>
          </cell>
          <cell r="D238">
            <v>19880</v>
          </cell>
        </row>
        <row r="239">
          <cell r="A239">
            <v>51504</v>
          </cell>
          <cell r="B239" t="str">
            <v>PERFIL PAG 120X60 C.14 X 6 MTS</v>
          </cell>
          <cell r="C239" t="str">
            <v>UND</v>
          </cell>
          <cell r="D239">
            <v>48366</v>
          </cell>
        </row>
        <row r="240">
          <cell r="A240">
            <v>51505</v>
          </cell>
          <cell r="B240" t="str">
            <v>PERFIL PAG 120X60 C.16 X 6 MTS</v>
          </cell>
          <cell r="C240" t="str">
            <v>UND</v>
          </cell>
          <cell r="D240">
            <v>39047</v>
          </cell>
        </row>
        <row r="241">
          <cell r="A241">
            <v>51506</v>
          </cell>
          <cell r="B241" t="str">
            <v>PERFIL PAG 120X60 C.18 X 6 MTS</v>
          </cell>
          <cell r="C241" t="str">
            <v>UND</v>
          </cell>
          <cell r="D241">
            <v>31774</v>
          </cell>
        </row>
        <row r="242">
          <cell r="A242">
            <v>51507</v>
          </cell>
          <cell r="B242" t="str">
            <v>PERFIL PAG 160X60 C.14 X 6 MTS</v>
          </cell>
          <cell r="C242" t="str">
            <v>UND</v>
          </cell>
          <cell r="D242">
            <v>60485</v>
          </cell>
        </row>
        <row r="243">
          <cell r="A243">
            <v>51508</v>
          </cell>
          <cell r="B243" t="str">
            <v>PERFIL PAG 160X60 C.16 X 6 MTS</v>
          </cell>
          <cell r="C243" t="str">
            <v>UND</v>
          </cell>
          <cell r="D243">
            <v>48849</v>
          </cell>
        </row>
        <row r="244">
          <cell r="A244">
            <v>51509</v>
          </cell>
          <cell r="B244" t="str">
            <v>PERFIL PAG 160X60 C.18 X 6 MTS</v>
          </cell>
          <cell r="C244" t="str">
            <v>UND</v>
          </cell>
          <cell r="D244">
            <v>39758</v>
          </cell>
        </row>
        <row r="245">
          <cell r="A245">
            <v>51511</v>
          </cell>
          <cell r="B245" t="str">
            <v>PERFIL PAG 220X80 C.14 X 6 MTS</v>
          </cell>
          <cell r="C245" t="str">
            <v>UND</v>
          </cell>
          <cell r="D245">
            <v>80585</v>
          </cell>
        </row>
        <row r="246">
          <cell r="A246">
            <v>51512</v>
          </cell>
          <cell r="B246" t="str">
            <v>PERFIL PAG 220X80 C.16 X 6 MTS</v>
          </cell>
          <cell r="C246" t="str">
            <v>UND</v>
          </cell>
          <cell r="D246">
            <v>65062</v>
          </cell>
        </row>
        <row r="247">
          <cell r="A247">
            <v>51513</v>
          </cell>
          <cell r="B247" t="str">
            <v>PERFIL PAG 220X80 C.18 X 6 MTS</v>
          </cell>
          <cell r="C247" t="str">
            <v>UND</v>
          </cell>
          <cell r="D247">
            <v>52973</v>
          </cell>
        </row>
        <row r="248">
          <cell r="A248">
            <v>51514</v>
          </cell>
          <cell r="B248" t="str">
            <v>PERFIL PAG 305X80 C.14 X 6 MTS</v>
          </cell>
          <cell r="C248" t="str">
            <v>UND</v>
          </cell>
          <cell r="D248">
            <v>99511</v>
          </cell>
        </row>
        <row r="249">
          <cell r="A249">
            <v>51518</v>
          </cell>
          <cell r="B249" t="str">
            <v>PERFIL PAG 305X80 C.16 X 6 MTS</v>
          </cell>
          <cell r="C249" t="str">
            <v>UND</v>
          </cell>
          <cell r="D249">
            <v>80323</v>
          </cell>
        </row>
        <row r="250">
          <cell r="A250">
            <v>52001</v>
          </cell>
          <cell r="B250" t="str">
            <v>PERFIL PAG 60X40 C.14 X 1 MTS</v>
          </cell>
          <cell r="C250" t="str">
            <v>MTR</v>
          </cell>
          <cell r="D250">
            <v>5040</v>
          </cell>
        </row>
        <row r="251">
          <cell r="A251">
            <v>52002</v>
          </cell>
          <cell r="B251" t="str">
            <v>PERFIL PAG 120X60 C.14 X 1 MTS</v>
          </cell>
          <cell r="C251" t="str">
            <v>MTR</v>
          </cell>
          <cell r="D251">
            <v>8061</v>
          </cell>
        </row>
        <row r="252">
          <cell r="A252">
            <v>52003</v>
          </cell>
          <cell r="B252" t="str">
            <v>PERFIL PAG 160X60 C.14 X 1 MTS</v>
          </cell>
          <cell r="C252" t="str">
            <v>MTR</v>
          </cell>
          <cell r="D252">
            <v>10081</v>
          </cell>
        </row>
        <row r="253">
          <cell r="A253">
            <v>52004</v>
          </cell>
          <cell r="B253" t="str">
            <v>PERFIL PAG 220X80 C.14 X 1 MTS</v>
          </cell>
          <cell r="C253" t="str">
            <v>MTR</v>
          </cell>
          <cell r="D253">
            <v>13431</v>
          </cell>
        </row>
        <row r="254">
          <cell r="A254">
            <v>52005</v>
          </cell>
          <cell r="B254" t="str">
            <v>PERFIL PAG 305X80 C.14 X 1 MTS</v>
          </cell>
          <cell r="C254" t="str">
            <v>MTR</v>
          </cell>
          <cell r="D254">
            <v>16585</v>
          </cell>
        </row>
        <row r="255">
          <cell r="A255">
            <v>52006</v>
          </cell>
          <cell r="B255" t="str">
            <v>PERFIL PAG 355X110 C.14 X 6 MTS</v>
          </cell>
          <cell r="C255" t="str">
            <v>MTR</v>
          </cell>
          <cell r="D255">
            <v>116790</v>
          </cell>
        </row>
        <row r="256">
          <cell r="A256">
            <v>52007</v>
          </cell>
          <cell r="B256" t="str">
            <v>PERFIL PAG 60X40 C.16 X 1 MTS</v>
          </cell>
          <cell r="C256" t="str">
            <v>MTR</v>
          </cell>
          <cell r="D256">
            <v>4071</v>
          </cell>
        </row>
        <row r="257">
          <cell r="A257">
            <v>52008</v>
          </cell>
          <cell r="B257" t="str">
            <v>PERFIL PAG 120X60 C.16 X 1 MTS</v>
          </cell>
          <cell r="C257" t="str">
            <v>MTR</v>
          </cell>
          <cell r="D257">
            <v>6508</v>
          </cell>
        </row>
        <row r="258">
          <cell r="A258">
            <v>52009</v>
          </cell>
          <cell r="B258" t="str">
            <v>PERFIL PAG 160X60 C.16 X 1 MTS</v>
          </cell>
          <cell r="C258" t="str">
            <v>MTR</v>
          </cell>
          <cell r="D258">
            <v>8141</v>
          </cell>
        </row>
        <row r="259">
          <cell r="A259">
            <v>52011</v>
          </cell>
          <cell r="B259" t="str">
            <v>PERFIL PAG 220X80 C.16 X 1 MTS</v>
          </cell>
          <cell r="C259" t="str">
            <v>MTR</v>
          </cell>
          <cell r="D259">
            <v>10844</v>
          </cell>
        </row>
        <row r="260">
          <cell r="A260">
            <v>52012</v>
          </cell>
          <cell r="B260" t="str">
            <v>PERFIL PAG 60X40 C.18 X 1 MTS</v>
          </cell>
          <cell r="C260" t="str">
            <v>MTR</v>
          </cell>
          <cell r="D260">
            <v>3313</v>
          </cell>
        </row>
        <row r="261">
          <cell r="A261">
            <v>52013</v>
          </cell>
          <cell r="B261" t="str">
            <v>PERFIL PAG 120X60 C.18 X 1 MTS</v>
          </cell>
          <cell r="C261" t="str">
            <v>MTR</v>
          </cell>
          <cell r="D261">
            <v>5296</v>
          </cell>
        </row>
        <row r="262">
          <cell r="A262">
            <v>52014</v>
          </cell>
          <cell r="B262" t="str">
            <v>PERFIL PAG 160X60 C.18 X 1 MTS</v>
          </cell>
          <cell r="C262" t="str">
            <v>MTR</v>
          </cell>
          <cell r="D262">
            <v>6626</v>
          </cell>
        </row>
        <row r="263">
          <cell r="A263">
            <v>52015</v>
          </cell>
          <cell r="B263" t="str">
            <v>PERFIL PAG 220X80 C.18 X 1 MTS</v>
          </cell>
          <cell r="C263" t="str">
            <v>MTR</v>
          </cell>
          <cell r="D263">
            <v>8829</v>
          </cell>
        </row>
        <row r="264">
          <cell r="A264">
            <v>40700</v>
          </cell>
          <cell r="B264" t="str">
            <v>PERLIN 75 X 50MM (3" X 2") X 1.5MM X</v>
          </cell>
          <cell r="C264" t="str">
            <v>UND</v>
          </cell>
          <cell r="D264">
            <v>25235</v>
          </cell>
        </row>
        <row r="265">
          <cell r="A265">
            <v>40702</v>
          </cell>
          <cell r="B265" t="str">
            <v>PERLIN 75 X 50MM (3" X 2") X 1.2MM X</v>
          </cell>
          <cell r="C265" t="str">
            <v>UND</v>
          </cell>
          <cell r="D265">
            <v>22613</v>
          </cell>
        </row>
        <row r="266">
          <cell r="A266">
            <v>40703</v>
          </cell>
          <cell r="B266" t="str">
            <v>PERLIN 75 X 50MM (3" X 2") X 2MM X 6</v>
          </cell>
          <cell r="C266" t="str">
            <v>UND</v>
          </cell>
          <cell r="D266">
            <v>28525</v>
          </cell>
        </row>
        <row r="267">
          <cell r="A267">
            <v>40706</v>
          </cell>
          <cell r="B267" t="str">
            <v>PERLIN 100 X 50MM (4" X 2") X 1.2MM</v>
          </cell>
          <cell r="C267" t="str">
            <v>UND</v>
          </cell>
          <cell r="D267">
            <v>25511</v>
          </cell>
        </row>
        <row r="268">
          <cell r="A268">
            <v>40709</v>
          </cell>
          <cell r="B268" t="str">
            <v>PERLIN 100 X 50MM (4" X 2") X 1.5MM</v>
          </cell>
          <cell r="C268" t="str">
            <v>UND</v>
          </cell>
          <cell r="D268">
            <v>28485</v>
          </cell>
        </row>
        <row r="269">
          <cell r="A269">
            <v>40712</v>
          </cell>
          <cell r="B269" t="str">
            <v>PERLIN 100 X 50MM (4" X 2") X 2MM X</v>
          </cell>
          <cell r="C269" t="str">
            <v>UND</v>
          </cell>
          <cell r="D269">
            <v>32240</v>
          </cell>
        </row>
        <row r="270">
          <cell r="A270">
            <v>40713</v>
          </cell>
          <cell r="B270" t="str">
            <v>PERLIN 100 X 50MM (4" X 2") X 2 MM K</v>
          </cell>
          <cell r="C270" t="str">
            <v>KGM</v>
          </cell>
          <cell r="D270">
            <v>1544</v>
          </cell>
        </row>
        <row r="271">
          <cell r="A271">
            <v>40714</v>
          </cell>
          <cell r="B271" t="str">
            <v>PERLIN 130 X 50MM (5" X 2") X 1.5MM</v>
          </cell>
          <cell r="C271" t="str">
            <v>UND</v>
          </cell>
          <cell r="D271">
            <v>31736</v>
          </cell>
        </row>
        <row r="272">
          <cell r="A272">
            <v>40715</v>
          </cell>
          <cell r="B272" t="str">
            <v>PERLIN 130 X 50MM (5" X 2") X 2MM X</v>
          </cell>
          <cell r="C272" t="str">
            <v>UND</v>
          </cell>
          <cell r="D272">
            <v>35956</v>
          </cell>
        </row>
        <row r="273">
          <cell r="A273">
            <v>40718</v>
          </cell>
          <cell r="B273" t="str">
            <v>PERLIN 150 X 50MM (6" X 2") X 1.2MM</v>
          </cell>
          <cell r="C273" t="str">
            <v>UND</v>
          </cell>
          <cell r="D273">
            <v>31285</v>
          </cell>
        </row>
        <row r="274">
          <cell r="A274">
            <v>40719</v>
          </cell>
          <cell r="B274" t="str">
            <v>PERLIN 150 X 50MM (6" X 2") X 2.5MM</v>
          </cell>
          <cell r="C274" t="str">
            <v>UND</v>
          </cell>
          <cell r="D274">
            <v>44449</v>
          </cell>
        </row>
        <row r="275">
          <cell r="A275">
            <v>40720</v>
          </cell>
          <cell r="B275" t="str">
            <v>PERLIN 150 X 50MM (6" X 2") X 3 MM X</v>
          </cell>
          <cell r="C275" t="str">
            <v>UND</v>
          </cell>
          <cell r="D275">
            <v>57637</v>
          </cell>
        </row>
        <row r="276">
          <cell r="A276">
            <v>40721</v>
          </cell>
          <cell r="B276" t="str">
            <v>PERLIN 150 X 50MM (6" X 2") X 1.5MM</v>
          </cell>
          <cell r="C276" t="str">
            <v>UND</v>
          </cell>
          <cell r="D276">
            <v>34986</v>
          </cell>
        </row>
        <row r="277">
          <cell r="A277">
            <v>40724</v>
          </cell>
          <cell r="B277" t="str">
            <v>PERLIN 150 X 50MM (6" X 2") X 2MM X</v>
          </cell>
          <cell r="C277" t="str">
            <v>UND</v>
          </cell>
          <cell r="D277">
            <v>39672</v>
          </cell>
        </row>
        <row r="278">
          <cell r="A278">
            <v>40725</v>
          </cell>
          <cell r="B278" t="str">
            <v>PERLIN 150 X 50MM (6" X 2") X 2 MM K</v>
          </cell>
          <cell r="C278" t="str">
            <v>KG</v>
          </cell>
          <cell r="D278">
            <v>1545</v>
          </cell>
        </row>
        <row r="279">
          <cell r="A279">
            <v>40726</v>
          </cell>
          <cell r="B279" t="str">
            <v>PERLIN 150 X 50MM (6" X 2") X 2.5MM</v>
          </cell>
          <cell r="C279" t="str">
            <v>KG</v>
          </cell>
          <cell r="D279">
            <v>1385</v>
          </cell>
        </row>
        <row r="280">
          <cell r="A280">
            <v>40727</v>
          </cell>
          <cell r="B280" t="str">
            <v>PERLIN 150 X 65MM (6" X 2.5/8") X 2M</v>
          </cell>
          <cell r="C280" t="str">
            <v>UND</v>
          </cell>
          <cell r="D280">
            <v>43498</v>
          </cell>
        </row>
        <row r="281">
          <cell r="A281">
            <v>40728</v>
          </cell>
          <cell r="B281" t="str">
            <v>PERLIN 150 X 65MM (6"X2.5/8") X 2MM</v>
          </cell>
          <cell r="C281" t="str">
            <v>KGM</v>
          </cell>
          <cell r="D281">
            <v>1517</v>
          </cell>
        </row>
        <row r="282">
          <cell r="A282">
            <v>40729</v>
          </cell>
          <cell r="B282" t="str">
            <v>PERLIN 178 X 65MM (7"X2.5/8") X 2.5</v>
          </cell>
          <cell r="C282" t="str">
            <v>UND</v>
          </cell>
          <cell r="D282">
            <v>58447</v>
          </cell>
        </row>
        <row r="283">
          <cell r="A283">
            <v>40730</v>
          </cell>
          <cell r="B283" t="str">
            <v>PERLIN 178 X 65MM (7" X 2.5/8") X 2M</v>
          </cell>
          <cell r="C283" t="str">
            <v>UND</v>
          </cell>
          <cell r="D283">
            <v>47145</v>
          </cell>
        </row>
        <row r="284">
          <cell r="A284">
            <v>40731</v>
          </cell>
          <cell r="B284" t="str">
            <v>PERLIN 200 X 65MM (8" X 2.5/8") X 1.</v>
          </cell>
          <cell r="C284" t="str">
            <v>UND</v>
          </cell>
          <cell r="D284">
            <v>45391</v>
          </cell>
        </row>
        <row r="285">
          <cell r="A285">
            <v>40732</v>
          </cell>
          <cell r="B285" t="str">
            <v>PERLIN 178 X 65MM (7"X2.5/8") X 2MM</v>
          </cell>
          <cell r="C285" t="str">
            <v>KG</v>
          </cell>
          <cell r="D285">
            <v>1517</v>
          </cell>
        </row>
        <row r="286">
          <cell r="A286">
            <v>40733</v>
          </cell>
          <cell r="B286" t="str">
            <v>PERLIN 200 X 65MM (8" X 2.5/8) X 2MM</v>
          </cell>
          <cell r="C286" t="str">
            <v>UND</v>
          </cell>
          <cell r="D286">
            <v>8465</v>
          </cell>
        </row>
        <row r="287">
          <cell r="A287">
            <v>40734</v>
          </cell>
          <cell r="B287" t="str">
            <v>PERLIN 150 X 65MM (6"X2.5/8") X 2.5M</v>
          </cell>
          <cell r="C287" t="str">
            <v>UND</v>
          </cell>
          <cell r="D287">
            <v>53888</v>
          </cell>
        </row>
        <row r="288">
          <cell r="A288">
            <v>40736</v>
          </cell>
          <cell r="B288" t="str">
            <v>PERLIN 200 X 65MM (8" X 2.5/8") X 2M</v>
          </cell>
          <cell r="C288" t="str">
            <v>UND</v>
          </cell>
          <cell r="D288">
            <v>50792</v>
          </cell>
        </row>
        <row r="289">
          <cell r="A289">
            <v>40738</v>
          </cell>
          <cell r="B289" t="str">
            <v>PERLIN 200 X 65MM (8"X2.5/8") X 2.5M</v>
          </cell>
          <cell r="C289" t="str">
            <v>UND</v>
          </cell>
          <cell r="D289">
            <v>63038</v>
          </cell>
        </row>
        <row r="290">
          <cell r="A290">
            <v>40739</v>
          </cell>
          <cell r="B290" t="str">
            <v>PERLIN 200 X 75MM (8" X 3") X 2.5MM</v>
          </cell>
          <cell r="C290" t="str">
            <v>UND</v>
          </cell>
          <cell r="D290">
            <v>11079</v>
          </cell>
        </row>
        <row r="291">
          <cell r="A291">
            <v>40742</v>
          </cell>
          <cell r="B291" t="str">
            <v>PERLIN 200 X 75MM (8" X 3") X 2.5MM</v>
          </cell>
          <cell r="C291" t="str">
            <v>UND</v>
          </cell>
          <cell r="D291">
            <v>66476</v>
          </cell>
        </row>
        <row r="292">
          <cell r="A292">
            <v>40743</v>
          </cell>
          <cell r="B292" t="str">
            <v>PERLIN 254 X 65MM (10"X2.5/8") X1.5M</v>
          </cell>
          <cell r="C292" t="str">
            <v>UND</v>
          </cell>
          <cell r="D292">
            <v>51762</v>
          </cell>
        </row>
        <row r="293">
          <cell r="A293">
            <v>40745</v>
          </cell>
          <cell r="B293" t="str">
            <v>PERLIN 254 X 65MM (10"X2.5/8") X 2MM</v>
          </cell>
          <cell r="C293" t="str">
            <v>UND</v>
          </cell>
          <cell r="D293">
            <v>58088</v>
          </cell>
        </row>
        <row r="294">
          <cell r="A294">
            <v>40746</v>
          </cell>
          <cell r="B294" t="str">
            <v>PERLIN 254 X 65MM (10"X2.5/8") X2MM</v>
          </cell>
          <cell r="C294" t="str">
            <v>KG</v>
          </cell>
          <cell r="D294">
            <v>1517</v>
          </cell>
        </row>
        <row r="295">
          <cell r="A295">
            <v>40748</v>
          </cell>
          <cell r="B295" t="str">
            <v>PERLIN 254 X 65MM (10"X2.5/8") X2.5M</v>
          </cell>
          <cell r="C295" t="str">
            <v>UND</v>
          </cell>
          <cell r="D295">
            <v>12026</v>
          </cell>
        </row>
        <row r="296">
          <cell r="A296">
            <v>40751</v>
          </cell>
          <cell r="B296" t="str">
            <v>PERLIN 254 X 65MM (10"X2.5/8") X2.5M</v>
          </cell>
          <cell r="C296" t="str">
            <v>UND</v>
          </cell>
          <cell r="D296">
            <v>72156</v>
          </cell>
        </row>
        <row r="297">
          <cell r="A297">
            <v>40752</v>
          </cell>
          <cell r="B297" t="str">
            <v>PERLIN 254 X 65MM (10"X2.5/8") X 3MM</v>
          </cell>
          <cell r="C297" t="str">
            <v>UND</v>
          </cell>
          <cell r="D297">
            <v>86549</v>
          </cell>
        </row>
        <row r="298">
          <cell r="A298">
            <v>40753</v>
          </cell>
          <cell r="B298" t="str">
            <v>PERLIN 304 X 65MM (12"X2.5/8") X 2MM</v>
          </cell>
          <cell r="C298" t="str">
            <v>UND</v>
          </cell>
          <cell r="D298">
            <v>65384</v>
          </cell>
        </row>
        <row r="299">
          <cell r="A299">
            <v>40754</v>
          </cell>
          <cell r="B299" t="str">
            <v>PERLIN 304 X 65MM (12"X2.5/8") X2.5M</v>
          </cell>
          <cell r="C299" t="str">
            <v>UND</v>
          </cell>
          <cell r="D299">
            <v>81274</v>
          </cell>
        </row>
        <row r="300">
          <cell r="A300">
            <v>40755</v>
          </cell>
          <cell r="B300" t="str">
            <v>PERLIN 304 X 75MM (12" X 3") X 3MM X</v>
          </cell>
          <cell r="C300" t="str">
            <v>UND</v>
          </cell>
          <cell r="D300">
            <v>160655</v>
          </cell>
        </row>
        <row r="301">
          <cell r="A301">
            <v>40756</v>
          </cell>
          <cell r="B301" t="str">
            <v>PERLIN 304 X 75MM (12" X 3") X 2.5MM</v>
          </cell>
          <cell r="C301" t="str">
            <v>KG</v>
          </cell>
          <cell r="D301">
            <v>1520</v>
          </cell>
        </row>
        <row r="302">
          <cell r="A302">
            <v>40757</v>
          </cell>
          <cell r="B302" t="str">
            <v>PERLIN 304 X 75MM (12" X 3") X 2 MM</v>
          </cell>
          <cell r="C302" t="str">
            <v>KG</v>
          </cell>
          <cell r="D302">
            <v>1520</v>
          </cell>
        </row>
        <row r="303">
          <cell r="A303">
            <v>40790</v>
          </cell>
          <cell r="B303" t="str">
            <v>CANAL EN FRIO 4" X 2" X 2 MM X 6 MTS</v>
          </cell>
          <cell r="C303" t="str">
            <v>UND</v>
          </cell>
          <cell r="D303">
            <v>28148</v>
          </cell>
        </row>
        <row r="304">
          <cell r="A304">
            <v>40800</v>
          </cell>
          <cell r="B304" t="str">
            <v>CANAL EN FRIO 4" X 2" X 3 MM X 6 MTS</v>
          </cell>
          <cell r="C304" t="str">
            <v>UND</v>
          </cell>
          <cell r="D304">
            <v>40941</v>
          </cell>
        </row>
        <row r="305">
          <cell r="A305">
            <v>40810</v>
          </cell>
          <cell r="B305" t="str">
            <v>PERFIL P-8-16-N (203X63.5 C.16) X 6</v>
          </cell>
          <cell r="C305" t="str">
            <v>UND</v>
          </cell>
          <cell r="D305">
            <v>38575</v>
          </cell>
        </row>
        <row r="306">
          <cell r="A306">
            <v>40815</v>
          </cell>
          <cell r="B306" t="str">
            <v>PERFIL P-10-11-N (254X63.5 C.11) X 6</v>
          </cell>
          <cell r="C306" t="str">
            <v>UND</v>
          </cell>
          <cell r="D306">
            <v>88521</v>
          </cell>
        </row>
        <row r="307">
          <cell r="A307">
            <v>40820</v>
          </cell>
          <cell r="B307" t="str">
            <v>PERFIL P-10-16-N (254X63.5 C.16) X 6</v>
          </cell>
          <cell r="C307" t="str">
            <v>UND</v>
          </cell>
          <cell r="D307">
            <v>44261</v>
          </cell>
        </row>
        <row r="308">
          <cell r="A308">
            <v>40823</v>
          </cell>
          <cell r="B308" t="str">
            <v>PERFIL P-125-16-N (125 X 50 C.16) X</v>
          </cell>
          <cell r="C308" t="str">
            <v>UND</v>
          </cell>
          <cell r="D308">
            <v>4644</v>
          </cell>
        </row>
        <row r="309">
          <cell r="A309">
            <v>40825</v>
          </cell>
          <cell r="B309" t="str">
            <v>PERFIL P-150-16-N (150 X 50 C.16) X</v>
          </cell>
          <cell r="C309" t="str">
            <v>UND</v>
          </cell>
          <cell r="D309">
            <v>30613</v>
          </cell>
        </row>
        <row r="310">
          <cell r="A310">
            <v>40900</v>
          </cell>
          <cell r="B310" t="str">
            <v>RIEL FERROCARRIL</v>
          </cell>
          <cell r="C310" t="str">
            <v>UND</v>
          </cell>
          <cell r="D310">
            <v>200611</v>
          </cell>
        </row>
        <row r="311">
          <cell r="A311">
            <v>40499</v>
          </cell>
          <cell r="B311" t="str">
            <v>ANGULOS DE 3 X 2 CM C.24 X 2.44 MTS</v>
          </cell>
          <cell r="C311" t="str">
            <v>UND</v>
          </cell>
          <cell r="D311">
            <v>1538</v>
          </cell>
        </row>
        <row r="312">
          <cell r="A312">
            <v>40500</v>
          </cell>
          <cell r="B312" t="str">
            <v>ANGULOS DE 3 X 2 CM C.26 X 2.44 MTS</v>
          </cell>
          <cell r="C312" t="str">
            <v>UND</v>
          </cell>
          <cell r="D312">
            <v>1152</v>
          </cell>
        </row>
        <row r="313">
          <cell r="A313">
            <v>40501</v>
          </cell>
          <cell r="B313" t="str">
            <v>OMEGA C.26 X 2.44 MTS</v>
          </cell>
          <cell r="C313" t="str">
            <v>UND</v>
          </cell>
          <cell r="D313">
            <v>2505</v>
          </cell>
        </row>
        <row r="314">
          <cell r="A314">
            <v>40502</v>
          </cell>
          <cell r="B314" t="str">
            <v>OMEGA C.26 X 3.05 MTS</v>
          </cell>
          <cell r="C314" t="str">
            <v>UND</v>
          </cell>
          <cell r="D314">
            <v>3131</v>
          </cell>
        </row>
        <row r="315">
          <cell r="A315">
            <v>40503</v>
          </cell>
          <cell r="B315" t="str">
            <v>PARAL 89 C.26 X 2.44 MTS</v>
          </cell>
          <cell r="C315" t="str">
            <v>UND</v>
          </cell>
          <cell r="D315">
            <v>3696</v>
          </cell>
        </row>
        <row r="316">
          <cell r="A316">
            <v>40504</v>
          </cell>
          <cell r="B316" t="str">
            <v>PARAL 89 C.26 X 3.05 MTS</v>
          </cell>
          <cell r="C316" t="str">
            <v>UND</v>
          </cell>
          <cell r="D316">
            <v>4620</v>
          </cell>
        </row>
        <row r="317">
          <cell r="A317">
            <v>40505</v>
          </cell>
          <cell r="B317" t="str">
            <v>PARAL 59 C.26 X 2.44 MTS</v>
          </cell>
          <cell r="C317" t="str">
            <v>UND</v>
          </cell>
          <cell r="D317">
            <v>3377</v>
          </cell>
        </row>
        <row r="318">
          <cell r="A318">
            <v>40506</v>
          </cell>
          <cell r="B318" t="str">
            <v>PARAL 59 C.26 X 3.05 MTS</v>
          </cell>
          <cell r="C318" t="str">
            <v>UND</v>
          </cell>
          <cell r="D318">
            <v>4222</v>
          </cell>
        </row>
        <row r="319">
          <cell r="A319">
            <v>40507</v>
          </cell>
          <cell r="B319" t="str">
            <v>PARAL 39 C.26 X 2.44 MTS</v>
          </cell>
          <cell r="C319" t="str">
            <v>UND</v>
          </cell>
          <cell r="D319">
            <v>2505</v>
          </cell>
        </row>
        <row r="320">
          <cell r="A320">
            <v>40508</v>
          </cell>
          <cell r="B320" t="str">
            <v>PARAL 39 C.26 X 3.05 MTS</v>
          </cell>
          <cell r="C320" t="str">
            <v>UND</v>
          </cell>
          <cell r="D320">
            <v>3131</v>
          </cell>
        </row>
        <row r="321">
          <cell r="A321">
            <v>40509</v>
          </cell>
          <cell r="B321" t="str">
            <v>CANAL 90 C.26 X 2.44 MTS</v>
          </cell>
          <cell r="C321" t="str">
            <v>UND</v>
          </cell>
          <cell r="D321">
            <v>3265</v>
          </cell>
        </row>
        <row r="322">
          <cell r="A322">
            <v>40510</v>
          </cell>
          <cell r="B322" t="str">
            <v>CANAL 90 C.26 X 3.05 MTS</v>
          </cell>
          <cell r="C322" t="str">
            <v>UND</v>
          </cell>
          <cell r="D322">
            <v>4082</v>
          </cell>
        </row>
        <row r="323">
          <cell r="A323">
            <v>40511</v>
          </cell>
          <cell r="B323" t="str">
            <v>CANAL 60 C.26 X 2.44 MTS</v>
          </cell>
          <cell r="C323" t="str">
            <v>UND</v>
          </cell>
          <cell r="D323">
            <v>2918</v>
          </cell>
        </row>
        <row r="324">
          <cell r="A324">
            <v>40512</v>
          </cell>
          <cell r="B324" t="str">
            <v>CANAL 60 C.26 X 3.05 MTS</v>
          </cell>
          <cell r="C324" t="str">
            <v>UND</v>
          </cell>
          <cell r="D324">
            <v>3648</v>
          </cell>
        </row>
        <row r="325">
          <cell r="A325">
            <v>40513</v>
          </cell>
          <cell r="B325" t="str">
            <v>CANAL 40 C.26 X 2.44 MTS</v>
          </cell>
          <cell r="C325" t="str">
            <v>UND</v>
          </cell>
          <cell r="D325">
            <v>2505</v>
          </cell>
        </row>
        <row r="326">
          <cell r="A326">
            <v>40514</v>
          </cell>
          <cell r="B326" t="str">
            <v>CANAL 40 C.26 X 3.05 MTS</v>
          </cell>
          <cell r="C326" t="str">
            <v>UND</v>
          </cell>
          <cell r="D326">
            <v>3131</v>
          </cell>
        </row>
        <row r="327">
          <cell r="A327">
            <v>40515</v>
          </cell>
          <cell r="B327" t="str">
            <v>PARAL 92 C.24 X 2.44 MTS</v>
          </cell>
          <cell r="C327" t="str">
            <v>UND</v>
          </cell>
          <cell r="D327">
            <v>5067</v>
          </cell>
        </row>
        <row r="328">
          <cell r="A328">
            <v>40516</v>
          </cell>
          <cell r="B328" t="str">
            <v>PARAL 92 C.24 X 3.05 MTS</v>
          </cell>
          <cell r="C328" t="str">
            <v>UND</v>
          </cell>
          <cell r="D328">
            <v>6341</v>
          </cell>
        </row>
        <row r="329">
          <cell r="A329">
            <v>40517</v>
          </cell>
          <cell r="B329" t="str">
            <v>CANAL 93.2 C.24 X 2.44 MTS</v>
          </cell>
          <cell r="C329" t="str">
            <v>UND</v>
          </cell>
          <cell r="D329">
            <v>5067</v>
          </cell>
        </row>
        <row r="330">
          <cell r="A330">
            <v>40518</v>
          </cell>
          <cell r="B330" t="str">
            <v>CANAL 93.2 C.24 X 3.05 MTS</v>
          </cell>
          <cell r="C330" t="str">
            <v>UND</v>
          </cell>
          <cell r="D330">
            <v>6341</v>
          </cell>
        </row>
        <row r="331">
          <cell r="A331">
            <v>40600</v>
          </cell>
          <cell r="B331" t="str">
            <v>PERFIL PHR 60 X 40 C.11 X 6 MTS</v>
          </cell>
          <cell r="C331" t="str">
            <v>UND</v>
          </cell>
          <cell r="D331">
            <v>30605</v>
          </cell>
        </row>
        <row r="332">
          <cell r="A332">
            <v>40602</v>
          </cell>
          <cell r="B332" t="str">
            <v>PERFIL PHR 60 X 40 C.12 X 6 MTS</v>
          </cell>
          <cell r="C332" t="str">
            <v>UND</v>
          </cell>
          <cell r="D332">
            <v>25505</v>
          </cell>
        </row>
        <row r="333">
          <cell r="A333">
            <v>40604</v>
          </cell>
          <cell r="B333" t="str">
            <v>PERFIL PHR 60 X 40 C.14 X 6 MTS</v>
          </cell>
          <cell r="C333" t="str">
            <v>UND</v>
          </cell>
          <cell r="D333">
            <v>19378</v>
          </cell>
        </row>
        <row r="334">
          <cell r="A334">
            <v>40606</v>
          </cell>
          <cell r="B334" t="str">
            <v>PERFIL PHR 60 X 40 C.16 X 6 MTS</v>
          </cell>
          <cell r="C334" t="str">
            <v>UND</v>
          </cell>
          <cell r="D334">
            <v>16566</v>
          </cell>
        </row>
        <row r="335">
          <cell r="A335">
            <v>40608</v>
          </cell>
          <cell r="B335" t="str">
            <v>PERFIL PHR 60 X 40 C.18 X 6 MTS</v>
          </cell>
          <cell r="C335" t="str">
            <v>UND</v>
          </cell>
          <cell r="D335">
            <v>13249</v>
          </cell>
        </row>
        <row r="336">
          <cell r="A336">
            <v>40610</v>
          </cell>
          <cell r="B336" t="str">
            <v>PERFIL PHR 60 X 40 C.20 X 6 MTS</v>
          </cell>
          <cell r="C336" t="str">
            <v>UND</v>
          </cell>
          <cell r="D336">
            <v>10687</v>
          </cell>
        </row>
        <row r="337">
          <cell r="A337">
            <v>40612</v>
          </cell>
          <cell r="B337" t="str">
            <v>PERFIL PHR 120 X 60 C.11 X 6 MTS</v>
          </cell>
          <cell r="C337" t="str">
            <v>UND</v>
          </cell>
          <cell r="D337">
            <v>48929</v>
          </cell>
        </row>
        <row r="338">
          <cell r="A338">
            <v>40614</v>
          </cell>
          <cell r="B338" t="str">
            <v>PERFIL PHR 120 X 60 C.12 X 6 MTS</v>
          </cell>
          <cell r="C338" t="str">
            <v>UND</v>
          </cell>
          <cell r="D338">
            <v>40764</v>
          </cell>
        </row>
        <row r="339">
          <cell r="A339">
            <v>40616</v>
          </cell>
          <cell r="B339" t="str">
            <v>PERFIL PHR 120 X 60 C.14 X 6 MTS</v>
          </cell>
          <cell r="C339" t="str">
            <v>UND</v>
          </cell>
          <cell r="D339">
            <v>30990</v>
          </cell>
        </row>
        <row r="340">
          <cell r="A340">
            <v>40618</v>
          </cell>
          <cell r="B340" t="str">
            <v>PERFIL PHR 120 X 60 C.16 X 6 MTS</v>
          </cell>
          <cell r="C340" t="str">
            <v>UND</v>
          </cell>
          <cell r="D340">
            <v>26483</v>
          </cell>
        </row>
        <row r="341">
          <cell r="A341">
            <v>40620</v>
          </cell>
          <cell r="B341" t="str">
            <v>PERFIL PHR 120 X 60 C.18 X 6 MTS</v>
          </cell>
          <cell r="C341" t="str">
            <v>UND</v>
          </cell>
          <cell r="D341">
            <v>21175</v>
          </cell>
        </row>
        <row r="342">
          <cell r="A342">
            <v>40622</v>
          </cell>
          <cell r="B342" t="str">
            <v>PERFIL PHR 120 X 60 C.20 X 6 MTS</v>
          </cell>
          <cell r="C342" t="str">
            <v>UND</v>
          </cell>
          <cell r="D342">
            <v>17095</v>
          </cell>
        </row>
        <row r="343">
          <cell r="A343">
            <v>40624</v>
          </cell>
          <cell r="B343" t="str">
            <v>PERFIL PHR 160 X 60 C.11 X 6 MTS</v>
          </cell>
          <cell r="C343" t="str">
            <v>UND</v>
          </cell>
          <cell r="D343">
            <v>61210</v>
          </cell>
        </row>
        <row r="344">
          <cell r="A344">
            <v>40626</v>
          </cell>
          <cell r="B344" t="str">
            <v>PERFIL PHR 160 X 60 C.12 X 6 MTS</v>
          </cell>
          <cell r="C344" t="str">
            <v>UND</v>
          </cell>
          <cell r="D344">
            <v>51007</v>
          </cell>
        </row>
        <row r="345">
          <cell r="A345">
            <v>40628</v>
          </cell>
          <cell r="B345" t="str">
            <v>PERFIL PHR 160 X 60 C.14 X 6 MTS</v>
          </cell>
          <cell r="C345" t="str">
            <v>UND</v>
          </cell>
          <cell r="D345">
            <v>38755</v>
          </cell>
        </row>
        <row r="346">
          <cell r="A346">
            <v>40630</v>
          </cell>
          <cell r="B346" t="str">
            <v>PERFIL PHR 160 X 60 C.16 X 6 MTS</v>
          </cell>
          <cell r="C346" t="str">
            <v>UND</v>
          </cell>
          <cell r="D346">
            <v>33130</v>
          </cell>
        </row>
        <row r="347">
          <cell r="A347">
            <v>40632</v>
          </cell>
          <cell r="B347" t="str">
            <v>PERFIL PHR 160 X 60 C.18 X 6 MTS</v>
          </cell>
          <cell r="C347" t="str">
            <v>UND</v>
          </cell>
          <cell r="D347">
            <v>26500</v>
          </cell>
        </row>
        <row r="348">
          <cell r="A348">
            <v>40634</v>
          </cell>
          <cell r="B348" t="str">
            <v>PERFIL PHR 220 X 80 C.11 X 6 MTS</v>
          </cell>
          <cell r="C348" t="str">
            <v>UND</v>
          </cell>
          <cell r="D348">
            <v>81542</v>
          </cell>
        </row>
        <row r="349">
          <cell r="A349">
            <v>40636</v>
          </cell>
          <cell r="B349" t="str">
            <v>PERFIL PHR 220 X 80 C.12 X 6 MTS</v>
          </cell>
          <cell r="C349" t="str">
            <v>UND</v>
          </cell>
          <cell r="D349">
            <v>67950</v>
          </cell>
        </row>
        <row r="350">
          <cell r="A350">
            <v>40638</v>
          </cell>
          <cell r="B350" t="str">
            <v>PERFIL PHR 220 X 80 C.14 X 6 MTS</v>
          </cell>
          <cell r="C350" t="str">
            <v>UND</v>
          </cell>
          <cell r="D350">
            <v>51635</v>
          </cell>
        </row>
        <row r="351">
          <cell r="A351">
            <v>40639</v>
          </cell>
          <cell r="B351" t="str">
            <v>PERFIL PHR 220 X 80 C.14 (KILO)</v>
          </cell>
          <cell r="C351" t="str">
            <v>KGM</v>
          </cell>
          <cell r="D351">
            <v>1425</v>
          </cell>
        </row>
        <row r="352">
          <cell r="A352">
            <v>40640</v>
          </cell>
          <cell r="B352" t="str">
            <v>PERFIL PHR 220 X 80 C.16 X 6 MTS</v>
          </cell>
          <cell r="C352" t="str">
            <v>UND</v>
          </cell>
          <cell r="D352">
            <v>44126</v>
          </cell>
        </row>
        <row r="353">
          <cell r="A353">
            <v>40641</v>
          </cell>
          <cell r="B353" t="str">
            <v>PERFIL PHR 220 X 80 C.16 (KILO)</v>
          </cell>
          <cell r="C353" t="str">
            <v>KG</v>
          </cell>
          <cell r="D353">
            <v>1542</v>
          </cell>
        </row>
        <row r="354">
          <cell r="A354">
            <v>40642</v>
          </cell>
          <cell r="B354" t="str">
            <v>PERFIL PHR 220 X 80 C.18 X 6 MTS</v>
          </cell>
          <cell r="C354" t="str">
            <v>UND</v>
          </cell>
          <cell r="D354">
            <v>35306</v>
          </cell>
        </row>
        <row r="355">
          <cell r="A355">
            <v>40643</v>
          </cell>
          <cell r="B355" t="str">
            <v>PERFIL PHR 220 X 80 C.18 (KILO)</v>
          </cell>
          <cell r="C355" t="str">
            <v>KG</v>
          </cell>
          <cell r="D355">
            <v>1542</v>
          </cell>
        </row>
        <row r="356">
          <cell r="A356">
            <v>40644</v>
          </cell>
          <cell r="B356" t="str">
            <v>PERFIL PHR 305 X 80 C.11 X 6 MTS</v>
          </cell>
          <cell r="C356" t="str">
            <v>UND</v>
          </cell>
          <cell r="D356">
            <v>100663</v>
          </cell>
        </row>
        <row r="357">
          <cell r="A357">
            <v>40645</v>
          </cell>
          <cell r="B357" t="str">
            <v>PERFIL PHR 305 X 80 C.11 (KILO)</v>
          </cell>
          <cell r="C357" t="str">
            <v>KG</v>
          </cell>
          <cell r="D357">
            <v>1425</v>
          </cell>
        </row>
        <row r="358">
          <cell r="A358">
            <v>40646</v>
          </cell>
          <cell r="B358" t="str">
            <v>PERFIL PHR 305 X 80 C.12 X 6 MTS</v>
          </cell>
          <cell r="C358" t="str">
            <v>UND</v>
          </cell>
          <cell r="D358">
            <v>83893</v>
          </cell>
        </row>
        <row r="359">
          <cell r="A359">
            <v>40648</v>
          </cell>
          <cell r="B359" t="str">
            <v>PERFIL PHR 305 X 80 C.14 X 6 MTS</v>
          </cell>
          <cell r="C359" t="str">
            <v>UND</v>
          </cell>
          <cell r="D359">
            <v>63759</v>
          </cell>
        </row>
        <row r="360">
          <cell r="A360">
            <v>40650</v>
          </cell>
          <cell r="B360" t="str">
            <v>PERFIL PHR 305 X 80 C.16 X 6 MTS</v>
          </cell>
          <cell r="C360" t="str">
            <v>UND</v>
          </cell>
          <cell r="D360">
            <v>54478</v>
          </cell>
        </row>
        <row r="361">
          <cell r="A361">
            <v>40652</v>
          </cell>
          <cell r="B361" t="str">
            <v>PERFIL PHR 355 X 110 C.11 X 6 MTS</v>
          </cell>
          <cell r="C361" t="str">
            <v>UND</v>
          </cell>
          <cell r="D361">
            <v>122405</v>
          </cell>
        </row>
        <row r="362">
          <cell r="A362">
            <v>40654</v>
          </cell>
          <cell r="B362" t="str">
            <v>PERFIL PHR 355 X 110 C.12 X 6 MTS</v>
          </cell>
          <cell r="C362" t="str">
            <v>UND</v>
          </cell>
          <cell r="D362">
            <v>102001</v>
          </cell>
        </row>
        <row r="363">
          <cell r="A363">
            <v>40656</v>
          </cell>
          <cell r="B363" t="str">
            <v>PERFIL PHR 355 X 110 C.14 X 6 MTS</v>
          </cell>
          <cell r="C363" t="str">
            <v>UND</v>
          </cell>
          <cell r="D363">
            <v>77524</v>
          </cell>
        </row>
        <row r="364">
          <cell r="A364">
            <v>40835</v>
          </cell>
          <cell r="B364" t="str">
            <v>PERFIL PHR Z 220 X 80 C.12 X 6 MTS</v>
          </cell>
          <cell r="C364" t="str">
            <v>UND</v>
          </cell>
          <cell r="D364">
            <v>67950</v>
          </cell>
        </row>
        <row r="365">
          <cell r="A365">
            <v>40840</v>
          </cell>
          <cell r="B365" t="str">
            <v>PERFIL PHR Z 220 X 80 C.14 X 6 MTS</v>
          </cell>
          <cell r="C365" t="str">
            <v>UND</v>
          </cell>
          <cell r="D365">
            <v>51635</v>
          </cell>
        </row>
        <row r="366">
          <cell r="A366">
            <v>40845</v>
          </cell>
          <cell r="B366" t="str">
            <v>PERFIL PHR Z 220 X 80 C.16 X 6 MTS</v>
          </cell>
          <cell r="C366" t="str">
            <v>UND</v>
          </cell>
          <cell r="D366">
            <v>44126</v>
          </cell>
        </row>
        <row r="367">
          <cell r="A367">
            <v>40850</v>
          </cell>
          <cell r="B367" t="str">
            <v>PERFIL PHR Z 305 X 80 C.12 X 1 MTS</v>
          </cell>
          <cell r="C367" t="str">
            <v>MTR</v>
          </cell>
          <cell r="D367">
            <v>13982</v>
          </cell>
        </row>
        <row r="368">
          <cell r="A368">
            <v>40855</v>
          </cell>
          <cell r="B368" t="str">
            <v>PERFIL PHR Z 305 X 80 C.14 X 1 MTS</v>
          </cell>
          <cell r="C368" t="str">
            <v>MTR</v>
          </cell>
          <cell r="D368">
            <v>10627</v>
          </cell>
        </row>
        <row r="369">
          <cell r="A369">
            <v>40860</v>
          </cell>
          <cell r="B369" t="str">
            <v>PERFIL PHR Z 305 X 80 C.16 X 1 MTS</v>
          </cell>
          <cell r="C369" t="str">
            <v>MTR</v>
          </cell>
          <cell r="D369">
            <v>9079</v>
          </cell>
        </row>
        <row r="370">
          <cell r="A370">
            <v>40870</v>
          </cell>
          <cell r="B370" t="str">
            <v>PERFIL PHR Z 10" X 2.5" C.14 X 1.00</v>
          </cell>
          <cell r="C370" t="str">
            <v>ML</v>
          </cell>
          <cell r="D370">
            <v>7899</v>
          </cell>
        </row>
        <row r="371">
          <cell r="A371">
            <v>6000</v>
          </cell>
          <cell r="B371" t="str">
            <v>BARRAS G-40 1.1/4" (KILOS)</v>
          </cell>
          <cell r="C371" t="str">
            <v>KGM</v>
          </cell>
          <cell r="D371">
            <v>1274</v>
          </cell>
        </row>
        <row r="372">
          <cell r="A372">
            <v>6004</v>
          </cell>
          <cell r="B372" t="str">
            <v>BARRAS G-40 1/2" (KILOS)</v>
          </cell>
          <cell r="C372" t="str">
            <v>KGM</v>
          </cell>
          <cell r="D372">
            <v>1163</v>
          </cell>
        </row>
        <row r="373">
          <cell r="A373">
            <v>6005</v>
          </cell>
          <cell r="B373" t="str">
            <v>BARRAS G-40 5/8" (KILOS)</v>
          </cell>
          <cell r="C373" t="str">
            <v>KG</v>
          </cell>
          <cell r="D373">
            <v>1163</v>
          </cell>
        </row>
        <row r="374">
          <cell r="A374">
            <v>6006</v>
          </cell>
          <cell r="B374" t="str">
            <v>BARRAS G-40 3/4" (KILOS)</v>
          </cell>
          <cell r="C374" t="str">
            <v>KG</v>
          </cell>
          <cell r="D374">
            <v>1174</v>
          </cell>
        </row>
        <row r="375">
          <cell r="A375">
            <v>6007</v>
          </cell>
          <cell r="B375" t="str">
            <v>BARRAS G-40 7/8" (KILOS)</v>
          </cell>
          <cell r="C375" t="str">
            <v>KG</v>
          </cell>
          <cell r="D375">
            <v>1174</v>
          </cell>
        </row>
        <row r="376">
          <cell r="A376">
            <v>6008</v>
          </cell>
          <cell r="B376" t="str">
            <v>BARRAS G-40 1" (KILOS)</v>
          </cell>
          <cell r="C376" t="str">
            <v>KGM</v>
          </cell>
          <cell r="D376">
            <v>1174</v>
          </cell>
        </row>
        <row r="377">
          <cell r="A377">
            <v>6016</v>
          </cell>
          <cell r="B377" t="str">
            <v>BARRAS G-40 12MM X 6 MTS (KILOS)</v>
          </cell>
          <cell r="C377" t="str">
            <v>KG</v>
          </cell>
          <cell r="D377">
            <v>1163</v>
          </cell>
        </row>
        <row r="378">
          <cell r="A378">
            <v>7007</v>
          </cell>
          <cell r="B378" t="str">
            <v>BARRAS G-40 10.5 MM X 6 MTS (LISA)</v>
          </cell>
          <cell r="C378" t="str">
            <v>UND</v>
          </cell>
          <cell r="D378">
            <v>4746</v>
          </cell>
        </row>
        <row r="379">
          <cell r="A379">
            <v>7008</v>
          </cell>
          <cell r="B379" t="str">
            <v>BARRAS G-40 12 MM X 6 MTS (LISA)</v>
          </cell>
          <cell r="C379" t="str">
            <v>UND</v>
          </cell>
          <cell r="D379">
            <v>6185</v>
          </cell>
        </row>
        <row r="380">
          <cell r="A380">
            <v>7009</v>
          </cell>
          <cell r="B380" t="str">
            <v>BARRAS G-40 1/2" X 6 MTS (LISA)</v>
          </cell>
          <cell r="C380" t="str">
            <v>UND</v>
          </cell>
          <cell r="D380">
            <v>6962</v>
          </cell>
        </row>
        <row r="381">
          <cell r="A381">
            <v>7013</v>
          </cell>
          <cell r="B381" t="str">
            <v>BARRAS G-40 5/8" X 6 MTS (LISA)</v>
          </cell>
          <cell r="C381" t="str">
            <v>UND</v>
          </cell>
          <cell r="D381">
            <v>10867</v>
          </cell>
        </row>
        <row r="382">
          <cell r="A382">
            <v>7014</v>
          </cell>
          <cell r="B382" t="str">
            <v>BARRAS G-40 3/4" X 6 MTS (LISA)</v>
          </cell>
          <cell r="C382" t="str">
            <v>UND</v>
          </cell>
          <cell r="D382">
            <v>15647</v>
          </cell>
        </row>
        <row r="383">
          <cell r="A383">
            <v>7015</v>
          </cell>
          <cell r="B383" t="str">
            <v>BARRAS G-40 7/8" X 6 MTS (LISA)</v>
          </cell>
          <cell r="C383" t="str">
            <v>UND</v>
          </cell>
          <cell r="D383">
            <v>21337</v>
          </cell>
        </row>
        <row r="384">
          <cell r="A384">
            <v>7016</v>
          </cell>
          <cell r="B384" t="str">
            <v>BARRAS G-40 1" X 6 MTS (LISA)</v>
          </cell>
          <cell r="C384" t="str">
            <v>UND</v>
          </cell>
          <cell r="D384">
            <v>27941</v>
          </cell>
        </row>
        <row r="385">
          <cell r="A385">
            <v>7017</v>
          </cell>
          <cell r="B385" t="str">
            <v>BARRAS G-40 1.1/4" X 6 MTS (LISA)</v>
          </cell>
          <cell r="C385" t="str">
            <v>UND</v>
          </cell>
          <cell r="D385">
            <v>51965</v>
          </cell>
        </row>
        <row r="386">
          <cell r="A386">
            <v>7038</v>
          </cell>
          <cell r="B386" t="str">
            <v>BARRAS G-40 15 MM X 6 MTS</v>
          </cell>
          <cell r="C386" t="str">
            <v>UND</v>
          </cell>
          <cell r="D386">
            <v>9689</v>
          </cell>
        </row>
        <row r="387">
          <cell r="A387">
            <v>7104</v>
          </cell>
          <cell r="B387" t="str">
            <v>BARRAS G-40 1.1/4 X 0.40 MTS (LISA)</v>
          </cell>
          <cell r="C387" t="str">
            <v>UND</v>
          </cell>
          <cell r="D387">
            <v>4224</v>
          </cell>
        </row>
        <row r="388">
          <cell r="A388">
            <v>7105</v>
          </cell>
          <cell r="B388" t="str">
            <v>BARRAS G-40 1.1/8 X 6 MTS</v>
          </cell>
          <cell r="C388" t="str">
            <v>UND</v>
          </cell>
          <cell r="D388">
            <v>42517</v>
          </cell>
        </row>
        <row r="389">
          <cell r="A389">
            <v>6010</v>
          </cell>
          <cell r="B389" t="str">
            <v>BARRAS G-60 1/2" (KILOS)</v>
          </cell>
          <cell r="C389" t="str">
            <v>KGM</v>
          </cell>
          <cell r="D389">
            <v>1110</v>
          </cell>
        </row>
        <row r="390">
          <cell r="A390">
            <v>6011</v>
          </cell>
          <cell r="B390" t="str">
            <v>BARRAS G-60 5/8" (KILOS)</v>
          </cell>
          <cell r="C390" t="str">
            <v>KGM</v>
          </cell>
          <cell r="D390">
            <v>1110</v>
          </cell>
        </row>
        <row r="391">
          <cell r="A391">
            <v>6012</v>
          </cell>
          <cell r="B391" t="str">
            <v>BARRAS G-60 3/4" (KILOS)</v>
          </cell>
          <cell r="C391" t="str">
            <v>KGM</v>
          </cell>
          <cell r="D391">
            <v>1131</v>
          </cell>
        </row>
        <row r="392">
          <cell r="A392">
            <v>6013</v>
          </cell>
          <cell r="B392" t="str">
            <v>BARRAS G-60 7/8" (KILOS)</v>
          </cell>
          <cell r="C392" t="str">
            <v>KGM</v>
          </cell>
          <cell r="D392">
            <v>1131</v>
          </cell>
        </row>
        <row r="393">
          <cell r="A393">
            <v>6014</v>
          </cell>
          <cell r="B393" t="str">
            <v>BARRAS G-60 1" (KILOS)</v>
          </cell>
          <cell r="C393" t="str">
            <v>KGM</v>
          </cell>
          <cell r="D393">
            <v>1131</v>
          </cell>
        </row>
        <row r="394">
          <cell r="A394">
            <v>6015</v>
          </cell>
          <cell r="B394" t="str">
            <v>BARRAS G-60 1.1/4" (KILOS)</v>
          </cell>
          <cell r="C394" t="str">
            <v>KGM</v>
          </cell>
          <cell r="D394">
            <v>1274</v>
          </cell>
        </row>
        <row r="395">
          <cell r="A395">
            <v>6017</v>
          </cell>
          <cell r="B395" t="str">
            <v>BARRAS G-60 12MM KILOS</v>
          </cell>
          <cell r="C395" t="str">
            <v>KG</v>
          </cell>
          <cell r="D395">
            <v>1110</v>
          </cell>
        </row>
        <row r="396">
          <cell r="A396">
            <v>6100</v>
          </cell>
          <cell r="B396" t="str">
            <v>BARRAS G-60 15 MM (KILOS)</v>
          </cell>
          <cell r="C396" t="str">
            <v>KG</v>
          </cell>
          <cell r="D396">
            <v>1163</v>
          </cell>
        </row>
        <row r="397">
          <cell r="A397">
            <v>6104</v>
          </cell>
          <cell r="B397" t="str">
            <v>BARRAS G-60 11.0 MM (KILOS)</v>
          </cell>
          <cell r="C397" t="str">
            <v>KG</v>
          </cell>
          <cell r="D397">
            <v>1110</v>
          </cell>
        </row>
        <row r="398">
          <cell r="A398">
            <v>7000</v>
          </cell>
          <cell r="B398" t="str">
            <v>BARRAS G-60 3/8" X 12 MTS</v>
          </cell>
          <cell r="C398" t="str">
            <v>UND</v>
          </cell>
          <cell r="D398">
            <v>8115</v>
          </cell>
        </row>
        <row r="399">
          <cell r="A399">
            <v>7019</v>
          </cell>
          <cell r="B399" t="str">
            <v>BARRAS G-60 12 MM X 6 MTS</v>
          </cell>
          <cell r="C399" t="str">
            <v>UND</v>
          </cell>
          <cell r="D399">
            <v>5815</v>
          </cell>
        </row>
        <row r="400">
          <cell r="A400">
            <v>70191</v>
          </cell>
          <cell r="B400" t="str">
            <v>BARRAS G-60 12 MM X 7 MTS</v>
          </cell>
          <cell r="C400" t="str">
            <v>UND</v>
          </cell>
          <cell r="D400">
            <v>7337</v>
          </cell>
        </row>
        <row r="401">
          <cell r="A401">
            <v>70192</v>
          </cell>
          <cell r="B401" t="str">
            <v>BARRAS G-60 12 MM X 8 MTS</v>
          </cell>
          <cell r="C401" t="str">
            <v>UND</v>
          </cell>
          <cell r="D401">
            <v>8386</v>
          </cell>
        </row>
        <row r="402">
          <cell r="A402">
            <v>70193</v>
          </cell>
          <cell r="B402" t="str">
            <v>BARRAS G-60 12 MM X 9 MTS</v>
          </cell>
          <cell r="C402" t="str">
            <v>UND</v>
          </cell>
          <cell r="D402">
            <v>8842</v>
          </cell>
        </row>
        <row r="403">
          <cell r="A403">
            <v>70194</v>
          </cell>
          <cell r="B403" t="str">
            <v>BARRAS G-60 12 MM X 12 MTS</v>
          </cell>
          <cell r="C403" t="str">
            <v>UND</v>
          </cell>
          <cell r="D403">
            <v>11758</v>
          </cell>
        </row>
        <row r="404">
          <cell r="A404">
            <v>70195</v>
          </cell>
          <cell r="B404" t="str">
            <v>BARRAS G-60 12 MM X 14 MTS</v>
          </cell>
          <cell r="C404" t="str">
            <v>UND</v>
          </cell>
          <cell r="D404">
            <v>15140</v>
          </cell>
        </row>
        <row r="405">
          <cell r="A405">
            <v>7020</v>
          </cell>
          <cell r="B405" t="str">
            <v>BARRAS G-60 1/2" X 6 MTS</v>
          </cell>
          <cell r="C405" t="str">
            <v>UND</v>
          </cell>
          <cell r="D405">
            <v>6507</v>
          </cell>
        </row>
        <row r="406">
          <cell r="A406">
            <v>7021</v>
          </cell>
          <cell r="B406" t="str">
            <v>BARRAS G-60 1/2" X 9 MTS</v>
          </cell>
          <cell r="C406" t="str">
            <v>UND</v>
          </cell>
          <cell r="D406">
            <v>9761</v>
          </cell>
        </row>
        <row r="407">
          <cell r="A407">
            <v>7022</v>
          </cell>
          <cell r="B407" t="str">
            <v>BARRAS G-60 1/2" X 12 MTS</v>
          </cell>
          <cell r="C407" t="str">
            <v>UND</v>
          </cell>
          <cell r="D407">
            <v>13014</v>
          </cell>
        </row>
        <row r="408">
          <cell r="A408">
            <v>7023</v>
          </cell>
          <cell r="B408" t="str">
            <v>BARRAS G-60 5/8" X 6 MTS</v>
          </cell>
          <cell r="C408" t="str">
            <v>UND</v>
          </cell>
          <cell r="D408">
            <v>10122</v>
          </cell>
        </row>
        <row r="409">
          <cell r="A409">
            <v>7024</v>
          </cell>
          <cell r="B409" t="str">
            <v>BARRAS G-60 5/8" X 9 MTS</v>
          </cell>
          <cell r="C409" t="str">
            <v>UND</v>
          </cell>
          <cell r="D409">
            <v>15183</v>
          </cell>
        </row>
        <row r="410">
          <cell r="A410">
            <v>7025</v>
          </cell>
          <cell r="B410" t="str">
            <v>BARRAS G-60 5/8" X 12 MTS</v>
          </cell>
          <cell r="C410" t="str">
            <v>UND</v>
          </cell>
          <cell r="D410">
            <v>20244</v>
          </cell>
        </row>
        <row r="411">
          <cell r="A411">
            <v>7026</v>
          </cell>
          <cell r="B411" t="str">
            <v>BARRAS G-60 3/4" X 6 MTS</v>
          </cell>
          <cell r="C411" t="str">
            <v>UND</v>
          </cell>
          <cell r="D411">
            <v>15434</v>
          </cell>
        </row>
        <row r="412">
          <cell r="A412">
            <v>7027</v>
          </cell>
          <cell r="B412" t="str">
            <v>BARRAS G-60 3/4" X 9 MTS</v>
          </cell>
          <cell r="C412" t="str">
            <v>UND</v>
          </cell>
          <cell r="D412">
            <v>23052</v>
          </cell>
        </row>
        <row r="413">
          <cell r="A413">
            <v>7028</v>
          </cell>
          <cell r="B413" t="str">
            <v>BARRAS G-60 3/4" X 12 MTS</v>
          </cell>
          <cell r="C413" t="str">
            <v>UND</v>
          </cell>
          <cell r="D413">
            <v>31151</v>
          </cell>
        </row>
        <row r="414">
          <cell r="A414">
            <v>7029</v>
          </cell>
          <cell r="B414" t="str">
            <v>BARRAS G-60 7/8" X 6 MTS</v>
          </cell>
          <cell r="C414" t="str">
            <v>UND</v>
          </cell>
          <cell r="D414">
            <v>20765</v>
          </cell>
        </row>
        <row r="415">
          <cell r="A415">
            <v>7030</v>
          </cell>
          <cell r="B415" t="str">
            <v>BARRAS G-60 7/8" X 9 MTS</v>
          </cell>
          <cell r="C415" t="str">
            <v>UND</v>
          </cell>
          <cell r="D415">
            <v>32016</v>
          </cell>
        </row>
        <row r="416">
          <cell r="A416">
            <v>7031</v>
          </cell>
          <cell r="B416" t="str">
            <v>BARRAS G-60 7/8" X 12 MTS</v>
          </cell>
          <cell r="C416" t="str">
            <v>UND</v>
          </cell>
          <cell r="D416">
            <v>43464</v>
          </cell>
        </row>
        <row r="417">
          <cell r="A417">
            <v>7032</v>
          </cell>
          <cell r="B417" t="str">
            <v>BARRAS G-60 1" X 6 MTS</v>
          </cell>
          <cell r="C417" t="str">
            <v>UND</v>
          </cell>
          <cell r="D417">
            <v>27193</v>
          </cell>
        </row>
        <row r="418">
          <cell r="A418">
            <v>7033</v>
          </cell>
          <cell r="B418" t="str">
            <v>BARRAS G-60 1" X 9 MTS</v>
          </cell>
          <cell r="C418" t="str">
            <v>UND</v>
          </cell>
          <cell r="D418">
            <v>41164</v>
          </cell>
        </row>
        <row r="419">
          <cell r="A419">
            <v>7034</v>
          </cell>
          <cell r="B419" t="str">
            <v>BARRAS G-60 1" X 12 MTS</v>
          </cell>
          <cell r="C419" t="str">
            <v>UND</v>
          </cell>
          <cell r="D419">
            <v>55882</v>
          </cell>
        </row>
        <row r="420">
          <cell r="A420">
            <v>7035</v>
          </cell>
          <cell r="B420" t="str">
            <v>BARRAS G-60 1.1/4" X 6 MTS</v>
          </cell>
          <cell r="C420" t="str">
            <v>UND</v>
          </cell>
          <cell r="D420">
            <v>49800</v>
          </cell>
        </row>
        <row r="421">
          <cell r="A421">
            <v>7036</v>
          </cell>
          <cell r="B421" t="str">
            <v>BARRAS G-60 1.1/4" X 9 MTS</v>
          </cell>
          <cell r="C421" t="str">
            <v>UND</v>
          </cell>
          <cell r="D421">
            <v>74700</v>
          </cell>
        </row>
        <row r="422">
          <cell r="A422">
            <v>7037</v>
          </cell>
          <cell r="B422" t="str">
            <v>BARRAS G-60 1.1/4" X 12 MTS</v>
          </cell>
          <cell r="C422" t="str">
            <v>UND</v>
          </cell>
          <cell r="D422">
            <v>103431</v>
          </cell>
        </row>
        <row r="423">
          <cell r="A423">
            <v>7079</v>
          </cell>
          <cell r="B423" t="str">
            <v>BARRAS G-60 1/2" X 14 MTS</v>
          </cell>
          <cell r="C423" t="str">
            <v>UND</v>
          </cell>
          <cell r="D423">
            <v>16739</v>
          </cell>
        </row>
        <row r="424">
          <cell r="A424">
            <v>7080</v>
          </cell>
          <cell r="B424" t="str">
            <v>BARRAS G-60 5/8" X 14 MTS</v>
          </cell>
          <cell r="C424" t="str">
            <v>UND</v>
          </cell>
          <cell r="D424">
            <v>26318</v>
          </cell>
        </row>
        <row r="425">
          <cell r="A425">
            <v>7081</v>
          </cell>
          <cell r="B425" t="str">
            <v>BARRAS G-60 3/4" X 14 MTS</v>
          </cell>
          <cell r="C425" t="str">
            <v>UND</v>
          </cell>
          <cell r="D425">
            <v>37915</v>
          </cell>
        </row>
        <row r="426">
          <cell r="A426">
            <v>7082</v>
          </cell>
          <cell r="B426" t="str">
            <v>BARRAS G-60 7/8" X 14 MTS</v>
          </cell>
          <cell r="C426" t="str">
            <v>UND</v>
          </cell>
          <cell r="D426">
            <v>52751</v>
          </cell>
        </row>
        <row r="427">
          <cell r="A427">
            <v>7083</v>
          </cell>
          <cell r="B427" t="str">
            <v>BARRAS G-60 1" X 14 MTS</v>
          </cell>
          <cell r="C427" t="str">
            <v>UND</v>
          </cell>
          <cell r="D427">
            <v>67403</v>
          </cell>
        </row>
        <row r="428">
          <cell r="A428">
            <v>7084</v>
          </cell>
          <cell r="B428" t="str">
            <v>BARRAS G-60 1.1/4" X 14 MTS</v>
          </cell>
          <cell r="C428" t="str">
            <v>UND</v>
          </cell>
          <cell r="D428">
            <v>122990</v>
          </cell>
        </row>
        <row r="429">
          <cell r="A429">
            <v>7101</v>
          </cell>
          <cell r="B429" t="str">
            <v>BARRAS G-60 11.0 MM X 6 MTS</v>
          </cell>
          <cell r="C429" t="str">
            <v>UND</v>
          </cell>
          <cell r="D429">
            <v>4693</v>
          </cell>
        </row>
        <row r="430">
          <cell r="A430">
            <v>7102</v>
          </cell>
          <cell r="B430" t="str">
            <v>BARRAS G-60 11.5 MM X 6 MTS</v>
          </cell>
          <cell r="C430" t="str">
            <v>UND</v>
          </cell>
          <cell r="D430">
            <v>4868</v>
          </cell>
        </row>
        <row r="431">
          <cell r="A431">
            <v>7103</v>
          </cell>
          <cell r="B431" t="str">
            <v>BARRAS G-60 15.0 MM X 6 MTS</v>
          </cell>
          <cell r="C431" t="str">
            <v>UND</v>
          </cell>
          <cell r="D431">
            <v>9423</v>
          </cell>
        </row>
        <row r="432">
          <cell r="A432">
            <v>7001</v>
          </cell>
          <cell r="B432" t="str">
            <v>BARRAS G-40 4 MM X 6 MTS</v>
          </cell>
          <cell r="C432" t="str">
            <v>UND</v>
          </cell>
          <cell r="D432">
            <v>811</v>
          </cell>
        </row>
        <row r="433">
          <cell r="A433">
            <v>7002</v>
          </cell>
          <cell r="B433" t="str">
            <v>BARRAS G-40 5 MM X 6 MTS</v>
          </cell>
          <cell r="C433" t="str">
            <v>UND</v>
          </cell>
          <cell r="D433">
            <v>1164</v>
          </cell>
        </row>
        <row r="434">
          <cell r="A434">
            <v>7003</v>
          </cell>
          <cell r="B434" t="str">
            <v>BARRAS G-40 1/4" X 6 MTS</v>
          </cell>
          <cell r="C434" t="str">
            <v>UND</v>
          </cell>
          <cell r="D434">
            <v>1781</v>
          </cell>
        </row>
        <row r="435">
          <cell r="A435">
            <v>7004</v>
          </cell>
          <cell r="B435" t="str">
            <v>BARRAS G-40 8 MM X 6 MTS</v>
          </cell>
          <cell r="C435" t="str">
            <v>UND</v>
          </cell>
          <cell r="D435">
            <v>2833</v>
          </cell>
        </row>
        <row r="436">
          <cell r="A436">
            <v>7005</v>
          </cell>
          <cell r="B436" t="str">
            <v>BARRAS G-40 9.1 MM X 6 MTS</v>
          </cell>
          <cell r="C436" t="str">
            <v>UND</v>
          </cell>
          <cell r="D436">
            <v>3584</v>
          </cell>
        </row>
        <row r="437">
          <cell r="A437">
            <v>7006</v>
          </cell>
          <cell r="B437" t="str">
            <v>BARRAS G-40 3/8" X 6 MTS</v>
          </cell>
          <cell r="C437" t="str">
            <v>UND</v>
          </cell>
          <cell r="D437">
            <v>3922</v>
          </cell>
        </row>
        <row r="438">
          <cell r="A438">
            <v>7040</v>
          </cell>
          <cell r="B438" t="str">
            <v>BARRAS G-40 5.5 MM X 6 MTS</v>
          </cell>
          <cell r="C438" t="str">
            <v>UND</v>
          </cell>
          <cell r="D438">
            <v>1364</v>
          </cell>
        </row>
        <row r="439">
          <cell r="A439">
            <v>7041</v>
          </cell>
          <cell r="B439" t="str">
            <v>BARRAS G-40 6.0 MM X 6 MTS</v>
          </cell>
          <cell r="C439" t="str">
            <v>UND</v>
          </cell>
          <cell r="D439">
            <v>1590</v>
          </cell>
        </row>
        <row r="440">
          <cell r="A440">
            <v>7042</v>
          </cell>
          <cell r="B440" t="str">
            <v>BARRAS G-40 7.5 MM X 6 MTS</v>
          </cell>
          <cell r="C440" t="str">
            <v>UND</v>
          </cell>
          <cell r="D440">
            <v>2487</v>
          </cell>
        </row>
        <row r="441">
          <cell r="A441">
            <v>7107</v>
          </cell>
          <cell r="B441" t="str">
            <v>BARRAS G-40 7.0 MM X 6 MTS</v>
          </cell>
          <cell r="C441" t="str">
            <v>UND</v>
          </cell>
          <cell r="D441">
            <v>2164</v>
          </cell>
        </row>
        <row r="442">
          <cell r="A442">
            <v>7108</v>
          </cell>
          <cell r="B442" t="str">
            <v>BARRAS G-40 4.5 MM X 6 MTS</v>
          </cell>
          <cell r="C442" t="str">
            <v>UND</v>
          </cell>
          <cell r="D442">
            <v>956</v>
          </cell>
        </row>
        <row r="443">
          <cell r="A443">
            <v>6101</v>
          </cell>
          <cell r="B443" t="str">
            <v>BARRAS G-60 3/8" (KILOS)</v>
          </cell>
          <cell r="C443" t="str">
            <v>KG</v>
          </cell>
          <cell r="D443">
            <v>1100</v>
          </cell>
        </row>
        <row r="444">
          <cell r="A444">
            <v>6102</v>
          </cell>
          <cell r="B444" t="str">
            <v>BARRAS G-60 9 MM (KILOS)</v>
          </cell>
          <cell r="C444" t="str">
            <v>KG</v>
          </cell>
          <cell r="D444">
            <v>1090</v>
          </cell>
        </row>
        <row r="445">
          <cell r="A445">
            <v>6103</v>
          </cell>
          <cell r="B445" t="str">
            <v>BARRAS G-60 8.5 MM (KILOS)</v>
          </cell>
          <cell r="C445" t="str">
            <v>KG</v>
          </cell>
          <cell r="D445">
            <v>1090</v>
          </cell>
        </row>
        <row r="446">
          <cell r="A446">
            <v>6105</v>
          </cell>
          <cell r="B446" t="str">
            <v>BARRAS G-60 7.5 MM (KILOS)</v>
          </cell>
          <cell r="C446" t="str">
            <v>UND</v>
          </cell>
          <cell r="D446">
            <v>1121</v>
          </cell>
        </row>
        <row r="447">
          <cell r="A447">
            <v>6106</v>
          </cell>
          <cell r="B447" t="str">
            <v>BARRAS G-60 1/4" X 6 MTS (KILOS)</v>
          </cell>
          <cell r="C447" t="str">
            <v>KG</v>
          </cell>
          <cell r="D447">
            <v>1164</v>
          </cell>
        </row>
        <row r="448">
          <cell r="A448">
            <v>7018</v>
          </cell>
          <cell r="B448" t="str">
            <v>BARRAS G-60 3/8" X 6 MTS</v>
          </cell>
          <cell r="C448" t="str">
            <v>UND</v>
          </cell>
          <cell r="D448">
            <v>3737</v>
          </cell>
        </row>
        <row r="449">
          <cell r="A449">
            <v>7043</v>
          </cell>
          <cell r="B449" t="str">
            <v>BARRAS G-60 9 MM X 6 MTS</v>
          </cell>
          <cell r="C449" t="str">
            <v>UND</v>
          </cell>
          <cell r="D449">
            <v>3335</v>
          </cell>
        </row>
        <row r="450">
          <cell r="A450">
            <v>7044</v>
          </cell>
          <cell r="B450" t="str">
            <v>BARRAS G-60 1/4" X 6 MTS</v>
          </cell>
          <cell r="C450" t="str">
            <v>UND</v>
          </cell>
          <cell r="D450">
            <v>1800</v>
          </cell>
        </row>
        <row r="451">
          <cell r="A451">
            <v>7200</v>
          </cell>
          <cell r="B451" t="str">
            <v>BARRA CORRUG.60 11.0 MM X 6 MTS (KIL</v>
          </cell>
          <cell r="C451" t="str">
            <v>KG</v>
          </cell>
          <cell r="D451">
            <v>1108</v>
          </cell>
        </row>
        <row r="452">
          <cell r="A452">
            <v>7210</v>
          </cell>
          <cell r="B452" t="str">
            <v>BARRA CORRUG.60 12.0 MM X 6 MTS (KIL</v>
          </cell>
          <cell r="C452" t="str">
            <v>KG</v>
          </cell>
          <cell r="D452">
            <v>1108</v>
          </cell>
        </row>
        <row r="453">
          <cell r="A453">
            <v>7215</v>
          </cell>
          <cell r="B453" t="str">
            <v>BARRA CORRUG.60 1/2" X 6 MTS (KILOS)</v>
          </cell>
          <cell r="C453" t="str">
            <v>KGM</v>
          </cell>
          <cell r="D453">
            <v>1108</v>
          </cell>
        </row>
        <row r="454">
          <cell r="A454">
            <v>7225</v>
          </cell>
          <cell r="B454" t="str">
            <v>BARRA CORRUG.60 5/8" X 6 MTS (KILOS)</v>
          </cell>
          <cell r="C454" t="str">
            <v>KG</v>
          </cell>
          <cell r="D454">
            <v>1108</v>
          </cell>
        </row>
        <row r="455">
          <cell r="A455">
            <v>7226</v>
          </cell>
          <cell r="B455" t="str">
            <v>BARRA CORRUG.60 3/4" X 6 MTS (KILOS)</v>
          </cell>
          <cell r="C455" t="str">
            <v>KG</v>
          </cell>
          <cell r="D455">
            <v>1108</v>
          </cell>
        </row>
        <row r="456">
          <cell r="A456">
            <v>7227</v>
          </cell>
          <cell r="B456" t="str">
            <v>BARRA CORRUG.60 7/8" X 6 MTS (KILOS)</v>
          </cell>
          <cell r="C456" t="str">
            <v>KGM</v>
          </cell>
          <cell r="D456">
            <v>1108</v>
          </cell>
        </row>
        <row r="457">
          <cell r="A457">
            <v>7228</v>
          </cell>
          <cell r="B457" t="str">
            <v>BARRA CORRUG.60   1" X 6 MTS (KILOS)</v>
          </cell>
          <cell r="C457" t="str">
            <v>KGM</v>
          </cell>
          <cell r="D457">
            <v>1108</v>
          </cell>
        </row>
        <row r="458">
          <cell r="A458">
            <v>7230</v>
          </cell>
          <cell r="B458" t="str">
            <v>BARRA CORRUG.60 15.0 MM X 6 MTS (KIL</v>
          </cell>
          <cell r="C458" t="str">
            <v>KG</v>
          </cell>
          <cell r="D458">
            <v>1108</v>
          </cell>
        </row>
        <row r="459">
          <cell r="A459">
            <v>7235</v>
          </cell>
          <cell r="B459" t="str">
            <v>BARRA CARRUG.60 8.5 MM X 6 MTS (KILO</v>
          </cell>
          <cell r="C459" t="str">
            <v>KG</v>
          </cell>
          <cell r="D459">
            <v>1207</v>
          </cell>
        </row>
        <row r="460">
          <cell r="A460">
            <v>7300</v>
          </cell>
          <cell r="B460" t="str">
            <v>BARRA CORRUG.60 11.0 MM X 6 MTS</v>
          </cell>
          <cell r="C460" t="str">
            <v>UND</v>
          </cell>
          <cell r="D460">
            <v>4773</v>
          </cell>
        </row>
        <row r="461">
          <cell r="A461">
            <v>7310</v>
          </cell>
          <cell r="B461" t="str">
            <v>BARRA CORRUG.60 12.0 MM X 6 MTS</v>
          </cell>
          <cell r="C461" t="str">
            <v>UND</v>
          </cell>
          <cell r="D461">
            <v>5839</v>
          </cell>
        </row>
        <row r="462">
          <cell r="A462">
            <v>7315</v>
          </cell>
          <cell r="B462" t="str">
            <v>BARRA CORRUG.60 1/2" X 6 MTS</v>
          </cell>
          <cell r="C462" t="str">
            <v>UND</v>
          </cell>
          <cell r="D462">
            <v>6534</v>
          </cell>
        </row>
        <row r="463">
          <cell r="A463">
            <v>7316</v>
          </cell>
          <cell r="B463" t="str">
            <v>BARRA CORRUG.60 1/2" X 9 MTS</v>
          </cell>
          <cell r="C463" t="str">
            <v>UND</v>
          </cell>
          <cell r="D463">
            <v>9802</v>
          </cell>
        </row>
        <row r="464">
          <cell r="A464">
            <v>7317</v>
          </cell>
          <cell r="B464" t="str">
            <v>BARRA CORRUG.60 1/2" X 12 MTS</v>
          </cell>
          <cell r="C464" t="str">
            <v>UND</v>
          </cell>
          <cell r="D464">
            <v>13069</v>
          </cell>
        </row>
        <row r="465">
          <cell r="A465">
            <v>7320</v>
          </cell>
          <cell r="B465" t="str">
            <v>BARRA CORRUG.60 5/8" X 6 MTS</v>
          </cell>
          <cell r="C465" t="str">
            <v>UND</v>
          </cell>
          <cell r="D465">
            <v>10165</v>
          </cell>
        </row>
        <row r="466">
          <cell r="A466">
            <v>7321</v>
          </cell>
          <cell r="B466" t="str">
            <v>BARRA CORRUG.60 5/8" X 9 MTS</v>
          </cell>
          <cell r="C466" t="str">
            <v>UND</v>
          </cell>
          <cell r="D466">
            <v>15247</v>
          </cell>
        </row>
        <row r="467">
          <cell r="A467">
            <v>7322</v>
          </cell>
          <cell r="B467" t="str">
            <v>BARRA CORRUG.60 5/8" X 12 MTS</v>
          </cell>
          <cell r="C467" t="str">
            <v>UND</v>
          </cell>
          <cell r="D467">
            <v>20329</v>
          </cell>
        </row>
        <row r="468">
          <cell r="A468">
            <v>7326</v>
          </cell>
          <cell r="B468" t="str">
            <v>BARRA CORRUG.60 3/4" X 6 MTS</v>
          </cell>
          <cell r="C468" t="str">
            <v>UND</v>
          </cell>
          <cell r="D468">
            <v>14853</v>
          </cell>
        </row>
        <row r="469">
          <cell r="A469">
            <v>7330</v>
          </cell>
          <cell r="B469" t="str">
            <v>BARRA CORRUG.60 15.0 MM X 6 MTS</v>
          </cell>
          <cell r="C469" t="str">
            <v>UND</v>
          </cell>
          <cell r="D469">
            <v>8644</v>
          </cell>
        </row>
        <row r="470">
          <cell r="A470">
            <v>7335</v>
          </cell>
          <cell r="B470" t="str">
            <v>BARRA CORRUG.60 8.5 MM X 6 MTS</v>
          </cell>
          <cell r="C470" t="str">
            <v>UND</v>
          </cell>
          <cell r="D470">
            <v>3195</v>
          </cell>
        </row>
        <row r="471">
          <cell r="A471">
            <v>17100</v>
          </cell>
          <cell r="B471" t="str">
            <v>LAMINA HR 4" 2438 X 4800 MM</v>
          </cell>
          <cell r="C471" t="str">
            <v>UND</v>
          </cell>
          <cell r="D471">
            <v>16385038</v>
          </cell>
        </row>
        <row r="472">
          <cell r="A472">
            <v>17101</v>
          </cell>
          <cell r="B472" t="str">
            <v>LAMINA HR 4" 1220 X 6000 MM</v>
          </cell>
          <cell r="C472" t="str">
            <v>UND</v>
          </cell>
          <cell r="D472">
            <v>10018050</v>
          </cell>
        </row>
        <row r="473">
          <cell r="A473">
            <v>17103</v>
          </cell>
          <cell r="B473" t="str">
            <v>LAMINA HR 4" 1220 X 2440 MM</v>
          </cell>
          <cell r="C473" t="str">
            <v>UND</v>
          </cell>
          <cell r="D473">
            <v>4098453</v>
          </cell>
        </row>
        <row r="474">
          <cell r="A474">
            <v>17105</v>
          </cell>
          <cell r="B474" t="str">
            <v>LAMINA HR 4" 8' X 20' A-36</v>
          </cell>
          <cell r="C474" t="str">
            <v>UND</v>
          </cell>
          <cell r="D474">
            <v>20469455</v>
          </cell>
        </row>
        <row r="475">
          <cell r="A475">
            <v>17109</v>
          </cell>
          <cell r="B475" t="str">
            <v>LAMINA HR 3.1/2" 2438 X 4800 MM</v>
          </cell>
          <cell r="C475" t="str">
            <v>UND</v>
          </cell>
          <cell r="D475">
            <v>14386691</v>
          </cell>
        </row>
        <row r="476">
          <cell r="A476">
            <v>17110</v>
          </cell>
          <cell r="B476" t="str">
            <v>LAMINA HR 3" 8' X 20'</v>
          </cell>
          <cell r="C476" t="str">
            <v>UND</v>
          </cell>
          <cell r="D476">
            <v>15632369</v>
          </cell>
        </row>
        <row r="477">
          <cell r="A477">
            <v>17111</v>
          </cell>
          <cell r="B477" t="str">
            <v>LAMINA HR 3" 1220 X 2440 MM</v>
          </cell>
          <cell r="C477" t="str">
            <v>UND</v>
          </cell>
          <cell r="D477">
            <v>3140510</v>
          </cell>
        </row>
        <row r="478">
          <cell r="A478">
            <v>17120</v>
          </cell>
          <cell r="B478" t="str">
            <v>LAMINA HR 2.1/2" 8' X 20'</v>
          </cell>
          <cell r="C478" t="str">
            <v>UND</v>
          </cell>
          <cell r="D478">
            <v>12408358</v>
          </cell>
        </row>
        <row r="479">
          <cell r="A479">
            <v>17121</v>
          </cell>
          <cell r="B479" t="str">
            <v>LAMINA HR 2.1/2" 1220 X 2440 MM</v>
          </cell>
          <cell r="C479" t="str">
            <v>UND</v>
          </cell>
          <cell r="D479">
            <v>2488352</v>
          </cell>
        </row>
        <row r="480">
          <cell r="A480">
            <v>17129</v>
          </cell>
          <cell r="B480" t="str">
            <v>LAMINA HR 2" 8' X 16' A-36</v>
          </cell>
          <cell r="C480" t="str">
            <v>UND</v>
          </cell>
          <cell r="D480">
            <v>7130485</v>
          </cell>
        </row>
        <row r="481">
          <cell r="A481">
            <v>17130</v>
          </cell>
          <cell r="B481" t="str">
            <v>LAMINA HR 2" 8' X 20'</v>
          </cell>
          <cell r="C481" t="str">
            <v>UND</v>
          </cell>
          <cell r="D481">
            <v>8931870</v>
          </cell>
        </row>
        <row r="482">
          <cell r="A482">
            <v>17131</v>
          </cell>
          <cell r="B482" t="str">
            <v>LAMINA HR 2" 6' X 20'</v>
          </cell>
          <cell r="C482" t="str">
            <v>UND</v>
          </cell>
          <cell r="D482">
            <v>6710162</v>
          </cell>
        </row>
        <row r="483">
          <cell r="A483">
            <v>17132</v>
          </cell>
          <cell r="B483" t="str">
            <v>LAMINA HR 2" 1220X2440MM</v>
          </cell>
          <cell r="C483" t="str">
            <v>UND</v>
          </cell>
          <cell r="D483">
            <v>1786374</v>
          </cell>
        </row>
        <row r="484">
          <cell r="A484">
            <v>17140</v>
          </cell>
          <cell r="B484" t="str">
            <v>LAMINA HR 1.1/2" 8' X 20'</v>
          </cell>
          <cell r="C484" t="str">
            <v>UND</v>
          </cell>
          <cell r="D484">
            <v>6710162</v>
          </cell>
        </row>
        <row r="485">
          <cell r="A485">
            <v>17141</v>
          </cell>
          <cell r="B485" t="str">
            <v>LAMINA HR 1.1/2" 6' X 20'</v>
          </cell>
          <cell r="C485" t="str">
            <v>UND</v>
          </cell>
          <cell r="D485">
            <v>5028868</v>
          </cell>
        </row>
        <row r="486">
          <cell r="A486">
            <v>17142</v>
          </cell>
          <cell r="B486" t="str">
            <v>LAMINA HR 1.1/2" 1220 X 2440MM</v>
          </cell>
          <cell r="C486" t="str">
            <v>UND</v>
          </cell>
          <cell r="D486">
            <v>1343533</v>
          </cell>
        </row>
        <row r="487">
          <cell r="A487">
            <v>17150</v>
          </cell>
          <cell r="B487" t="str">
            <v>LAMINA HR 1.1/4" 8' X 20'</v>
          </cell>
          <cell r="C487" t="str">
            <v>UND</v>
          </cell>
          <cell r="D487">
            <v>5584296</v>
          </cell>
        </row>
        <row r="488">
          <cell r="A488">
            <v>17151</v>
          </cell>
          <cell r="B488" t="str">
            <v>LAMINA HR 1.1/4" 6' X 20'</v>
          </cell>
          <cell r="C488" t="str">
            <v>UND</v>
          </cell>
          <cell r="D488">
            <v>4188221</v>
          </cell>
        </row>
        <row r="489">
          <cell r="A489">
            <v>17152</v>
          </cell>
          <cell r="B489" t="str">
            <v>LAMINA HR 1.1/4" 1220 X 2440MM</v>
          </cell>
          <cell r="C489" t="str">
            <v>UND</v>
          </cell>
          <cell r="D489">
            <v>1118360</v>
          </cell>
        </row>
        <row r="490">
          <cell r="A490">
            <v>17160</v>
          </cell>
          <cell r="B490" t="str">
            <v>LAMINA HR 1" 8' X 20'</v>
          </cell>
          <cell r="C490" t="str">
            <v>UND</v>
          </cell>
          <cell r="D490">
            <v>4046513</v>
          </cell>
        </row>
        <row r="491">
          <cell r="A491">
            <v>17161</v>
          </cell>
          <cell r="B491" t="str">
            <v>LAMINA HR 1" 6' X 20'</v>
          </cell>
          <cell r="C491" t="str">
            <v>UND</v>
          </cell>
          <cell r="D491">
            <v>3038337</v>
          </cell>
        </row>
        <row r="492">
          <cell r="A492">
            <v>17162</v>
          </cell>
          <cell r="B492" t="str">
            <v>LAMINA HR 1" 1220 X 2440MM</v>
          </cell>
          <cell r="C492" t="str">
            <v>UND</v>
          </cell>
          <cell r="D492">
            <v>814826</v>
          </cell>
        </row>
        <row r="493">
          <cell r="A493">
            <v>17163</v>
          </cell>
          <cell r="B493" t="str">
            <v>LAMINA HR 1" 1000 X 6000MM</v>
          </cell>
          <cell r="C493" t="str">
            <v>UND</v>
          </cell>
          <cell r="D493">
            <v>1531059</v>
          </cell>
        </row>
        <row r="494">
          <cell r="A494">
            <v>17164</v>
          </cell>
          <cell r="B494" t="str">
            <v>LAMINA HR 1" 1000 X 3000MM</v>
          </cell>
          <cell r="C494" t="str">
            <v>UND</v>
          </cell>
          <cell r="D494">
            <v>762299</v>
          </cell>
        </row>
        <row r="495">
          <cell r="A495">
            <v>17165</v>
          </cell>
          <cell r="B495" t="str">
            <v>LAMINA HR 1" 1000 X 2000MM</v>
          </cell>
          <cell r="C495" t="str">
            <v>UND</v>
          </cell>
          <cell r="D495">
            <v>510353</v>
          </cell>
        </row>
        <row r="496">
          <cell r="A496">
            <v>17166</v>
          </cell>
          <cell r="B496" t="str">
            <v>LAMINA HR 1" 1200 X 4880MM</v>
          </cell>
          <cell r="C496" t="str">
            <v>UND</v>
          </cell>
          <cell r="D496">
            <v>1602033</v>
          </cell>
        </row>
        <row r="497">
          <cell r="A497">
            <v>17167</v>
          </cell>
          <cell r="B497" t="str">
            <v>LAMINA HR 1" 1200 X 6000MM</v>
          </cell>
          <cell r="C497" t="str">
            <v>UND</v>
          </cell>
          <cell r="D497">
            <v>1828226</v>
          </cell>
        </row>
        <row r="498">
          <cell r="A498">
            <v>17170</v>
          </cell>
          <cell r="B498" t="str">
            <v>LAMINA HR 3/4" 8' X 20'</v>
          </cell>
          <cell r="C498" t="str">
            <v>UND</v>
          </cell>
          <cell r="D498">
            <v>3079769</v>
          </cell>
        </row>
        <row r="499">
          <cell r="A499">
            <v>17171</v>
          </cell>
          <cell r="B499" t="str">
            <v>LAMINA HR 3/4" 6' X 20'</v>
          </cell>
          <cell r="C499" t="str">
            <v>UND</v>
          </cell>
          <cell r="D499">
            <v>2313279</v>
          </cell>
        </row>
        <row r="500">
          <cell r="A500">
            <v>17172</v>
          </cell>
          <cell r="B500" t="str">
            <v>LAMINA HR 3/4" 1220X2440MM</v>
          </cell>
          <cell r="C500" t="str">
            <v>UND</v>
          </cell>
          <cell r="D500">
            <v>614572</v>
          </cell>
        </row>
        <row r="501">
          <cell r="A501">
            <v>17173</v>
          </cell>
          <cell r="B501" t="str">
            <v>LAMINA HR 3/4" 1000X6000MM</v>
          </cell>
          <cell r="C501" t="str">
            <v>UND</v>
          </cell>
          <cell r="D501">
            <v>1162830</v>
          </cell>
        </row>
        <row r="502">
          <cell r="A502">
            <v>17174</v>
          </cell>
          <cell r="B502" t="str">
            <v>LAMINA HR 3/4" 1000X3000MM</v>
          </cell>
          <cell r="C502" t="str">
            <v>UND</v>
          </cell>
          <cell r="D502">
            <v>581415</v>
          </cell>
        </row>
        <row r="503">
          <cell r="A503">
            <v>17175</v>
          </cell>
          <cell r="B503" t="str">
            <v>LAMINA HR 3/4" 1000X2000MM</v>
          </cell>
          <cell r="C503" t="str">
            <v>UND</v>
          </cell>
          <cell r="D503">
            <v>387610</v>
          </cell>
        </row>
        <row r="504">
          <cell r="A504">
            <v>17176</v>
          </cell>
          <cell r="B504" t="str">
            <v>LAMINA HR 3/4" 1200 X 4880 MM</v>
          </cell>
          <cell r="C504" t="str">
            <v>UND</v>
          </cell>
          <cell r="D504">
            <v>1215335</v>
          </cell>
        </row>
        <row r="505">
          <cell r="A505">
            <v>17177</v>
          </cell>
          <cell r="B505" t="str">
            <v>LAMINA HR 3/4" 1200 X 6000 MM</v>
          </cell>
          <cell r="C505" t="str">
            <v>UND</v>
          </cell>
          <cell r="D505">
            <v>1387644</v>
          </cell>
        </row>
        <row r="506">
          <cell r="A506">
            <v>17180</v>
          </cell>
          <cell r="B506" t="str">
            <v>LAMINA HR 5/8" 8' X 20'</v>
          </cell>
          <cell r="C506" t="str">
            <v>UND</v>
          </cell>
          <cell r="D506">
            <v>2430669</v>
          </cell>
        </row>
        <row r="507">
          <cell r="A507">
            <v>17181</v>
          </cell>
          <cell r="B507" t="str">
            <v>LAMINA HR 5/8" 6' X 20'</v>
          </cell>
          <cell r="C507" t="str">
            <v>UND</v>
          </cell>
          <cell r="D507">
            <v>1823002</v>
          </cell>
        </row>
        <row r="508">
          <cell r="A508">
            <v>17182</v>
          </cell>
          <cell r="B508" t="str">
            <v>LAMINA HR 5/8" 1220X2440 MM</v>
          </cell>
          <cell r="C508" t="str">
            <v>UND</v>
          </cell>
          <cell r="D508">
            <v>486133</v>
          </cell>
        </row>
        <row r="509">
          <cell r="A509">
            <v>17183</v>
          </cell>
          <cell r="B509" t="str">
            <v>LAMINA HR 5/8" 1000X6000MM</v>
          </cell>
          <cell r="C509" t="str">
            <v>UND</v>
          </cell>
          <cell r="D509">
            <v>917343</v>
          </cell>
        </row>
        <row r="510">
          <cell r="A510">
            <v>17184</v>
          </cell>
          <cell r="B510" t="str">
            <v>LAMINA HR 5/8" 1000X3000MM</v>
          </cell>
          <cell r="C510" t="str">
            <v>UND</v>
          </cell>
          <cell r="D510">
            <v>458672</v>
          </cell>
        </row>
        <row r="511">
          <cell r="A511">
            <v>17185</v>
          </cell>
          <cell r="B511" t="str">
            <v>LAMINA HR 5/8" 1000X2000MM</v>
          </cell>
          <cell r="C511" t="str">
            <v>UND</v>
          </cell>
          <cell r="D511">
            <v>306211</v>
          </cell>
        </row>
        <row r="512">
          <cell r="A512">
            <v>17186</v>
          </cell>
          <cell r="B512" t="str">
            <v>LAMINA HR 5/8" 1220 X 4880</v>
          </cell>
          <cell r="C512" t="str">
            <v>UND</v>
          </cell>
          <cell r="D512">
            <v>974174</v>
          </cell>
        </row>
        <row r="513">
          <cell r="A513">
            <v>17187</v>
          </cell>
          <cell r="B513" t="str">
            <v>LAMINA HR 5/8" 1200 X 6000 MM</v>
          </cell>
          <cell r="C513" t="str">
            <v>UND</v>
          </cell>
          <cell r="D513">
            <v>1100812</v>
          </cell>
        </row>
        <row r="514">
          <cell r="A514">
            <v>17190</v>
          </cell>
          <cell r="B514" t="str">
            <v>LAMINA HR 1/2" 8' X 20'</v>
          </cell>
          <cell r="C514" t="str">
            <v>UND</v>
          </cell>
          <cell r="D514">
            <v>2030754</v>
          </cell>
        </row>
        <row r="515">
          <cell r="A515">
            <v>17191</v>
          </cell>
          <cell r="B515" t="str">
            <v>LAMINA HR 1/2" 6' X 20'</v>
          </cell>
          <cell r="C515" t="str">
            <v>UND</v>
          </cell>
          <cell r="D515">
            <v>1526666</v>
          </cell>
        </row>
        <row r="516">
          <cell r="A516">
            <v>17192</v>
          </cell>
          <cell r="B516" t="str">
            <v>LAMINA HR 1/2" 1220 X 2440MM</v>
          </cell>
          <cell r="C516" t="str">
            <v>UND</v>
          </cell>
          <cell r="D516">
            <v>406151</v>
          </cell>
        </row>
        <row r="517">
          <cell r="A517">
            <v>17193</v>
          </cell>
          <cell r="B517" t="str">
            <v>LAMINA HR 1/2" 1220 X 4880MM</v>
          </cell>
          <cell r="C517" t="str">
            <v>UND</v>
          </cell>
          <cell r="D517">
            <v>812301</v>
          </cell>
        </row>
        <row r="518">
          <cell r="A518">
            <v>17194</v>
          </cell>
          <cell r="B518" t="str">
            <v>LAMINA HR 1/2" 1000 X 6000MM</v>
          </cell>
          <cell r="C518" t="str">
            <v>UND</v>
          </cell>
          <cell r="D518">
            <v>713472</v>
          </cell>
        </row>
        <row r="519">
          <cell r="A519">
            <v>17195</v>
          </cell>
          <cell r="B519" t="str">
            <v>LAMINA HR 1/2" 1000 X 3000MM</v>
          </cell>
          <cell r="C519" t="str">
            <v>UND</v>
          </cell>
          <cell r="D519">
            <v>357365</v>
          </cell>
        </row>
        <row r="520">
          <cell r="A520">
            <v>17196</v>
          </cell>
          <cell r="B520" t="str">
            <v>LAMINA HR 1/2" 1000 X 2000MM</v>
          </cell>
          <cell r="C520" t="str">
            <v>UND</v>
          </cell>
          <cell r="D520">
            <v>239082</v>
          </cell>
        </row>
        <row r="521">
          <cell r="A521">
            <v>17197</v>
          </cell>
          <cell r="B521" t="str">
            <v>LAMINA HR 1/2" 1200 X 6000MM</v>
          </cell>
          <cell r="C521" t="str">
            <v>UND</v>
          </cell>
          <cell r="D521">
            <v>853146</v>
          </cell>
        </row>
        <row r="522">
          <cell r="A522">
            <v>17198</v>
          </cell>
          <cell r="B522" t="str">
            <v>LAMINA HR 1/2"   8' X 20' A-131</v>
          </cell>
          <cell r="C522" t="str">
            <v>UND</v>
          </cell>
          <cell r="D522">
            <v>2212849</v>
          </cell>
        </row>
        <row r="523">
          <cell r="A523">
            <v>18001</v>
          </cell>
          <cell r="B523" t="str">
            <v>KILO LAMINA HR 4"</v>
          </cell>
          <cell r="C523" t="str">
            <v>KGM</v>
          </cell>
          <cell r="D523">
            <v>1754</v>
          </cell>
        </row>
        <row r="524">
          <cell r="A524">
            <v>18002</v>
          </cell>
          <cell r="B524" t="str">
            <v>KILO LAMINA HR 3"</v>
          </cell>
          <cell r="C524" t="str">
            <v>KGM</v>
          </cell>
          <cell r="D524">
            <v>1754</v>
          </cell>
        </row>
        <row r="525">
          <cell r="A525">
            <v>18003</v>
          </cell>
          <cell r="B525" t="str">
            <v>KILO LAMINA HR 2.1/2"</v>
          </cell>
          <cell r="C525" t="str">
            <v>KGM</v>
          </cell>
          <cell r="D525">
            <v>1670</v>
          </cell>
        </row>
        <row r="526">
          <cell r="A526">
            <v>18004</v>
          </cell>
          <cell r="B526" t="str">
            <v>KILO LAMINA HR 2"</v>
          </cell>
          <cell r="C526" t="str">
            <v>KGM</v>
          </cell>
          <cell r="D526">
            <v>1501</v>
          </cell>
        </row>
        <row r="527">
          <cell r="A527">
            <v>18005</v>
          </cell>
          <cell r="B527" t="str">
            <v>KILO LAMINA HR 1.1/2"</v>
          </cell>
          <cell r="C527" t="str">
            <v>KGM</v>
          </cell>
          <cell r="D527">
            <v>1501</v>
          </cell>
        </row>
        <row r="528">
          <cell r="A528">
            <v>18006</v>
          </cell>
          <cell r="B528" t="str">
            <v>KILO LAMINA HR 1.1/4"</v>
          </cell>
          <cell r="C528" t="str">
            <v>KGM</v>
          </cell>
          <cell r="D528">
            <v>1501</v>
          </cell>
        </row>
        <row r="529">
          <cell r="A529">
            <v>18007</v>
          </cell>
          <cell r="B529" t="str">
            <v>KILO LAMINA HR 1"</v>
          </cell>
          <cell r="C529" t="str">
            <v>KGM</v>
          </cell>
          <cell r="D529">
            <v>1440</v>
          </cell>
        </row>
        <row r="530">
          <cell r="A530">
            <v>18009</v>
          </cell>
          <cell r="B530" t="str">
            <v>KILO LAMINA HR 3/4"</v>
          </cell>
          <cell r="C530" t="str">
            <v>KGM</v>
          </cell>
          <cell r="D530">
            <v>1440</v>
          </cell>
        </row>
        <row r="531">
          <cell r="A531">
            <v>18010</v>
          </cell>
          <cell r="B531" t="str">
            <v>KILO LAMINA HR 5/8"</v>
          </cell>
          <cell r="C531" t="str">
            <v>KGM</v>
          </cell>
          <cell r="D531">
            <v>1440</v>
          </cell>
        </row>
        <row r="532">
          <cell r="A532">
            <v>18011</v>
          </cell>
          <cell r="B532" t="str">
            <v>KILO LAMINA HR 1/2"</v>
          </cell>
          <cell r="C532" t="str">
            <v>KGM</v>
          </cell>
          <cell r="D532">
            <v>1440</v>
          </cell>
        </row>
        <row r="533">
          <cell r="A533">
            <v>18070</v>
          </cell>
          <cell r="B533" t="str">
            <v>KILO LAMINA HR 1/2" 6' X 20'</v>
          </cell>
          <cell r="C533" t="str">
            <v>KGM</v>
          </cell>
          <cell r="D533">
            <v>1440</v>
          </cell>
        </row>
        <row r="534">
          <cell r="A534">
            <v>18071</v>
          </cell>
          <cell r="B534" t="str">
            <v>KILO LAMINA HR 1/2" 1220 X 4880 MM</v>
          </cell>
          <cell r="C534" t="str">
            <v>KGM</v>
          </cell>
          <cell r="D534">
            <v>1440</v>
          </cell>
        </row>
        <row r="535">
          <cell r="A535">
            <v>18072</v>
          </cell>
          <cell r="B535" t="str">
            <v>KILO LAMINA HR 1/2" 8' X 20'</v>
          </cell>
          <cell r="C535" t="str">
            <v>KG</v>
          </cell>
          <cell r="D535">
            <v>1440</v>
          </cell>
        </row>
        <row r="536">
          <cell r="A536">
            <v>18073</v>
          </cell>
          <cell r="B536" t="str">
            <v>KILO LAMINA HR 1/2" 1220 X 2440 MM</v>
          </cell>
          <cell r="C536" t="str">
            <v>KGM</v>
          </cell>
          <cell r="D536">
            <v>1440</v>
          </cell>
        </row>
        <row r="537">
          <cell r="A537">
            <v>18074</v>
          </cell>
          <cell r="B537" t="str">
            <v>KILO LAMINA HR 1/2" 1000 X 2000 MM</v>
          </cell>
          <cell r="C537" t="str">
            <v>KGM</v>
          </cell>
          <cell r="D537">
            <v>1258</v>
          </cell>
        </row>
        <row r="538">
          <cell r="A538">
            <v>18075</v>
          </cell>
          <cell r="B538" t="str">
            <v>KILO LAMINA HR 1/2" 1000 X 6000 MM</v>
          </cell>
          <cell r="C538" t="str">
            <v>KGM</v>
          </cell>
          <cell r="D538">
            <v>1258</v>
          </cell>
        </row>
        <row r="539">
          <cell r="A539">
            <v>18076</v>
          </cell>
          <cell r="B539" t="str">
            <v>KILO LAMINA HR 1/2" 1000 X 3000 MM</v>
          </cell>
          <cell r="C539" t="str">
            <v>KGM</v>
          </cell>
          <cell r="D539">
            <v>1258</v>
          </cell>
        </row>
        <row r="540">
          <cell r="A540">
            <v>18099</v>
          </cell>
          <cell r="B540" t="str">
            <v>KILO LAMINA CHAPA</v>
          </cell>
          <cell r="C540" t="str">
            <v>KG</v>
          </cell>
          <cell r="D540">
            <v>1685</v>
          </cell>
        </row>
        <row r="541">
          <cell r="A541">
            <v>17200</v>
          </cell>
          <cell r="B541" t="str">
            <v>LAMINA HR 9.0 MM  6' X 20'</v>
          </cell>
          <cell r="C541" t="str">
            <v>UND</v>
          </cell>
          <cell r="D541">
            <v>1108117</v>
          </cell>
        </row>
        <row r="542">
          <cell r="A542">
            <v>17201</v>
          </cell>
          <cell r="B542" t="str">
            <v>LAMINA HR 9.0 MM  1.20 X 2.40 MM</v>
          </cell>
          <cell r="C542" t="str">
            <v>UND</v>
          </cell>
          <cell r="D542">
            <v>278340</v>
          </cell>
        </row>
        <row r="543">
          <cell r="A543">
            <v>17202</v>
          </cell>
          <cell r="B543" t="str">
            <v>LAMINA HR 9.0 MM  1.22 X 4.88 MM</v>
          </cell>
          <cell r="C543" t="str">
            <v>UND</v>
          </cell>
          <cell r="D543">
            <v>526590</v>
          </cell>
        </row>
        <row r="544">
          <cell r="A544">
            <v>17203</v>
          </cell>
          <cell r="B544" t="str">
            <v>LAMINA HR 9.0 MM  1000 X 6000 MM</v>
          </cell>
          <cell r="C544" t="str">
            <v>UND</v>
          </cell>
          <cell r="D544">
            <v>532859</v>
          </cell>
        </row>
        <row r="545">
          <cell r="A545">
            <v>17204</v>
          </cell>
          <cell r="B545" t="str">
            <v>LAMINA HR 9.0 MM  1000 X 3000 MM</v>
          </cell>
          <cell r="C545" t="str">
            <v>UND</v>
          </cell>
          <cell r="D545">
            <v>267056</v>
          </cell>
        </row>
        <row r="546">
          <cell r="A546">
            <v>17205</v>
          </cell>
          <cell r="B546" t="str">
            <v>LAMINA HR 9.0 MM  1000 X 2000 MM</v>
          </cell>
          <cell r="C546" t="str">
            <v>UND</v>
          </cell>
          <cell r="D546">
            <v>178038</v>
          </cell>
        </row>
        <row r="547">
          <cell r="A547">
            <v>17206</v>
          </cell>
          <cell r="B547" t="str">
            <v>LAMINA HR 9.0 MM  1222 X 6000 MM</v>
          </cell>
          <cell r="C547" t="str">
            <v>UND</v>
          </cell>
          <cell r="D547">
            <v>651969</v>
          </cell>
        </row>
        <row r="548">
          <cell r="A548">
            <v>17207</v>
          </cell>
          <cell r="B548" t="str">
            <v>LAMINA HR 9.0 MM  8' X 20'</v>
          </cell>
          <cell r="C548" t="str">
            <v>UND</v>
          </cell>
          <cell r="D548">
            <v>1477020</v>
          </cell>
        </row>
        <row r="549">
          <cell r="A549">
            <v>17208</v>
          </cell>
          <cell r="B549" t="str">
            <v>LAMINA HR 3/8" 6' X 20' A-131</v>
          </cell>
          <cell r="C549" t="str">
            <v>UND</v>
          </cell>
          <cell r="D549">
            <v>1248274</v>
          </cell>
        </row>
        <row r="550">
          <cell r="A550">
            <v>17209</v>
          </cell>
          <cell r="B550" t="str">
            <v>LAMINA HR 3/8" 8' X 20' A-131</v>
          </cell>
          <cell r="C550" t="str">
            <v>UND</v>
          </cell>
          <cell r="D550">
            <v>1661876</v>
          </cell>
        </row>
        <row r="551">
          <cell r="A551">
            <v>17210</v>
          </cell>
          <cell r="B551" t="str">
            <v>LAMINA HR 8.0 MM  6' X 20'</v>
          </cell>
          <cell r="C551" t="str">
            <v>UND</v>
          </cell>
          <cell r="D551">
            <v>984680</v>
          </cell>
        </row>
        <row r="552">
          <cell r="A552">
            <v>17211</v>
          </cell>
          <cell r="B552" t="str">
            <v>LAMINA HR 8.0 MM  1200 X 2400 MM</v>
          </cell>
          <cell r="C552" t="str">
            <v>UND</v>
          </cell>
          <cell r="D552">
            <v>235712</v>
          </cell>
        </row>
        <row r="553">
          <cell r="A553">
            <v>17212</v>
          </cell>
          <cell r="B553" t="str">
            <v>LAMINA HR 8.0 MM  1000 X 6000 MM</v>
          </cell>
          <cell r="C553" t="str">
            <v>UND</v>
          </cell>
          <cell r="D553">
            <v>471424</v>
          </cell>
        </row>
        <row r="554">
          <cell r="A554">
            <v>17213</v>
          </cell>
          <cell r="B554" t="str">
            <v>LAMINA HR 8.0 MM  1000 X 3000 MM</v>
          </cell>
          <cell r="C554" t="str">
            <v>UND</v>
          </cell>
          <cell r="D554">
            <v>235712</v>
          </cell>
        </row>
        <row r="555">
          <cell r="A555">
            <v>17214</v>
          </cell>
          <cell r="B555" t="str">
            <v>LAMINA HR 8.0 MM  1000 X 2000 MM</v>
          </cell>
          <cell r="C555" t="str">
            <v>UND</v>
          </cell>
          <cell r="D555">
            <v>157977</v>
          </cell>
        </row>
        <row r="556">
          <cell r="A556">
            <v>17215</v>
          </cell>
          <cell r="B556" t="str">
            <v>LAMINA HR 8.0 MM  1200 X 6000 MM</v>
          </cell>
          <cell r="C556" t="str">
            <v>UND</v>
          </cell>
          <cell r="D556">
            <v>570472</v>
          </cell>
        </row>
        <row r="557">
          <cell r="A557">
            <v>17216</v>
          </cell>
          <cell r="B557" t="str">
            <v>LAMINA HR 8.0 MM  8' X 20'</v>
          </cell>
          <cell r="C557" t="str">
            <v>UND</v>
          </cell>
          <cell r="D557">
            <v>1311504</v>
          </cell>
        </row>
        <row r="558">
          <cell r="A558">
            <v>17217</v>
          </cell>
          <cell r="B558" t="str">
            <v>LAMINA HR 5/16" 6' X 20' A-131</v>
          </cell>
          <cell r="C558" t="str">
            <v>UND</v>
          </cell>
          <cell r="D558">
            <v>1040726</v>
          </cell>
        </row>
        <row r="559">
          <cell r="A559">
            <v>17218</v>
          </cell>
          <cell r="B559" t="str">
            <v>LAMINA HR 5/16" 8' X 20' A-131</v>
          </cell>
          <cell r="C559" t="str">
            <v>UND</v>
          </cell>
          <cell r="D559">
            <v>1388630</v>
          </cell>
        </row>
        <row r="560">
          <cell r="A560">
            <v>17219</v>
          </cell>
          <cell r="B560" t="str">
            <v>LAMINA HR 1/4" 6' X 20' A-131</v>
          </cell>
          <cell r="C560" t="str">
            <v>UND</v>
          </cell>
          <cell r="D560">
            <v>831685</v>
          </cell>
        </row>
        <row r="561">
          <cell r="A561">
            <v>172191</v>
          </cell>
          <cell r="B561" t="str">
            <v>LAMINA HR 1/4" 2000 X 6096 MM A-131</v>
          </cell>
          <cell r="C561" t="str">
            <v>UND</v>
          </cell>
          <cell r="D561">
            <v>910822</v>
          </cell>
        </row>
        <row r="562">
          <cell r="A562">
            <v>172192</v>
          </cell>
          <cell r="B562" t="str">
            <v>LAMINA HR 1/4"   8' X 20' A-131</v>
          </cell>
          <cell r="C562" t="str">
            <v>UND</v>
          </cell>
          <cell r="D562">
            <v>1107917</v>
          </cell>
        </row>
        <row r="563">
          <cell r="A563">
            <v>17220</v>
          </cell>
          <cell r="B563" t="str">
            <v>LAMINA HR 6.0 MM  6' X 20' A-36</v>
          </cell>
          <cell r="C563" t="str">
            <v>UND</v>
          </cell>
          <cell r="D563">
            <v>737809</v>
          </cell>
        </row>
        <row r="564">
          <cell r="A564">
            <v>17221</v>
          </cell>
          <cell r="B564" t="str">
            <v>LAMINA HR 6.0 MM  1200 X 2400 MM</v>
          </cell>
          <cell r="C564" t="str">
            <v>UND</v>
          </cell>
          <cell r="D564">
            <v>174289</v>
          </cell>
        </row>
        <row r="565">
          <cell r="A565">
            <v>17222</v>
          </cell>
          <cell r="B565" t="str">
            <v>LAMINA HR 6.0 MM  1000 X 6000 MM</v>
          </cell>
          <cell r="C565" t="str">
            <v>UND</v>
          </cell>
          <cell r="D565">
            <v>351051</v>
          </cell>
        </row>
        <row r="566">
          <cell r="A566">
            <v>17223</v>
          </cell>
          <cell r="B566" t="str">
            <v>LAMINA HR 6.0 MM  1000 X 3000 MM</v>
          </cell>
          <cell r="C566" t="str">
            <v>UND</v>
          </cell>
          <cell r="D566">
            <v>175525</v>
          </cell>
        </row>
        <row r="567">
          <cell r="A567">
            <v>17224</v>
          </cell>
          <cell r="B567" t="str">
            <v>LAMINA HR 6.0 MM  1000 X 2400 MM</v>
          </cell>
          <cell r="C567" t="str">
            <v>UND</v>
          </cell>
          <cell r="D567">
            <v>140915</v>
          </cell>
        </row>
        <row r="568">
          <cell r="A568">
            <v>17225</v>
          </cell>
          <cell r="B568" t="str">
            <v>LAMINA HR 6.0 MM  1000 X 2000 MM</v>
          </cell>
          <cell r="C568" t="str">
            <v>UND</v>
          </cell>
          <cell r="D568">
            <v>117428</v>
          </cell>
        </row>
        <row r="569">
          <cell r="A569">
            <v>17226</v>
          </cell>
          <cell r="B569" t="str">
            <v>LAMINA HR 6.0 MM  1200 X 6000 MM</v>
          </cell>
          <cell r="C569" t="str">
            <v>UND</v>
          </cell>
          <cell r="D569">
            <v>421508</v>
          </cell>
        </row>
        <row r="570">
          <cell r="A570">
            <v>17227</v>
          </cell>
          <cell r="B570" t="str">
            <v>LAMINA HR 6.0 MM  8' X 20'</v>
          </cell>
          <cell r="C570" t="str">
            <v>UND</v>
          </cell>
          <cell r="D570">
            <v>984680</v>
          </cell>
        </row>
        <row r="571">
          <cell r="A571">
            <v>17228</v>
          </cell>
          <cell r="B571" t="str">
            <v>LAMINA HR 6.0 MM  1200 X 3000 MM</v>
          </cell>
          <cell r="C571" t="str">
            <v>UND</v>
          </cell>
          <cell r="D571">
            <v>210754</v>
          </cell>
        </row>
        <row r="572">
          <cell r="A572">
            <v>17229</v>
          </cell>
          <cell r="B572" t="str">
            <v>LAMINA HR 6.0 MM  6' X 20'  283 C</v>
          </cell>
          <cell r="C572" t="str">
            <v>UND</v>
          </cell>
          <cell r="D572">
            <v>758655</v>
          </cell>
        </row>
        <row r="573">
          <cell r="A573">
            <v>17230</v>
          </cell>
          <cell r="B573" t="str">
            <v>LAMINA HR 4.5 MM  6' X 20' A-36</v>
          </cell>
          <cell r="C573" t="str">
            <v>UND</v>
          </cell>
          <cell r="D573">
            <v>630737</v>
          </cell>
        </row>
        <row r="574">
          <cell r="A574">
            <v>17231</v>
          </cell>
          <cell r="B574" t="str">
            <v>LAMINA HR 4.5 MM  1200 X 2400 MM</v>
          </cell>
          <cell r="C574" t="str">
            <v>UND</v>
          </cell>
          <cell r="D574">
            <v>131025</v>
          </cell>
        </row>
        <row r="575">
          <cell r="A575">
            <v>17232</v>
          </cell>
          <cell r="B575" t="str">
            <v>LAMINA HR 4.5 MM  1000 X 6000 MM</v>
          </cell>
          <cell r="C575" t="str">
            <v>UND</v>
          </cell>
          <cell r="D575">
            <v>263287</v>
          </cell>
        </row>
        <row r="576">
          <cell r="A576">
            <v>17233</v>
          </cell>
          <cell r="B576" t="str">
            <v>LAMINA HR 4.5 MM  1000 X 3000 MM</v>
          </cell>
          <cell r="C576" t="str">
            <v>UND</v>
          </cell>
          <cell r="D576">
            <v>132262</v>
          </cell>
        </row>
        <row r="577">
          <cell r="A577">
            <v>17234</v>
          </cell>
          <cell r="B577" t="str">
            <v>LAMINA HR 4.5 MM  1000 X 2400 MM</v>
          </cell>
          <cell r="C577" t="str">
            <v>UND</v>
          </cell>
          <cell r="D577">
            <v>105068</v>
          </cell>
        </row>
        <row r="578">
          <cell r="A578">
            <v>17235</v>
          </cell>
          <cell r="B578" t="str">
            <v>LAMINA HR 4.5 MM  1000 X 2000 MM</v>
          </cell>
          <cell r="C578" t="str">
            <v>UND</v>
          </cell>
          <cell r="D578">
            <v>87762</v>
          </cell>
        </row>
        <row r="579">
          <cell r="A579">
            <v>17236</v>
          </cell>
          <cell r="B579" t="str">
            <v>LAMINA HR 4.5 MM  1200 X 6000 MM</v>
          </cell>
          <cell r="C579" t="str">
            <v>UND</v>
          </cell>
          <cell r="D579">
            <v>316440</v>
          </cell>
        </row>
        <row r="580">
          <cell r="A580">
            <v>17237</v>
          </cell>
          <cell r="B580" t="str">
            <v>LAMINA HR 4.5 MM  1200 X 3000 MM</v>
          </cell>
          <cell r="C580" t="str">
            <v>UND</v>
          </cell>
          <cell r="D580">
            <v>158220</v>
          </cell>
        </row>
        <row r="581">
          <cell r="A581">
            <v>17238</v>
          </cell>
          <cell r="B581" t="str">
            <v>LAMINA HR 4.5 MM  6' X 20' 283 C</v>
          </cell>
          <cell r="C581" t="str">
            <v>UND</v>
          </cell>
          <cell r="D581">
            <v>634495</v>
          </cell>
        </row>
        <row r="582">
          <cell r="A582">
            <v>17239</v>
          </cell>
          <cell r="B582" t="str">
            <v>LAMINA HR 3/16" 6' X 20' A-131</v>
          </cell>
          <cell r="C582" t="str">
            <v>UND</v>
          </cell>
          <cell r="D582">
            <v>685428</v>
          </cell>
        </row>
        <row r="583">
          <cell r="A583">
            <v>17241</v>
          </cell>
          <cell r="B583" t="str">
            <v>LAMINA HR 4.0 MM  1000 X 3000 MM</v>
          </cell>
          <cell r="C583" t="str">
            <v>UND</v>
          </cell>
          <cell r="D583">
            <v>122350</v>
          </cell>
        </row>
        <row r="584">
          <cell r="A584">
            <v>17242</v>
          </cell>
          <cell r="B584" t="str">
            <v>LAMINA HR 4.0 MM  1000 X 2440 MM</v>
          </cell>
          <cell r="C584" t="str">
            <v>UND</v>
          </cell>
          <cell r="D584">
            <v>98869</v>
          </cell>
        </row>
        <row r="585">
          <cell r="A585">
            <v>17243</v>
          </cell>
          <cell r="B585" t="str">
            <v>LAMINA HR 4.0 MM  1000 X 2000 MM</v>
          </cell>
          <cell r="C585" t="str">
            <v>UND</v>
          </cell>
          <cell r="D585">
            <v>81566</v>
          </cell>
        </row>
        <row r="586">
          <cell r="A586">
            <v>17244</v>
          </cell>
          <cell r="B586" t="str">
            <v>LAMINA HR 4.0 MM  1000 X 6000 MM</v>
          </cell>
          <cell r="C586" t="str">
            <v>UND</v>
          </cell>
          <cell r="D586">
            <v>233577</v>
          </cell>
        </row>
        <row r="587">
          <cell r="A587">
            <v>17246</v>
          </cell>
          <cell r="B587" t="str">
            <v>LAMINA HR 4.0 MM  1200 X 2400 MM</v>
          </cell>
          <cell r="C587" t="str">
            <v>UND</v>
          </cell>
          <cell r="D587">
            <v>121114</v>
          </cell>
        </row>
        <row r="588">
          <cell r="A588">
            <v>17247</v>
          </cell>
          <cell r="B588" t="str">
            <v>LAMINA HR 4.0 MM  1200 X 6000 MM</v>
          </cell>
          <cell r="C588" t="str">
            <v>UND</v>
          </cell>
          <cell r="D588">
            <v>286410</v>
          </cell>
        </row>
        <row r="589">
          <cell r="A589">
            <v>17250</v>
          </cell>
          <cell r="B589" t="str">
            <v>LAMINA HR 3.4 MM  1000 X 3000 MM</v>
          </cell>
          <cell r="C589" t="str">
            <v>UND</v>
          </cell>
          <cell r="D589">
            <v>98955</v>
          </cell>
        </row>
        <row r="590">
          <cell r="A590">
            <v>17251</v>
          </cell>
          <cell r="B590" t="str">
            <v>LAMINA HR 3.4 MM  1000 X 2400 MM</v>
          </cell>
          <cell r="C590" t="str">
            <v>UND</v>
          </cell>
          <cell r="D590">
            <v>80331</v>
          </cell>
        </row>
        <row r="591">
          <cell r="A591">
            <v>17252</v>
          </cell>
          <cell r="B591" t="str">
            <v>LAMINA HR 3.4 MM  1000 X 2000 MM</v>
          </cell>
          <cell r="C591" t="str">
            <v>UND</v>
          </cell>
          <cell r="D591">
            <v>65970</v>
          </cell>
        </row>
        <row r="592">
          <cell r="A592">
            <v>17253</v>
          </cell>
          <cell r="B592" t="str">
            <v>LAMINA HR 3.4 MM  1200 X 2400 MM</v>
          </cell>
          <cell r="C592" t="str">
            <v>UND</v>
          </cell>
          <cell r="D592">
            <v>98188</v>
          </cell>
        </row>
        <row r="593">
          <cell r="A593">
            <v>17255</v>
          </cell>
          <cell r="B593" t="str">
            <v>LAMINA HR 3.4 MM  1200 X 6000 MM</v>
          </cell>
          <cell r="C593" t="str">
            <v>UND</v>
          </cell>
          <cell r="D593">
            <v>237532</v>
          </cell>
        </row>
        <row r="594">
          <cell r="A594">
            <v>17256</v>
          </cell>
          <cell r="B594" t="str">
            <v>LAMINA HR 3.4 MM  1000 X 6000 MM</v>
          </cell>
          <cell r="C594" t="str">
            <v>UND</v>
          </cell>
          <cell r="D594">
            <v>198973</v>
          </cell>
        </row>
        <row r="595">
          <cell r="A595">
            <v>17260</v>
          </cell>
          <cell r="B595" t="str">
            <v>LAMINA HR 3.0 MM  1200 X 2400 MM</v>
          </cell>
          <cell r="C595" t="str">
            <v>UND</v>
          </cell>
          <cell r="D595">
            <v>87762</v>
          </cell>
        </row>
        <row r="596">
          <cell r="A596">
            <v>17261</v>
          </cell>
          <cell r="B596" t="str">
            <v>LAMINA HR 3.0 MM  1000 X 6000 MM</v>
          </cell>
          <cell r="C596" t="str">
            <v>UND</v>
          </cell>
          <cell r="D596">
            <v>175525</v>
          </cell>
        </row>
        <row r="597">
          <cell r="A597">
            <v>17262</v>
          </cell>
          <cell r="B597" t="str">
            <v>LAMINA HR 3.0 MM  1000 X 3000 MM</v>
          </cell>
          <cell r="C597" t="str">
            <v>UND</v>
          </cell>
          <cell r="D597">
            <v>87762</v>
          </cell>
        </row>
        <row r="598">
          <cell r="A598">
            <v>17263</v>
          </cell>
          <cell r="B598" t="str">
            <v>LAMINA HR 3.0 MM  1000 X 2400 MM</v>
          </cell>
          <cell r="C598" t="str">
            <v>UND</v>
          </cell>
          <cell r="D598">
            <v>70457</v>
          </cell>
        </row>
        <row r="599">
          <cell r="A599">
            <v>17264</v>
          </cell>
          <cell r="B599" t="str">
            <v>LAMINA HR 3.0 MM  1000 X 2000 MM</v>
          </cell>
          <cell r="C599" t="str">
            <v>UND</v>
          </cell>
          <cell r="D599">
            <v>58714</v>
          </cell>
        </row>
        <row r="600">
          <cell r="A600">
            <v>17265</v>
          </cell>
          <cell r="B600" t="str">
            <v>LAMINA HR 3.0 MM  1200 X 6000 MM</v>
          </cell>
          <cell r="C600" t="str">
            <v>UND</v>
          </cell>
          <cell r="D600">
            <v>210136</v>
          </cell>
        </row>
        <row r="601">
          <cell r="A601">
            <v>17266</v>
          </cell>
          <cell r="B601" t="str">
            <v>LAMINA HR 3.0 MM  1200 X 2400 MM A &amp;</v>
          </cell>
          <cell r="C601" t="str">
            <v>UND</v>
          </cell>
          <cell r="D601">
            <v>107305</v>
          </cell>
        </row>
        <row r="602">
          <cell r="A602">
            <v>17269</v>
          </cell>
          <cell r="B602" t="str">
            <v>LAMINA HR 2.5 MM  1200 X 6000 MM</v>
          </cell>
          <cell r="C602" t="str">
            <v>UND</v>
          </cell>
          <cell r="D602">
            <v>174660</v>
          </cell>
        </row>
        <row r="603">
          <cell r="A603">
            <v>17270</v>
          </cell>
          <cell r="B603" t="str">
            <v>LAMINA HR 2.5 MM  1200 X 2400 MM</v>
          </cell>
          <cell r="C603" t="str">
            <v>UND</v>
          </cell>
          <cell r="D603">
            <v>72930</v>
          </cell>
        </row>
        <row r="604">
          <cell r="A604">
            <v>17271</v>
          </cell>
          <cell r="B604" t="str">
            <v>LAMINA HR 2.5 MM  1000 X 6000 MM</v>
          </cell>
          <cell r="C604" t="str">
            <v>UND</v>
          </cell>
          <cell r="D604">
            <v>145859</v>
          </cell>
        </row>
        <row r="605">
          <cell r="A605">
            <v>17272</v>
          </cell>
          <cell r="B605" t="str">
            <v>LAMINA HR 2.5 MM  1000 X 3000 MM</v>
          </cell>
          <cell r="C605" t="str">
            <v>UND</v>
          </cell>
          <cell r="D605">
            <v>72930</v>
          </cell>
        </row>
        <row r="606">
          <cell r="A606">
            <v>17273</v>
          </cell>
          <cell r="B606" t="str">
            <v>LAMINA HR 2.5 MM  1000 X 2400 MM</v>
          </cell>
          <cell r="C606" t="str">
            <v>UND</v>
          </cell>
          <cell r="D606">
            <v>58714</v>
          </cell>
        </row>
        <row r="607">
          <cell r="A607">
            <v>17274</v>
          </cell>
          <cell r="B607" t="str">
            <v>LAMINA HR 2.5 MM  1000 X 2000 MM</v>
          </cell>
          <cell r="C607" t="str">
            <v>UND</v>
          </cell>
          <cell r="D607">
            <v>48826</v>
          </cell>
        </row>
        <row r="608">
          <cell r="A608">
            <v>17275</v>
          </cell>
          <cell r="B608" t="str">
            <v>LAMINA HR 2.5 MM  1200 X 2400 MM A &amp;</v>
          </cell>
          <cell r="C608" t="str">
            <v>UND</v>
          </cell>
          <cell r="D608">
            <v>87930</v>
          </cell>
        </row>
        <row r="609">
          <cell r="A609">
            <v>17280</v>
          </cell>
          <cell r="B609" t="str">
            <v>LAMINA HR 2.0 MM  1000 X 3000 MM</v>
          </cell>
          <cell r="C609" t="str">
            <v>UND</v>
          </cell>
          <cell r="D609">
            <v>58714</v>
          </cell>
        </row>
        <row r="610">
          <cell r="A610">
            <v>17281</v>
          </cell>
          <cell r="B610" t="str">
            <v>LAMINA HR 2.0 MM  1000 X 2400 MM</v>
          </cell>
          <cell r="C610" t="str">
            <v>UND</v>
          </cell>
          <cell r="D610">
            <v>46972</v>
          </cell>
        </row>
        <row r="611">
          <cell r="A611">
            <v>17282</v>
          </cell>
          <cell r="B611" t="str">
            <v>LAMINA HR 2.0 MM  1000 X 2000 MM</v>
          </cell>
          <cell r="C611" t="str">
            <v>UND</v>
          </cell>
          <cell r="D611">
            <v>39184</v>
          </cell>
        </row>
        <row r="612">
          <cell r="A612">
            <v>17283</v>
          </cell>
          <cell r="B612" t="str">
            <v>LAMINA HR 2.0 MM  1200 X 2400 MM</v>
          </cell>
          <cell r="C612" t="str">
            <v>UND</v>
          </cell>
          <cell r="D612">
            <v>58096</v>
          </cell>
        </row>
        <row r="613">
          <cell r="A613">
            <v>17284</v>
          </cell>
          <cell r="B613" t="str">
            <v>LAMINA HR 2.0 MM  1000 X 6000 MM</v>
          </cell>
          <cell r="C613" t="str">
            <v>UND</v>
          </cell>
          <cell r="D613">
            <v>116440</v>
          </cell>
        </row>
        <row r="614">
          <cell r="A614">
            <v>18012</v>
          </cell>
          <cell r="B614" t="str">
            <v>KILO LAMINA HR 9.0 MM</v>
          </cell>
          <cell r="C614" t="str">
            <v>KGM</v>
          </cell>
          <cell r="D614">
            <v>1254</v>
          </cell>
        </row>
        <row r="615">
          <cell r="A615">
            <v>18013</v>
          </cell>
          <cell r="B615" t="str">
            <v>KILO LAMINA HR 8.0 MM</v>
          </cell>
          <cell r="C615" t="str">
            <v>KGM</v>
          </cell>
          <cell r="D615">
            <v>1254</v>
          </cell>
        </row>
        <row r="616">
          <cell r="A616">
            <v>18014</v>
          </cell>
          <cell r="B616" t="str">
            <v>KILO LAMINA HR 9.53 MM 1219 A-131</v>
          </cell>
          <cell r="C616" t="str">
            <v>KGM</v>
          </cell>
          <cell r="D616">
            <v>1254</v>
          </cell>
        </row>
        <row r="617">
          <cell r="A617">
            <v>18080</v>
          </cell>
          <cell r="B617" t="str">
            <v>KILO LAMINA HR 9.0 MM  6' X 20'</v>
          </cell>
          <cell r="C617" t="str">
            <v>KGM</v>
          </cell>
          <cell r="D617">
            <v>1403</v>
          </cell>
        </row>
        <row r="618">
          <cell r="A618">
            <v>18081</v>
          </cell>
          <cell r="B618" t="str">
            <v>KILO LAMINA HR 9.0 MM  1200 X 2400 M</v>
          </cell>
          <cell r="C618" t="str">
            <v>KGM</v>
          </cell>
          <cell r="D618">
            <v>1254</v>
          </cell>
        </row>
        <row r="619">
          <cell r="A619">
            <v>18082</v>
          </cell>
          <cell r="B619" t="str">
            <v>KILO LAMINA HR 9.0 MM  8' X 20'</v>
          </cell>
          <cell r="C619" t="str">
            <v>KG</v>
          </cell>
          <cell r="D619">
            <v>1403</v>
          </cell>
        </row>
        <row r="620">
          <cell r="A620">
            <v>18083</v>
          </cell>
          <cell r="B620" t="str">
            <v>KILO LAMINA HR 9.0 MM  1200 X 2400 M</v>
          </cell>
          <cell r="C620" t="str">
            <v>KGM</v>
          </cell>
          <cell r="D620">
            <v>1254</v>
          </cell>
        </row>
        <row r="621">
          <cell r="A621">
            <v>18084</v>
          </cell>
          <cell r="B621" t="str">
            <v>KILO LAMINA HR 9.0 MM  1000 X 2000 M</v>
          </cell>
          <cell r="C621" t="str">
            <v>KGM</v>
          </cell>
          <cell r="D621">
            <v>1254</v>
          </cell>
        </row>
        <row r="622">
          <cell r="A622">
            <v>18085</v>
          </cell>
          <cell r="B622" t="str">
            <v>KILO LAMINA HR 9.0 MM  1000 X 6000 M</v>
          </cell>
          <cell r="C622" t="str">
            <v>KGM</v>
          </cell>
          <cell r="D622">
            <v>1254</v>
          </cell>
        </row>
        <row r="623">
          <cell r="A623">
            <v>18086</v>
          </cell>
          <cell r="B623" t="str">
            <v>KILO LAMINA HR 9.0 MM  1000 X 3000 M</v>
          </cell>
          <cell r="C623" t="str">
            <v>KGM</v>
          </cell>
          <cell r="D623">
            <v>1254</v>
          </cell>
        </row>
        <row r="624">
          <cell r="A624">
            <v>18087</v>
          </cell>
          <cell r="B624" t="str">
            <v>KILO LAMINA HR 9.0 MM  1000 BOBINA</v>
          </cell>
          <cell r="C624" t="str">
            <v>KGM</v>
          </cell>
          <cell r="D624">
            <v>1201</v>
          </cell>
        </row>
        <row r="625">
          <cell r="A625">
            <v>18088</v>
          </cell>
          <cell r="B625" t="str">
            <v>KILO LAMINA HR 9.0 MM  1200 BOBINA</v>
          </cell>
          <cell r="C625" t="str">
            <v>KGM</v>
          </cell>
          <cell r="D625">
            <v>1201</v>
          </cell>
        </row>
        <row r="626">
          <cell r="A626">
            <v>18090</v>
          </cell>
          <cell r="B626" t="str">
            <v>KILO LAMINA HR 8.0 MM  6' X 20'</v>
          </cell>
          <cell r="C626" t="str">
            <v>KGM</v>
          </cell>
          <cell r="D626">
            <v>1403</v>
          </cell>
        </row>
        <row r="627">
          <cell r="A627">
            <v>18091</v>
          </cell>
          <cell r="B627" t="str">
            <v>KILO LAMINA HR 8.0 MM  1200 X 2400 M</v>
          </cell>
          <cell r="C627" t="str">
            <v>KGM</v>
          </cell>
          <cell r="D627">
            <v>1254</v>
          </cell>
        </row>
        <row r="628">
          <cell r="A628">
            <v>18092</v>
          </cell>
          <cell r="B628" t="str">
            <v>KILO LAMINA HR 8.0 MM  8' X 20'</v>
          </cell>
          <cell r="C628" t="str">
            <v>KGM</v>
          </cell>
          <cell r="D628">
            <v>1403</v>
          </cell>
        </row>
        <row r="629">
          <cell r="A629">
            <v>18093</v>
          </cell>
          <cell r="B629" t="str">
            <v>KILO LAMINA HR 8.0 MM  1200 X 2400 M</v>
          </cell>
          <cell r="C629" t="str">
            <v>KGM</v>
          </cell>
          <cell r="D629">
            <v>1254</v>
          </cell>
        </row>
        <row r="630">
          <cell r="A630">
            <v>18094</v>
          </cell>
          <cell r="B630" t="str">
            <v>KILO LAMINA HR 8.0 MM  1000 X 2000 M</v>
          </cell>
          <cell r="C630" t="str">
            <v>KGM</v>
          </cell>
          <cell r="D630">
            <v>1254</v>
          </cell>
        </row>
        <row r="631">
          <cell r="A631">
            <v>18095</v>
          </cell>
          <cell r="B631" t="str">
            <v>KILO LAMINA HR 8.0 MM  1000 X 6000 M</v>
          </cell>
          <cell r="C631" t="str">
            <v>KGM</v>
          </cell>
          <cell r="D631">
            <v>1254</v>
          </cell>
        </row>
        <row r="632">
          <cell r="A632">
            <v>180951</v>
          </cell>
          <cell r="B632" t="str">
            <v>KILO LAMINA HR 8.0 MM  1200 X 6000 M</v>
          </cell>
          <cell r="C632" t="str">
            <v>KGM</v>
          </cell>
          <cell r="D632">
            <v>1254</v>
          </cell>
        </row>
        <row r="633">
          <cell r="A633">
            <v>18096</v>
          </cell>
          <cell r="B633" t="str">
            <v>KILO LAMINA HR 8.0 MM  1000 X 3000 M</v>
          </cell>
          <cell r="C633" t="str">
            <v>KGM</v>
          </cell>
          <cell r="D633">
            <v>1254</v>
          </cell>
        </row>
        <row r="634">
          <cell r="A634">
            <v>18097</v>
          </cell>
          <cell r="B634" t="str">
            <v>KILO LAMINA HR 8.0 MM  1000 BOBINA</v>
          </cell>
          <cell r="C634" t="str">
            <v>KGM</v>
          </cell>
          <cell r="D634">
            <v>1201</v>
          </cell>
        </row>
        <row r="635">
          <cell r="A635">
            <v>18098</v>
          </cell>
          <cell r="B635" t="str">
            <v>KILO LAMINA HR 8.0 MM  1200 BOBINA</v>
          </cell>
          <cell r="C635" t="str">
            <v>KGM</v>
          </cell>
          <cell r="D635">
            <v>1201</v>
          </cell>
        </row>
        <row r="636">
          <cell r="A636">
            <v>180991</v>
          </cell>
          <cell r="B636" t="str">
            <v>KILO LAMINA HR 7.94 MM 1219 A-131</v>
          </cell>
          <cell r="C636" t="str">
            <v>KGM</v>
          </cell>
          <cell r="D636">
            <v>1201</v>
          </cell>
        </row>
        <row r="637">
          <cell r="A637">
            <v>180992</v>
          </cell>
          <cell r="B637" t="str">
            <v>KILO LAMINA HR 6.35 MM 1219 A-131</v>
          </cell>
          <cell r="C637" t="str">
            <v>KGM</v>
          </cell>
          <cell r="D637">
            <v>1201</v>
          </cell>
        </row>
        <row r="638">
          <cell r="A638">
            <v>18100</v>
          </cell>
          <cell r="B638" t="str">
            <v>KILO LAMINA HR 6.0 MM  1200 BOBINA</v>
          </cell>
          <cell r="C638" t="str">
            <v>KGM</v>
          </cell>
          <cell r="D638">
            <v>1201</v>
          </cell>
        </row>
        <row r="639">
          <cell r="A639">
            <v>18101</v>
          </cell>
          <cell r="B639" t="str">
            <v>KILO LAMINA HR 6.0 MM  1000 BOBINA</v>
          </cell>
          <cell r="C639" t="str">
            <v>KGM</v>
          </cell>
          <cell r="D639">
            <v>1201</v>
          </cell>
        </row>
        <row r="640">
          <cell r="A640">
            <v>18102</v>
          </cell>
          <cell r="B640" t="str">
            <v>KILO LAMINA HR 6.0 MM  1000 X 2000 M</v>
          </cell>
          <cell r="C640" t="str">
            <v>KGM</v>
          </cell>
          <cell r="D640">
            <v>1237</v>
          </cell>
        </row>
        <row r="641">
          <cell r="A641">
            <v>18103</v>
          </cell>
          <cell r="B641" t="str">
            <v>KILO LAMINA HR 6.0 MM  1200 X 2400 M</v>
          </cell>
          <cell r="C641" t="str">
            <v>KGM</v>
          </cell>
          <cell r="D641">
            <v>1237</v>
          </cell>
        </row>
        <row r="642">
          <cell r="A642">
            <v>18104</v>
          </cell>
          <cell r="B642" t="str">
            <v>KILO LAMINA HR 6.0 MM  1000 X 3000 M</v>
          </cell>
          <cell r="C642" t="str">
            <v>KGM</v>
          </cell>
          <cell r="D642">
            <v>1237</v>
          </cell>
        </row>
        <row r="643">
          <cell r="A643">
            <v>18105</v>
          </cell>
          <cell r="B643" t="str">
            <v>KILO LAMINA HR 6.0 MM  6' X 20'</v>
          </cell>
          <cell r="C643" t="str">
            <v>KGM</v>
          </cell>
          <cell r="D643">
            <v>1403</v>
          </cell>
        </row>
        <row r="644">
          <cell r="A644">
            <v>18106</v>
          </cell>
          <cell r="B644" t="str">
            <v>KILO LAMINA HR 6.0 MM  1000 X 6000 M</v>
          </cell>
          <cell r="C644" t="str">
            <v>KGM</v>
          </cell>
          <cell r="D644">
            <v>1237</v>
          </cell>
        </row>
        <row r="645">
          <cell r="A645">
            <v>18107</v>
          </cell>
          <cell r="B645" t="str">
            <v>KILO LAMINA HR 6.0 MM  8' X 20'</v>
          </cell>
          <cell r="C645" t="str">
            <v>KGM</v>
          </cell>
          <cell r="D645">
            <v>1403</v>
          </cell>
        </row>
        <row r="646">
          <cell r="A646">
            <v>18108</v>
          </cell>
          <cell r="B646" t="str">
            <v>KILO LAMINA HR 6.0 MM</v>
          </cell>
          <cell r="C646" t="str">
            <v>KGM</v>
          </cell>
          <cell r="D646">
            <v>1237</v>
          </cell>
        </row>
        <row r="647">
          <cell r="A647">
            <v>18109</v>
          </cell>
          <cell r="B647" t="str">
            <v>KILO LAMINA HR 4.76 MM 1219 A-131</v>
          </cell>
          <cell r="C647" t="str">
            <v>KGM</v>
          </cell>
          <cell r="D647">
            <v>1201</v>
          </cell>
        </row>
        <row r="648">
          <cell r="A648">
            <v>18110</v>
          </cell>
          <cell r="B648" t="str">
            <v>KILO LAMINA HR 4.5 MM  1200 BOBINA</v>
          </cell>
          <cell r="C648" t="str">
            <v>KGM</v>
          </cell>
          <cell r="D648">
            <v>1201</v>
          </cell>
        </row>
        <row r="649">
          <cell r="A649">
            <v>18111</v>
          </cell>
          <cell r="B649" t="str">
            <v>KILO LAMINA HR 4.5 MM  1000 BOBINA</v>
          </cell>
          <cell r="C649" t="str">
            <v>KGM</v>
          </cell>
          <cell r="D649">
            <v>1201</v>
          </cell>
        </row>
        <row r="650">
          <cell r="A650">
            <v>18112</v>
          </cell>
          <cell r="B650" t="str">
            <v>KILO LAMINA HR 4.5 MM  1000 X 2000 M</v>
          </cell>
          <cell r="C650" t="str">
            <v>KGM</v>
          </cell>
          <cell r="D650">
            <v>1237</v>
          </cell>
        </row>
        <row r="651">
          <cell r="A651">
            <v>18113</v>
          </cell>
          <cell r="B651" t="str">
            <v>KILO LAMINA HR 4.5 MM  1200 X 2400 M</v>
          </cell>
          <cell r="C651" t="str">
            <v>KGM</v>
          </cell>
          <cell r="D651">
            <v>1237</v>
          </cell>
        </row>
        <row r="652">
          <cell r="A652">
            <v>18114</v>
          </cell>
          <cell r="B652" t="str">
            <v>KILO LAMINA HR 4.5 MM  1000 X 3000 M</v>
          </cell>
          <cell r="C652" t="str">
            <v>KGM</v>
          </cell>
          <cell r="D652">
            <v>1237</v>
          </cell>
        </row>
        <row r="653">
          <cell r="A653">
            <v>18115</v>
          </cell>
          <cell r="B653" t="str">
            <v>KILO LAMINA HR 4.5 MM  6' X 20'</v>
          </cell>
          <cell r="C653" t="str">
            <v>KGM</v>
          </cell>
          <cell r="D653">
            <v>1502</v>
          </cell>
        </row>
        <row r="654">
          <cell r="A654">
            <v>18116</v>
          </cell>
          <cell r="B654" t="str">
            <v>KILO LAMINA HR 4.5 MM  1000 X 6000 M</v>
          </cell>
          <cell r="C654" t="str">
            <v>KGM</v>
          </cell>
          <cell r="D654">
            <v>1237</v>
          </cell>
        </row>
        <row r="655">
          <cell r="A655">
            <v>18117</v>
          </cell>
          <cell r="B655" t="str">
            <v>KILO LAMINA HR 4.5 MM</v>
          </cell>
          <cell r="C655" t="str">
            <v>KGM</v>
          </cell>
          <cell r="D655">
            <v>1237</v>
          </cell>
        </row>
        <row r="656">
          <cell r="A656">
            <v>18120</v>
          </cell>
          <cell r="B656" t="str">
            <v>KILO LAMINA HR 4.0 MM  1200 BOBINA</v>
          </cell>
          <cell r="C656" t="str">
            <v>KGM</v>
          </cell>
          <cell r="D656">
            <v>1214</v>
          </cell>
        </row>
        <row r="657">
          <cell r="A657">
            <v>18121</v>
          </cell>
          <cell r="B657" t="str">
            <v>KILO LAMINA HR 4.0 MM  1000 BOBINA</v>
          </cell>
          <cell r="C657" t="str">
            <v>KGM</v>
          </cell>
          <cell r="D657">
            <v>1214</v>
          </cell>
        </row>
        <row r="658">
          <cell r="A658">
            <v>18122</v>
          </cell>
          <cell r="B658" t="str">
            <v>KILO LAMINA HR 4.0 MM  1200 X 2400 M</v>
          </cell>
          <cell r="C658" t="str">
            <v>KGM</v>
          </cell>
          <cell r="D658">
            <v>1236</v>
          </cell>
        </row>
        <row r="659">
          <cell r="A659">
            <v>18123</v>
          </cell>
          <cell r="B659" t="str">
            <v>KILO LAMINA HR 4.0 MM</v>
          </cell>
          <cell r="C659" t="str">
            <v>KGM</v>
          </cell>
          <cell r="D659">
            <v>1236</v>
          </cell>
        </row>
        <row r="660">
          <cell r="A660">
            <v>18128</v>
          </cell>
          <cell r="B660" t="str">
            <v>KILO LAMINA HR 3.7 MM  1000 BOBINA</v>
          </cell>
          <cell r="C660" t="str">
            <v>KGM</v>
          </cell>
          <cell r="D660">
            <v>1214</v>
          </cell>
        </row>
        <row r="661">
          <cell r="A661">
            <v>18129</v>
          </cell>
          <cell r="B661" t="str">
            <v>KILO LAMINA HR 3.4 MM</v>
          </cell>
          <cell r="C661" t="str">
            <v>KG</v>
          </cell>
          <cell r="D661">
            <v>1236</v>
          </cell>
        </row>
        <row r="662">
          <cell r="A662">
            <v>18130</v>
          </cell>
          <cell r="B662" t="str">
            <v>KILO LAMINA HR 3.4 MM  1000 BOBINA</v>
          </cell>
          <cell r="C662" t="str">
            <v>KGM</v>
          </cell>
          <cell r="D662">
            <v>1214</v>
          </cell>
        </row>
        <row r="663">
          <cell r="A663">
            <v>18131</v>
          </cell>
          <cell r="B663" t="str">
            <v>KILO LAMINA HR 3.4 MM  1200 BOBINA</v>
          </cell>
          <cell r="C663" t="str">
            <v>KGM</v>
          </cell>
          <cell r="D663">
            <v>1214</v>
          </cell>
        </row>
        <row r="664">
          <cell r="A664">
            <v>18140</v>
          </cell>
          <cell r="B664" t="str">
            <v>KILO LAMINA HR 3.0 MM  1200 BOBINA</v>
          </cell>
          <cell r="C664" t="str">
            <v>KGM</v>
          </cell>
          <cell r="D664">
            <v>1201</v>
          </cell>
        </row>
        <row r="665">
          <cell r="A665">
            <v>18141</v>
          </cell>
          <cell r="B665" t="str">
            <v>KILO LAMINA HR 3.0 MM  1000 BOBINA</v>
          </cell>
          <cell r="C665" t="str">
            <v>KGM</v>
          </cell>
          <cell r="D665">
            <v>1201</v>
          </cell>
        </row>
        <row r="666">
          <cell r="A666">
            <v>18142</v>
          </cell>
          <cell r="B666" t="str">
            <v>KILO LAMINA HR 3.0 MM  1000 X 2000 M</v>
          </cell>
          <cell r="C666" t="str">
            <v>KG</v>
          </cell>
          <cell r="D666">
            <v>1237</v>
          </cell>
        </row>
        <row r="667">
          <cell r="A667">
            <v>18143</v>
          </cell>
          <cell r="B667" t="str">
            <v>KILO LAMINA HR 3.0 MM  1200 X 2400 M</v>
          </cell>
          <cell r="C667" t="str">
            <v>KG</v>
          </cell>
          <cell r="D667">
            <v>1237</v>
          </cell>
        </row>
        <row r="668">
          <cell r="A668">
            <v>18144</v>
          </cell>
          <cell r="B668" t="str">
            <v>KILO LAMINA HR 3.0 MM  1000 X 3000 M</v>
          </cell>
          <cell r="C668" t="str">
            <v>KG</v>
          </cell>
          <cell r="D668">
            <v>1237</v>
          </cell>
        </row>
        <row r="669">
          <cell r="A669">
            <v>18145</v>
          </cell>
          <cell r="B669" t="str">
            <v>KILO LAMINA HR 3.0 MM  1000 X 6000 M</v>
          </cell>
          <cell r="C669" t="str">
            <v>KG</v>
          </cell>
          <cell r="D669">
            <v>1237</v>
          </cell>
        </row>
        <row r="670">
          <cell r="A670">
            <v>18146</v>
          </cell>
          <cell r="B670" t="str">
            <v>KILO LAMINA HR 3.0 MM  1200 BOBINA A</v>
          </cell>
          <cell r="C670" t="str">
            <v>KGM</v>
          </cell>
          <cell r="D670">
            <v>1452</v>
          </cell>
        </row>
        <row r="671">
          <cell r="A671">
            <v>18147</v>
          </cell>
          <cell r="B671" t="str">
            <v>KILO LAMINA HR 3.0 MM</v>
          </cell>
          <cell r="C671" t="str">
            <v>KG</v>
          </cell>
          <cell r="D671">
            <v>1237</v>
          </cell>
        </row>
        <row r="672">
          <cell r="A672">
            <v>18148</v>
          </cell>
          <cell r="B672" t="str">
            <v>KILO LAMINA HR 3.0 MM  1219 X 2440 A</v>
          </cell>
          <cell r="C672" t="str">
            <v>KG</v>
          </cell>
          <cell r="D672">
            <v>1490</v>
          </cell>
        </row>
        <row r="673">
          <cell r="A673">
            <v>18150</v>
          </cell>
          <cell r="B673" t="str">
            <v>KILO LAMINA HR 2.5 MM  1200 BOBINA</v>
          </cell>
          <cell r="C673" t="str">
            <v>KGM</v>
          </cell>
          <cell r="D673">
            <v>1201</v>
          </cell>
        </row>
        <row r="674">
          <cell r="A674">
            <v>18151</v>
          </cell>
          <cell r="B674" t="str">
            <v>KILO LAMINA HR 2.5 MM  1000 BOBINA</v>
          </cell>
          <cell r="C674" t="str">
            <v>KGM</v>
          </cell>
          <cell r="D674">
            <v>1201</v>
          </cell>
        </row>
        <row r="675">
          <cell r="A675">
            <v>18152</v>
          </cell>
          <cell r="B675" t="str">
            <v>KILO LAMINA HR 2.5 MM  1000 X 2000 M</v>
          </cell>
          <cell r="C675" t="str">
            <v>KGM</v>
          </cell>
          <cell r="D675">
            <v>1237</v>
          </cell>
        </row>
        <row r="676">
          <cell r="A676">
            <v>18153</v>
          </cell>
          <cell r="B676" t="str">
            <v>KILO LAMINA HR 2.5 MM  1200 X 2400 M</v>
          </cell>
          <cell r="C676" t="str">
            <v>KGM</v>
          </cell>
          <cell r="D676">
            <v>1237</v>
          </cell>
        </row>
        <row r="677">
          <cell r="A677">
            <v>18154</v>
          </cell>
          <cell r="B677" t="str">
            <v>KILO LAMINA HR 2.5 MM  1000 X 3000 M</v>
          </cell>
          <cell r="C677" t="str">
            <v>KGM</v>
          </cell>
          <cell r="D677">
            <v>1237</v>
          </cell>
        </row>
        <row r="678">
          <cell r="A678">
            <v>18155</v>
          </cell>
          <cell r="B678" t="str">
            <v>KILO LAMINA HR 2.5 MM  1200 BOBINA A</v>
          </cell>
          <cell r="C678" t="str">
            <v>KGM</v>
          </cell>
          <cell r="D678">
            <v>1452</v>
          </cell>
        </row>
        <row r="679">
          <cell r="A679">
            <v>18156</v>
          </cell>
          <cell r="B679" t="str">
            <v>KILO LAMINA HR 2.5 MM</v>
          </cell>
          <cell r="C679" t="str">
            <v>KGM</v>
          </cell>
          <cell r="D679">
            <v>1237</v>
          </cell>
        </row>
        <row r="680">
          <cell r="A680">
            <v>18157</v>
          </cell>
          <cell r="B680" t="str">
            <v>KILO LAMINA HR 2.5 MM 1200 X 2400MM</v>
          </cell>
          <cell r="C680" t="str">
            <v>KGM</v>
          </cell>
          <cell r="D680">
            <v>1490</v>
          </cell>
        </row>
        <row r="681">
          <cell r="A681">
            <v>18158</v>
          </cell>
          <cell r="B681" t="str">
            <v>KILO LAMINA HR 2.5 MM  A &amp; D</v>
          </cell>
          <cell r="C681" t="str">
            <v>KGM</v>
          </cell>
          <cell r="D681">
            <v>1490</v>
          </cell>
        </row>
        <row r="682">
          <cell r="A682">
            <v>18160</v>
          </cell>
          <cell r="B682" t="str">
            <v>KILO LAMINA HR 2.0 MM  1000 BOBINA</v>
          </cell>
          <cell r="C682" t="str">
            <v>KGM</v>
          </cell>
          <cell r="D682">
            <v>1201</v>
          </cell>
        </row>
        <row r="683">
          <cell r="A683">
            <v>18161</v>
          </cell>
          <cell r="B683" t="str">
            <v>KILO LAMINA HR 2.0 MM  1220 BOBINA</v>
          </cell>
          <cell r="C683" t="str">
            <v>KGM</v>
          </cell>
          <cell r="D683">
            <v>1201</v>
          </cell>
        </row>
        <row r="684">
          <cell r="A684">
            <v>18162</v>
          </cell>
          <cell r="B684" t="str">
            <v>KILO LAMINA HR 2.0 MM</v>
          </cell>
          <cell r="C684" t="str">
            <v>KGM</v>
          </cell>
          <cell r="D684">
            <v>1237</v>
          </cell>
        </row>
        <row r="685">
          <cell r="A685">
            <v>18163</v>
          </cell>
          <cell r="B685" t="str">
            <v>KILO LAMINA HR 2.0 MM  1000 A &amp; D</v>
          </cell>
          <cell r="C685" t="str">
            <v>KGM</v>
          </cell>
          <cell r="D685">
            <v>1470</v>
          </cell>
        </row>
        <row r="686">
          <cell r="A686">
            <v>18165</v>
          </cell>
          <cell r="B686" t="str">
            <v>KILO LAMINA HR 1.8 MM  1000 BOBINA</v>
          </cell>
          <cell r="C686" t="str">
            <v>KGM</v>
          </cell>
          <cell r="D686">
            <v>1351</v>
          </cell>
        </row>
        <row r="687">
          <cell r="A687">
            <v>18170</v>
          </cell>
          <cell r="B687" t="str">
            <v>KILO LAMINA HR 1.5 MM  1200 BOBINA</v>
          </cell>
          <cell r="C687" t="str">
            <v>KGM</v>
          </cell>
          <cell r="D687">
            <v>1643</v>
          </cell>
        </row>
        <row r="688">
          <cell r="A688">
            <v>18171</v>
          </cell>
          <cell r="B688" t="str">
            <v>KILO LAMINA HR 1.5 MM  1000 BOBINA</v>
          </cell>
          <cell r="C688" t="str">
            <v>KG</v>
          </cell>
          <cell r="D688">
            <v>1643</v>
          </cell>
        </row>
        <row r="689">
          <cell r="A689">
            <v>18180</v>
          </cell>
          <cell r="B689" t="str">
            <v>KILO LAMINA HR 1.2 MM  1000 BOBINA</v>
          </cell>
          <cell r="C689" t="str">
            <v>KGM</v>
          </cell>
          <cell r="D689">
            <v>1643</v>
          </cell>
        </row>
        <row r="690">
          <cell r="A690">
            <v>18181</v>
          </cell>
          <cell r="B690" t="str">
            <v>KILO LAMINA HR 1.2 MM  1200 BOBINA A</v>
          </cell>
          <cell r="C690" t="str">
            <v>KGM</v>
          </cell>
          <cell r="D690">
            <v>1643</v>
          </cell>
        </row>
        <row r="691">
          <cell r="A691">
            <v>18182</v>
          </cell>
          <cell r="B691" t="str">
            <v>KILO LAMINA HR 1.2 MM  1200 BOBINA</v>
          </cell>
          <cell r="C691" t="str">
            <v>KGM</v>
          </cell>
          <cell r="D691">
            <v>1643</v>
          </cell>
        </row>
        <row r="692">
          <cell r="A692">
            <v>18500</v>
          </cell>
          <cell r="B692" t="str">
            <v>LAMINA ANT/ABR DILLIDUR 400 6MM 2X6</v>
          </cell>
          <cell r="C692" t="str">
            <v>UND</v>
          </cell>
          <cell r="D692">
            <v>2607150</v>
          </cell>
        </row>
        <row r="693">
          <cell r="A693">
            <v>18501</v>
          </cell>
          <cell r="B693" t="str">
            <v>KILO ANT/ABR DILLIDUR 400 6MM</v>
          </cell>
          <cell r="C693" t="str">
            <v>KGM</v>
          </cell>
          <cell r="D693">
            <v>5460</v>
          </cell>
        </row>
        <row r="694">
          <cell r="A694">
            <v>18510</v>
          </cell>
          <cell r="B694" t="str">
            <v>LAMINA ANT/ABR DILLIDUR 400 8MM 2X6</v>
          </cell>
          <cell r="C694" t="str">
            <v>UND</v>
          </cell>
          <cell r="D694">
            <v>3136309</v>
          </cell>
        </row>
        <row r="695">
          <cell r="A695">
            <v>18511</v>
          </cell>
          <cell r="B695" t="str">
            <v>KILO ANT/ABR DILLIDUR 400 8MM</v>
          </cell>
          <cell r="C695" t="str">
            <v>KGM</v>
          </cell>
          <cell r="D695">
            <v>4926</v>
          </cell>
        </row>
        <row r="696">
          <cell r="A696">
            <v>18520</v>
          </cell>
          <cell r="B696" t="str">
            <v>LAMINA ANT/ABR DILLIDUR 400 10MM 2X6</v>
          </cell>
          <cell r="C696" t="str">
            <v>UND</v>
          </cell>
          <cell r="D696">
            <v>3659440</v>
          </cell>
        </row>
        <row r="697">
          <cell r="A697">
            <v>18521</v>
          </cell>
          <cell r="B697" t="str">
            <v>KILO ANT/ABR DILLIDUR 400 10MM</v>
          </cell>
          <cell r="C697" t="str">
            <v>KGM</v>
          </cell>
          <cell r="D697">
            <v>4672</v>
          </cell>
        </row>
        <row r="698">
          <cell r="A698">
            <v>18530</v>
          </cell>
          <cell r="B698" t="str">
            <v>LAMINA ANT/ABR DILLIDUR 400 12MM 2X6</v>
          </cell>
          <cell r="C698" t="str">
            <v>UND</v>
          </cell>
          <cell r="D698">
            <v>4169943</v>
          </cell>
        </row>
        <row r="699">
          <cell r="A699">
            <v>18531</v>
          </cell>
          <cell r="B699" t="str">
            <v>KILO ANT/ABR DILLIDUR 400 12MM</v>
          </cell>
          <cell r="C699" t="str">
            <v>KGM</v>
          </cell>
          <cell r="D699">
            <v>4356</v>
          </cell>
        </row>
        <row r="700">
          <cell r="A700">
            <v>18540</v>
          </cell>
          <cell r="B700" t="str">
            <v>LAMINA ANT/ABR DILLIDUR 400 16MM 2X6</v>
          </cell>
          <cell r="C700" t="str">
            <v>UND</v>
          </cell>
          <cell r="D700">
            <v>5559925</v>
          </cell>
        </row>
        <row r="701">
          <cell r="A701">
            <v>18541</v>
          </cell>
          <cell r="B701" t="str">
            <v>KILO ANT/ABR DILLIDUR 400 16MM</v>
          </cell>
          <cell r="C701" t="str">
            <v>KGM</v>
          </cell>
          <cell r="D701">
            <v>4356</v>
          </cell>
        </row>
        <row r="702">
          <cell r="A702">
            <v>18550</v>
          </cell>
          <cell r="B702" t="str">
            <v>LAMINA ANT/ABR DILLIDUR 400 20MM 2X6</v>
          </cell>
          <cell r="C702" t="str">
            <v>UND</v>
          </cell>
          <cell r="D702">
            <v>6949906</v>
          </cell>
        </row>
        <row r="703">
          <cell r="A703">
            <v>18551</v>
          </cell>
          <cell r="B703" t="str">
            <v>KILO ANT/ABR DILLIDUR 400 20MM</v>
          </cell>
          <cell r="C703" t="str">
            <v>KGM</v>
          </cell>
          <cell r="D703">
            <v>4356</v>
          </cell>
        </row>
        <row r="704">
          <cell r="A704">
            <v>18560</v>
          </cell>
          <cell r="B704" t="str">
            <v>LAMINA ANT/ABR DILLIDUR 400 25MM 2X6</v>
          </cell>
          <cell r="C704" t="str">
            <v>UND</v>
          </cell>
          <cell r="D704">
            <v>8688291</v>
          </cell>
        </row>
        <row r="705">
          <cell r="A705">
            <v>18561</v>
          </cell>
          <cell r="B705" t="str">
            <v>KILO ANT/ABR DILLIDUR 400 25MM</v>
          </cell>
          <cell r="C705" t="str">
            <v>KGM</v>
          </cell>
          <cell r="D705">
            <v>4356</v>
          </cell>
        </row>
        <row r="706">
          <cell r="A706">
            <v>18570</v>
          </cell>
          <cell r="B706" t="str">
            <v>LAMINA ANT/ABR DILLIDUR 400 32MM 2X6</v>
          </cell>
          <cell r="C706" t="str">
            <v>UND</v>
          </cell>
          <cell r="D706">
            <v>11134367</v>
          </cell>
        </row>
        <row r="707">
          <cell r="A707">
            <v>18571</v>
          </cell>
          <cell r="B707" t="str">
            <v>KILO ANT/ABR DILLIDUR 400 32MM</v>
          </cell>
          <cell r="C707" t="str">
            <v>KGM</v>
          </cell>
          <cell r="D707">
            <v>4356</v>
          </cell>
        </row>
        <row r="708">
          <cell r="A708">
            <v>18580</v>
          </cell>
          <cell r="B708" t="str">
            <v>LAMINA ANT/ABR DILLIDUR 400 38MM 2X6</v>
          </cell>
          <cell r="C708" t="str">
            <v>UND</v>
          </cell>
          <cell r="D708">
            <v>13842875</v>
          </cell>
        </row>
        <row r="709">
          <cell r="A709">
            <v>18581</v>
          </cell>
          <cell r="B709" t="str">
            <v>KILO ANT/ABR DILLIDUR 400 38MM</v>
          </cell>
          <cell r="C709" t="str">
            <v>KGM</v>
          </cell>
          <cell r="D709">
            <v>4566</v>
          </cell>
        </row>
        <row r="710">
          <cell r="A710">
            <v>18590</v>
          </cell>
          <cell r="B710" t="str">
            <v>LAMINA ANT/ABR DILLIDUR 400 50MM 2X6</v>
          </cell>
          <cell r="C710" t="str">
            <v>UND</v>
          </cell>
          <cell r="D710">
            <v>17883868</v>
          </cell>
        </row>
        <row r="711">
          <cell r="A711">
            <v>18591</v>
          </cell>
          <cell r="B711" t="str">
            <v>KILO ANT/ABR DILLIDUR 400 50MM</v>
          </cell>
          <cell r="C711" t="str">
            <v>KGM</v>
          </cell>
          <cell r="D711">
            <v>4566</v>
          </cell>
        </row>
        <row r="712">
          <cell r="A712">
            <v>18600</v>
          </cell>
          <cell r="B712" t="str">
            <v>LAMINA ANT/ABR FORA 400 4.5MM 2X6 MT</v>
          </cell>
          <cell r="C712" t="str">
            <v>UND</v>
          </cell>
          <cell r="D712">
            <v>2288693</v>
          </cell>
        </row>
        <row r="713">
          <cell r="A713">
            <v>18601</v>
          </cell>
          <cell r="B713" t="str">
            <v>KILO ANT/ABR FORA 400 4.5MM</v>
          </cell>
          <cell r="C713" t="str">
            <v>KGM</v>
          </cell>
          <cell r="D713">
            <v>6447</v>
          </cell>
        </row>
        <row r="714">
          <cell r="A714">
            <v>18706</v>
          </cell>
          <cell r="B714" t="str">
            <v>KILO LAMINA HR 1.80 X 1000 SAE 1008</v>
          </cell>
          <cell r="C714" t="str">
            <v>KGM</v>
          </cell>
          <cell r="D714">
            <v>1302</v>
          </cell>
        </row>
        <row r="715">
          <cell r="A715">
            <v>18710</v>
          </cell>
          <cell r="B715" t="str">
            <v>KILO LAMINA HR 1.90 X 1000 SAE 1008</v>
          </cell>
          <cell r="C715" t="str">
            <v>KGM</v>
          </cell>
          <cell r="D715">
            <v>1302</v>
          </cell>
        </row>
        <row r="716">
          <cell r="A716">
            <v>18720</v>
          </cell>
          <cell r="B716" t="str">
            <v>KILO LAMINA HR 2.00 X 1000 SAE 1008</v>
          </cell>
          <cell r="C716" t="str">
            <v>KGM</v>
          </cell>
          <cell r="D716">
            <v>1266</v>
          </cell>
        </row>
        <row r="717">
          <cell r="A717">
            <v>18730</v>
          </cell>
          <cell r="B717" t="str">
            <v>KILO LAMINA HR 2.10 X 1000 SAE 1008</v>
          </cell>
          <cell r="C717" t="str">
            <v>KGM</v>
          </cell>
          <cell r="D717">
            <v>1266</v>
          </cell>
        </row>
        <row r="718">
          <cell r="A718">
            <v>18735</v>
          </cell>
          <cell r="B718" t="str">
            <v>KILO LAMINA HR 2.15 X 1000 SAE 1008</v>
          </cell>
          <cell r="C718" t="str">
            <v>KGM</v>
          </cell>
          <cell r="D718">
            <v>1266</v>
          </cell>
        </row>
        <row r="719">
          <cell r="A719">
            <v>18740</v>
          </cell>
          <cell r="B719" t="str">
            <v>KILO LAMINA HR 2.50 X 1000 SAE 1008</v>
          </cell>
          <cell r="C719" t="str">
            <v>KGM</v>
          </cell>
          <cell r="D719">
            <v>1266</v>
          </cell>
        </row>
        <row r="720">
          <cell r="A720">
            <v>18750</v>
          </cell>
          <cell r="B720" t="str">
            <v>KILO LAMINA HR 2.77 X 1000 SAE 1008</v>
          </cell>
          <cell r="C720" t="str">
            <v>KGM</v>
          </cell>
          <cell r="D720">
            <v>1266</v>
          </cell>
        </row>
        <row r="721">
          <cell r="A721">
            <v>18760</v>
          </cell>
          <cell r="B721" t="str">
            <v>KILO LAMINA HR 3.00 X 1200 SAE 1008</v>
          </cell>
          <cell r="C721" t="str">
            <v>KGM</v>
          </cell>
          <cell r="D721">
            <v>1266</v>
          </cell>
        </row>
        <row r="722">
          <cell r="A722">
            <v>18770</v>
          </cell>
          <cell r="B722" t="str">
            <v>KILO LAMINA HR 3.17 X 1000 SAE 1008</v>
          </cell>
          <cell r="C722" t="str">
            <v>KGM</v>
          </cell>
          <cell r="D722">
            <v>1266</v>
          </cell>
        </row>
        <row r="723">
          <cell r="A723">
            <v>18780</v>
          </cell>
          <cell r="B723" t="str">
            <v>KILO LAMINA HR 3.50 X 1094 SAE 1008</v>
          </cell>
          <cell r="C723" t="str">
            <v>KGM</v>
          </cell>
          <cell r="D723">
            <v>1266</v>
          </cell>
        </row>
        <row r="724">
          <cell r="A724">
            <v>18790</v>
          </cell>
          <cell r="B724" t="str">
            <v>KILO LAMINA HR 3.70 X 1064 SAE 1008</v>
          </cell>
          <cell r="C724" t="str">
            <v>KGM</v>
          </cell>
          <cell r="D724">
            <v>1266</v>
          </cell>
        </row>
        <row r="725">
          <cell r="A725">
            <v>18850</v>
          </cell>
          <cell r="B725" t="str">
            <v>KILO LAMINA HR 3.00 X 1200 SAE 1050</v>
          </cell>
          <cell r="C725" t="str">
            <v>KGM</v>
          </cell>
          <cell r="D725">
            <v>2049</v>
          </cell>
        </row>
        <row r="726">
          <cell r="A726">
            <v>18910</v>
          </cell>
          <cell r="B726" t="str">
            <v>KILO LAMINA HR 1.80 X 1000 ASTM A-36</v>
          </cell>
          <cell r="C726" t="str">
            <v>KGM</v>
          </cell>
          <cell r="D726">
            <v>1302</v>
          </cell>
        </row>
        <row r="727">
          <cell r="A727">
            <v>18920</v>
          </cell>
          <cell r="B727" t="str">
            <v>KILO LAMINA HR 2.00 X 1000 ASTM A-50</v>
          </cell>
          <cell r="C727" t="str">
            <v>KGM</v>
          </cell>
          <cell r="D727">
            <v>1302</v>
          </cell>
        </row>
        <row r="728">
          <cell r="A728">
            <v>18950</v>
          </cell>
          <cell r="B728" t="str">
            <v>KILO LAMINA HR 2.50 X 1000 ASTM A-50</v>
          </cell>
          <cell r="C728" t="str">
            <v>KGM</v>
          </cell>
          <cell r="D728">
            <v>1302</v>
          </cell>
        </row>
        <row r="729">
          <cell r="A729">
            <v>18970</v>
          </cell>
          <cell r="B729" t="str">
            <v>KILO LAMINA HR 3.00 X 1000 ASTM A-50</v>
          </cell>
          <cell r="C729" t="str">
            <v>KGM</v>
          </cell>
          <cell r="D729">
            <v>1302</v>
          </cell>
        </row>
        <row r="730">
          <cell r="A730">
            <v>18975</v>
          </cell>
          <cell r="B730" t="str">
            <v>KILO LAMINA HR 3.50 X 1000 ASTM A-50</v>
          </cell>
          <cell r="C730" t="str">
            <v>KGM</v>
          </cell>
          <cell r="D730">
            <v>1302</v>
          </cell>
        </row>
        <row r="731">
          <cell r="A731">
            <v>15004</v>
          </cell>
          <cell r="B731" t="str">
            <v>LAMINA CR C.14 1 X 2 MTS</v>
          </cell>
          <cell r="C731" t="str">
            <v>UND</v>
          </cell>
          <cell r="D731">
            <v>52197</v>
          </cell>
        </row>
        <row r="732">
          <cell r="A732">
            <v>15006</v>
          </cell>
          <cell r="B732" t="str">
            <v>LAMINA CR C.14 4'X 8'</v>
          </cell>
          <cell r="C732" t="str">
            <v>UND</v>
          </cell>
          <cell r="D732">
            <v>77673</v>
          </cell>
        </row>
        <row r="733">
          <cell r="A733">
            <v>15007</v>
          </cell>
          <cell r="B733" t="str">
            <v>LAMINA CR C.16 1 X 2MTS</v>
          </cell>
          <cell r="C733" t="str">
            <v>UND</v>
          </cell>
          <cell r="D733">
            <v>41208</v>
          </cell>
        </row>
        <row r="734">
          <cell r="A734">
            <v>15009</v>
          </cell>
          <cell r="B734" t="str">
            <v>LAMINA CR C.16 4'X 8'</v>
          </cell>
          <cell r="C734" t="str">
            <v>UND</v>
          </cell>
          <cell r="D734">
            <v>61331</v>
          </cell>
        </row>
        <row r="735">
          <cell r="A735">
            <v>15010</v>
          </cell>
          <cell r="B735" t="str">
            <v>LAMINA CR C.18 1 X 2 MTS</v>
          </cell>
          <cell r="C735" t="str">
            <v>UND</v>
          </cell>
          <cell r="D735">
            <v>32966</v>
          </cell>
        </row>
        <row r="736">
          <cell r="A736">
            <v>15011</v>
          </cell>
          <cell r="B736" t="str">
            <v>LAMINA CR C.18 4' X 8' (1.15 mm)</v>
          </cell>
          <cell r="C736" t="str">
            <v>UND</v>
          </cell>
          <cell r="D736">
            <v>47244</v>
          </cell>
        </row>
        <row r="737">
          <cell r="A737">
            <v>15012</v>
          </cell>
          <cell r="B737" t="str">
            <v>LAMINA CR C.18 4'X 8' (1.20 mm)</v>
          </cell>
          <cell r="C737" t="str">
            <v>UND</v>
          </cell>
          <cell r="D737">
            <v>49064</v>
          </cell>
        </row>
        <row r="738">
          <cell r="A738">
            <v>15013</v>
          </cell>
          <cell r="B738" t="str">
            <v>LAMINA CR C.20 1 X 2 MTS (0.90 mm)</v>
          </cell>
          <cell r="C738" t="str">
            <v>UND</v>
          </cell>
          <cell r="D738">
            <v>24725</v>
          </cell>
        </row>
        <row r="739">
          <cell r="A739">
            <v>15014</v>
          </cell>
          <cell r="B739" t="str">
            <v>LAMINA CR C.20 1 X 2 MTS (0.85 mm)</v>
          </cell>
          <cell r="C739" t="str">
            <v>UND</v>
          </cell>
          <cell r="D739">
            <v>23343</v>
          </cell>
        </row>
        <row r="740">
          <cell r="A740">
            <v>15015</v>
          </cell>
          <cell r="B740" t="str">
            <v>LAMINA CR C.20 4' X 8' (0.85 mm)</v>
          </cell>
          <cell r="C740" t="str">
            <v>UND</v>
          </cell>
          <cell r="D740">
            <v>34751</v>
          </cell>
        </row>
        <row r="741">
          <cell r="A741">
            <v>15016</v>
          </cell>
          <cell r="B741" t="str">
            <v>LAMINA CR C.20 4'X 8' (0.90 mm)</v>
          </cell>
          <cell r="C741" t="str">
            <v>UND</v>
          </cell>
          <cell r="D741">
            <v>36798</v>
          </cell>
        </row>
        <row r="742">
          <cell r="A742">
            <v>15017</v>
          </cell>
          <cell r="B742" t="str">
            <v>LAMINA CR C.22 1 X 2 MTS</v>
          </cell>
          <cell r="C742" t="str">
            <v>UND</v>
          </cell>
          <cell r="D742">
            <v>20595</v>
          </cell>
        </row>
        <row r="743">
          <cell r="A743">
            <v>15018</v>
          </cell>
          <cell r="B743" t="str">
            <v>LAMINA CR C.22 1.22 X 2.44 MTS</v>
          </cell>
          <cell r="C743" t="str">
            <v>UND</v>
          </cell>
          <cell r="D743">
            <v>30656</v>
          </cell>
        </row>
        <row r="744">
          <cell r="A744">
            <v>15019</v>
          </cell>
          <cell r="B744" t="str">
            <v>LAMINA CR C.22 4'X 8'</v>
          </cell>
          <cell r="C744" t="str">
            <v>UND</v>
          </cell>
          <cell r="D744">
            <v>30656</v>
          </cell>
        </row>
        <row r="745">
          <cell r="A745">
            <v>15020</v>
          </cell>
          <cell r="B745" t="str">
            <v>LAMINA CR C.24 1 X 2 MTS</v>
          </cell>
          <cell r="C745" t="str">
            <v>UND</v>
          </cell>
          <cell r="D745">
            <v>16483</v>
          </cell>
        </row>
        <row r="746">
          <cell r="A746">
            <v>15022</v>
          </cell>
          <cell r="B746" t="str">
            <v>LAMINA CR C.24 4'X 8'</v>
          </cell>
          <cell r="C746" t="str">
            <v>UND</v>
          </cell>
          <cell r="D746">
            <v>24533</v>
          </cell>
        </row>
        <row r="747">
          <cell r="A747">
            <v>15023</v>
          </cell>
          <cell r="B747" t="str">
            <v>LAMINA CR C.22 4' X 8' (0.70 mm)</v>
          </cell>
          <cell r="C747" t="str">
            <v>UND</v>
          </cell>
          <cell r="D747">
            <v>28609</v>
          </cell>
        </row>
        <row r="748">
          <cell r="A748">
            <v>15024</v>
          </cell>
          <cell r="B748" t="str">
            <v>LAMINA CR C.26 1 X 2 MTS</v>
          </cell>
          <cell r="C748" t="str">
            <v>UND</v>
          </cell>
          <cell r="D748">
            <v>12743</v>
          </cell>
        </row>
        <row r="749">
          <cell r="A749">
            <v>15025</v>
          </cell>
          <cell r="B749" t="str">
            <v>LAMINA CR C.26 4'X 8'</v>
          </cell>
          <cell r="C749" t="str">
            <v>UND</v>
          </cell>
          <cell r="D749">
            <v>18971</v>
          </cell>
        </row>
        <row r="750">
          <cell r="A750">
            <v>15026</v>
          </cell>
          <cell r="B750" t="str">
            <v>LAMINA CR C.22 1 X 2 MTS (0.70 mm)</v>
          </cell>
          <cell r="C750" t="str">
            <v>UND</v>
          </cell>
          <cell r="D750">
            <v>19231</v>
          </cell>
        </row>
        <row r="751">
          <cell r="A751">
            <v>16111</v>
          </cell>
          <cell r="B751" t="str">
            <v>KILO LAMINA CR C.12 X 1220X2440MM</v>
          </cell>
          <cell r="C751" t="str">
            <v>KGM</v>
          </cell>
          <cell r="D751">
            <v>1749</v>
          </cell>
        </row>
        <row r="752">
          <cell r="A752">
            <v>16119</v>
          </cell>
          <cell r="B752" t="str">
            <v>KILO LAMINA CR C.14</v>
          </cell>
          <cell r="C752" t="str">
            <v>KGM</v>
          </cell>
          <cell r="D752">
            <v>1749</v>
          </cell>
        </row>
        <row r="753">
          <cell r="A753">
            <v>16122</v>
          </cell>
          <cell r="B753" t="str">
            <v>KILO LAMINA CR C.14 X 1000X2000MM</v>
          </cell>
          <cell r="C753" t="str">
            <v>KGM</v>
          </cell>
          <cell r="D753">
            <v>1749</v>
          </cell>
        </row>
        <row r="754">
          <cell r="A754">
            <v>16123</v>
          </cell>
          <cell r="B754" t="str">
            <v>KILO LAMINA CR C.14 X 1220X2440MM</v>
          </cell>
          <cell r="C754" t="str">
            <v>KG</v>
          </cell>
          <cell r="D754">
            <v>1749</v>
          </cell>
        </row>
        <row r="755">
          <cell r="A755">
            <v>16129</v>
          </cell>
          <cell r="B755" t="str">
            <v>KILO LAMINA CR C.16</v>
          </cell>
          <cell r="C755" t="str">
            <v>KGM</v>
          </cell>
          <cell r="D755">
            <v>1749</v>
          </cell>
        </row>
        <row r="756">
          <cell r="A756">
            <v>16132</v>
          </cell>
          <cell r="B756" t="str">
            <v>KILO LAMINA CR C.16 X 1000X2000MM</v>
          </cell>
          <cell r="C756" t="str">
            <v>KGM</v>
          </cell>
          <cell r="D756">
            <v>1749</v>
          </cell>
        </row>
        <row r="757">
          <cell r="A757">
            <v>16133</v>
          </cell>
          <cell r="B757" t="str">
            <v>KILO LAMINA CR C.16 X 1220X2440MM</v>
          </cell>
          <cell r="C757" t="str">
            <v>KGM</v>
          </cell>
          <cell r="D757">
            <v>1749</v>
          </cell>
        </row>
        <row r="758">
          <cell r="A758">
            <v>16139</v>
          </cell>
          <cell r="B758" t="str">
            <v>KILO LAMINA CR C.18</v>
          </cell>
          <cell r="C758" t="str">
            <v>KGM</v>
          </cell>
          <cell r="D758">
            <v>1749</v>
          </cell>
        </row>
        <row r="759">
          <cell r="A759">
            <v>16142</v>
          </cell>
          <cell r="B759" t="str">
            <v>KILO LAMINA CR C.18 X 1000X2000MM</v>
          </cell>
          <cell r="C759" t="str">
            <v>KGM</v>
          </cell>
          <cell r="D759">
            <v>1749</v>
          </cell>
        </row>
        <row r="760">
          <cell r="A760">
            <v>16143</v>
          </cell>
          <cell r="B760" t="str">
            <v>KILO LAMINA CR C.18 X 1220X2440MM</v>
          </cell>
          <cell r="C760" t="str">
            <v>KGM</v>
          </cell>
          <cell r="D760">
            <v>1749</v>
          </cell>
        </row>
        <row r="761">
          <cell r="A761">
            <v>16149</v>
          </cell>
          <cell r="B761" t="str">
            <v>KILO LAMINA CR C.20</v>
          </cell>
          <cell r="C761" t="str">
            <v>KGM</v>
          </cell>
          <cell r="D761">
            <v>1749</v>
          </cell>
        </row>
        <row r="762">
          <cell r="A762">
            <v>16152</v>
          </cell>
          <cell r="B762" t="str">
            <v>KILO LAMINA CR C.20 X 1000X2000MM</v>
          </cell>
          <cell r="C762" t="str">
            <v>KGM</v>
          </cell>
          <cell r="D762">
            <v>1749</v>
          </cell>
        </row>
        <row r="763">
          <cell r="A763">
            <v>16153</v>
          </cell>
          <cell r="B763" t="str">
            <v>KILO LAMINA CR C.20 X 1220X2440MM</v>
          </cell>
          <cell r="C763" t="str">
            <v>KGM</v>
          </cell>
          <cell r="D763">
            <v>1749</v>
          </cell>
        </row>
        <row r="764">
          <cell r="A764">
            <v>16159</v>
          </cell>
          <cell r="B764" t="str">
            <v>KILO LAMINA CR C.22</v>
          </cell>
          <cell r="C764" t="str">
            <v>KGM</v>
          </cell>
          <cell r="D764">
            <v>1749</v>
          </cell>
        </row>
        <row r="765">
          <cell r="A765">
            <v>16162</v>
          </cell>
          <cell r="B765" t="str">
            <v>KILO LAMINA CR C.22 X 1000X2000MM</v>
          </cell>
          <cell r="C765" t="str">
            <v>KGM</v>
          </cell>
          <cell r="D765">
            <v>1749</v>
          </cell>
        </row>
        <row r="766">
          <cell r="A766">
            <v>16163</v>
          </cell>
          <cell r="B766" t="str">
            <v>KILO LAMINA CR C.22 X 1220X2440MM</v>
          </cell>
          <cell r="C766" t="str">
            <v>KGM</v>
          </cell>
          <cell r="D766">
            <v>1749</v>
          </cell>
        </row>
        <row r="767">
          <cell r="A767">
            <v>16169</v>
          </cell>
          <cell r="B767" t="str">
            <v>KILO LAMINA CR C.23</v>
          </cell>
          <cell r="C767" t="str">
            <v>KGM</v>
          </cell>
          <cell r="D767">
            <v>1749</v>
          </cell>
        </row>
        <row r="768">
          <cell r="A768">
            <v>16172</v>
          </cell>
          <cell r="B768" t="str">
            <v>KILO LAMINA CR C.23 X 1000X2000MM</v>
          </cell>
          <cell r="C768" t="str">
            <v>KGM</v>
          </cell>
          <cell r="D768">
            <v>1749</v>
          </cell>
        </row>
        <row r="769">
          <cell r="A769">
            <v>16173</v>
          </cell>
          <cell r="B769" t="str">
            <v>KILO LAMINA CR C.23 X 1220X2440MM</v>
          </cell>
          <cell r="C769" t="str">
            <v>KGM</v>
          </cell>
          <cell r="D769">
            <v>1749</v>
          </cell>
        </row>
        <row r="770">
          <cell r="A770">
            <v>16179</v>
          </cell>
          <cell r="B770" t="str">
            <v>KILO LAMINA CR C.24</v>
          </cell>
          <cell r="C770" t="str">
            <v>KGM</v>
          </cell>
          <cell r="D770">
            <v>1749</v>
          </cell>
        </row>
        <row r="771">
          <cell r="A771">
            <v>16182</v>
          </cell>
          <cell r="B771" t="str">
            <v>KILO LAMINA CR C.24 X 1000X2000MM</v>
          </cell>
          <cell r="C771" t="str">
            <v>KGM</v>
          </cell>
          <cell r="D771">
            <v>1749</v>
          </cell>
        </row>
        <row r="772">
          <cell r="A772">
            <v>16183</v>
          </cell>
          <cell r="B772" t="str">
            <v>KILO LAMINA CR C.24 X 1220X2440MM</v>
          </cell>
          <cell r="C772" t="str">
            <v>KGM</v>
          </cell>
          <cell r="D772">
            <v>1749</v>
          </cell>
        </row>
        <row r="773">
          <cell r="A773">
            <v>16189</v>
          </cell>
          <cell r="B773" t="str">
            <v>KILO LAMINA CR C.26</v>
          </cell>
          <cell r="C773" t="str">
            <v>KGM</v>
          </cell>
          <cell r="D773">
            <v>1805</v>
          </cell>
        </row>
        <row r="774">
          <cell r="A774">
            <v>16192</v>
          </cell>
          <cell r="B774" t="str">
            <v>KILO LAMINA CR C.26 X 1000X2000MM</v>
          </cell>
          <cell r="C774" t="str">
            <v>KGM</v>
          </cell>
          <cell r="D774">
            <v>1805</v>
          </cell>
        </row>
        <row r="775">
          <cell r="A775">
            <v>16193</v>
          </cell>
          <cell r="B775" t="str">
            <v>KILO LAMINA CR C.26 X 1220X2440MM</v>
          </cell>
          <cell r="C775" t="str">
            <v>KGM</v>
          </cell>
          <cell r="D775">
            <v>1805</v>
          </cell>
        </row>
        <row r="776">
          <cell r="A776">
            <v>16105</v>
          </cell>
          <cell r="B776" t="str">
            <v>KILO LAMINA CR C.12 X 1000MM BOBINA</v>
          </cell>
          <cell r="C776" t="str">
            <v>KGM</v>
          </cell>
          <cell r="D776">
            <v>1712</v>
          </cell>
        </row>
        <row r="777">
          <cell r="A777">
            <v>16110</v>
          </cell>
          <cell r="B777" t="str">
            <v>KILO LAMINA CR C.12 X 1200MM BOBINA</v>
          </cell>
          <cell r="C777" t="str">
            <v>KGM</v>
          </cell>
          <cell r="D777">
            <v>1712</v>
          </cell>
        </row>
        <row r="778">
          <cell r="A778">
            <v>16120</v>
          </cell>
          <cell r="B778" t="str">
            <v>KILO LAMINA CR C.14 X 1200MM BOBINA</v>
          </cell>
          <cell r="C778" t="str">
            <v>KGM</v>
          </cell>
          <cell r="D778">
            <v>1712</v>
          </cell>
        </row>
        <row r="779">
          <cell r="A779">
            <v>16121</v>
          </cell>
          <cell r="B779" t="str">
            <v>KILO LAMINA CR C.14 X 1000MM BOBINA</v>
          </cell>
          <cell r="C779" t="str">
            <v>KGM</v>
          </cell>
          <cell r="D779">
            <v>1712</v>
          </cell>
        </row>
        <row r="780">
          <cell r="A780">
            <v>16124</v>
          </cell>
          <cell r="B780" t="str">
            <v>KILO LAMINA CR.C.14 X 1010MM BOBINA</v>
          </cell>
          <cell r="C780" t="str">
            <v>KGM</v>
          </cell>
          <cell r="D780">
            <v>1712</v>
          </cell>
        </row>
        <row r="781">
          <cell r="A781">
            <v>16130</v>
          </cell>
          <cell r="B781" t="str">
            <v>KILO LAMINA CR C.16 X 1200 MM BOBINA</v>
          </cell>
          <cell r="C781" t="str">
            <v>KGM</v>
          </cell>
          <cell r="D781">
            <v>1712</v>
          </cell>
        </row>
        <row r="782">
          <cell r="A782">
            <v>16131</v>
          </cell>
          <cell r="B782" t="str">
            <v>KILO LAMINA CR C.16 X 1000MM BOBINA</v>
          </cell>
          <cell r="C782" t="str">
            <v>KGM</v>
          </cell>
          <cell r="D782">
            <v>1712</v>
          </cell>
        </row>
        <row r="783">
          <cell r="A783">
            <v>16140</v>
          </cell>
          <cell r="B783" t="str">
            <v>KILO LAMINA CR C.18 X 1219MM BOB. 1.</v>
          </cell>
          <cell r="C783" t="str">
            <v>KGM</v>
          </cell>
          <cell r="D783">
            <v>1712</v>
          </cell>
        </row>
        <row r="784">
          <cell r="A784">
            <v>16141</v>
          </cell>
          <cell r="B784" t="str">
            <v>KILO LAMINA CR C.18 X 1219MM BOB. 1.</v>
          </cell>
          <cell r="C784" t="str">
            <v>KGM</v>
          </cell>
          <cell r="D784">
            <v>1712</v>
          </cell>
        </row>
        <row r="785">
          <cell r="A785">
            <v>16144</v>
          </cell>
          <cell r="B785" t="str">
            <v>KILO LAMINA CR C.18 X 1000MM BOBINA</v>
          </cell>
          <cell r="C785" t="str">
            <v>KGM</v>
          </cell>
          <cell r="D785">
            <v>1712</v>
          </cell>
        </row>
        <row r="786">
          <cell r="A786">
            <v>16150</v>
          </cell>
          <cell r="B786" t="str">
            <v>KILO LAMINA CR C.20 X 1219MM BOB. 0.</v>
          </cell>
          <cell r="C786" t="str">
            <v>KGM</v>
          </cell>
          <cell r="D786">
            <v>1712</v>
          </cell>
        </row>
        <row r="787">
          <cell r="A787">
            <v>16151</v>
          </cell>
          <cell r="B787" t="str">
            <v>KILO LAMINA CR C.20 X 1219MM BOB. 0.</v>
          </cell>
          <cell r="C787" t="str">
            <v>KGM</v>
          </cell>
          <cell r="D787">
            <v>1712</v>
          </cell>
        </row>
        <row r="788">
          <cell r="A788">
            <v>16154</v>
          </cell>
          <cell r="B788" t="str">
            <v>KILO LAMINA CR C.20 X 1000MM BOB. 0.</v>
          </cell>
          <cell r="C788" t="str">
            <v>KGM</v>
          </cell>
          <cell r="D788">
            <v>1712</v>
          </cell>
        </row>
        <row r="789">
          <cell r="A789">
            <v>16156</v>
          </cell>
          <cell r="B789" t="str">
            <v>KILO LAMINA CR C.20 X 1000MM BOB. 0.</v>
          </cell>
          <cell r="C789" t="str">
            <v>KGM</v>
          </cell>
          <cell r="D789">
            <v>1712</v>
          </cell>
        </row>
        <row r="790">
          <cell r="A790">
            <v>16160</v>
          </cell>
          <cell r="B790" t="str">
            <v>KILO LAMINA CR C.22 X 1200MM BOBINA</v>
          </cell>
          <cell r="C790" t="str">
            <v>KGM</v>
          </cell>
          <cell r="D790">
            <v>1712</v>
          </cell>
        </row>
        <row r="791">
          <cell r="A791">
            <v>16161</v>
          </cell>
          <cell r="B791" t="str">
            <v>KILO LAMINA CR C.22 X 1000MM BOBINA</v>
          </cell>
          <cell r="C791" t="str">
            <v>KGM</v>
          </cell>
          <cell r="D791">
            <v>1712</v>
          </cell>
        </row>
        <row r="792">
          <cell r="A792">
            <v>16170</v>
          </cell>
          <cell r="B792" t="str">
            <v>KILO LAMINA CR C.23 X 1200MM BOBINA</v>
          </cell>
          <cell r="C792" t="str">
            <v>KGM</v>
          </cell>
          <cell r="D792">
            <v>1712</v>
          </cell>
        </row>
        <row r="793">
          <cell r="A793">
            <v>16171</v>
          </cell>
          <cell r="B793" t="str">
            <v>KILO LAMINA CR C.23 X 1000MM BOBINA</v>
          </cell>
          <cell r="C793" t="str">
            <v>KGM</v>
          </cell>
          <cell r="D793">
            <v>1712</v>
          </cell>
        </row>
        <row r="794">
          <cell r="A794">
            <v>16180</v>
          </cell>
          <cell r="B794" t="str">
            <v>KILO LAMINA CR C.24 X 1220MM BOBINA</v>
          </cell>
          <cell r="C794" t="str">
            <v>KGM</v>
          </cell>
          <cell r="D794">
            <v>1712</v>
          </cell>
        </row>
        <row r="795">
          <cell r="A795">
            <v>16181</v>
          </cell>
          <cell r="B795" t="str">
            <v>KILO LAMINA CR C.24 X 1000MM BOBINA</v>
          </cell>
          <cell r="C795" t="str">
            <v>KGM</v>
          </cell>
          <cell r="D795">
            <v>1712</v>
          </cell>
        </row>
        <row r="796">
          <cell r="A796">
            <v>16190</v>
          </cell>
          <cell r="B796" t="str">
            <v>KILO LAMINA CR C.26 X 1220MM BOBINA</v>
          </cell>
          <cell r="C796" t="str">
            <v>KGM</v>
          </cell>
          <cell r="D796">
            <v>1767</v>
          </cell>
        </row>
        <row r="797">
          <cell r="A797">
            <v>16191</v>
          </cell>
          <cell r="B797" t="str">
            <v>KILO LAMINA CR C.26 X 1000MM BOBINA</v>
          </cell>
          <cell r="C797" t="str">
            <v>KGM</v>
          </cell>
          <cell r="D797">
            <v>1767</v>
          </cell>
        </row>
        <row r="798">
          <cell r="A798">
            <v>16194</v>
          </cell>
          <cell r="B798" t="str">
            <v>KILO LAMINA CR C.28 X 1000MM BOBINA</v>
          </cell>
          <cell r="C798" t="str">
            <v>KGM</v>
          </cell>
          <cell r="D798">
            <v>1767</v>
          </cell>
        </row>
        <row r="799">
          <cell r="A799">
            <v>16196</v>
          </cell>
          <cell r="B799" t="str">
            <v>KILO LAMINA CR C.28</v>
          </cell>
          <cell r="C799" t="str">
            <v>KGM</v>
          </cell>
          <cell r="D799">
            <v>1767</v>
          </cell>
        </row>
        <row r="800">
          <cell r="A800">
            <v>16199</v>
          </cell>
          <cell r="B800" t="str">
            <v>KILO BOBINA CR. 1.06 X 1200 A-620</v>
          </cell>
          <cell r="C800" t="str">
            <v>KGM</v>
          </cell>
          <cell r="D800">
            <v>1921</v>
          </cell>
        </row>
        <row r="801">
          <cell r="A801">
            <v>19001</v>
          </cell>
          <cell r="B801" t="str">
            <v>LAMINA GALV C.12 1.20 X 2.44 MTS</v>
          </cell>
          <cell r="C801" t="str">
            <v>UND</v>
          </cell>
          <cell r="D801">
            <v>132177</v>
          </cell>
        </row>
        <row r="802">
          <cell r="A802">
            <v>19002</v>
          </cell>
          <cell r="B802" t="str">
            <v>LAMINA GALV 3MM 120 X 244 MTS</v>
          </cell>
          <cell r="C802" t="str">
            <v>UND</v>
          </cell>
          <cell r="D802">
            <v>158649</v>
          </cell>
        </row>
        <row r="803">
          <cell r="A803">
            <v>19003</v>
          </cell>
          <cell r="B803" t="str">
            <v>LAMINA GALV C.14 1X2 MTS</v>
          </cell>
          <cell r="C803" t="str">
            <v>UND</v>
          </cell>
          <cell r="D803">
            <v>57245</v>
          </cell>
        </row>
        <row r="804">
          <cell r="A804">
            <v>19004</v>
          </cell>
          <cell r="B804" t="str">
            <v>LAMINA GALV C.14 4' X 8'</v>
          </cell>
          <cell r="C804" t="str">
            <v>UND</v>
          </cell>
          <cell r="D804">
            <v>85196</v>
          </cell>
        </row>
        <row r="805">
          <cell r="A805">
            <v>19005</v>
          </cell>
          <cell r="B805" t="str">
            <v>LAMINA GALV C.16 1X2 MTS</v>
          </cell>
          <cell r="C805" t="str">
            <v>UND</v>
          </cell>
          <cell r="D805">
            <v>45337</v>
          </cell>
        </row>
        <row r="806">
          <cell r="A806">
            <v>19006</v>
          </cell>
          <cell r="B806" t="str">
            <v>LAMINA GALV C.16 4' X 8'</v>
          </cell>
          <cell r="C806" t="str">
            <v>UND</v>
          </cell>
          <cell r="D806">
            <v>67464</v>
          </cell>
        </row>
        <row r="807">
          <cell r="A807">
            <v>19007</v>
          </cell>
          <cell r="B807" t="str">
            <v>LAMINA GALV C.18 1X2 MTS</v>
          </cell>
          <cell r="C807" t="str">
            <v>UND</v>
          </cell>
          <cell r="D807">
            <v>36405</v>
          </cell>
        </row>
        <row r="808">
          <cell r="A808">
            <v>19008</v>
          </cell>
          <cell r="B808" t="str">
            <v>LAMINA GALV C.18 4' X 8'</v>
          </cell>
          <cell r="C808" t="str">
            <v>UND</v>
          </cell>
          <cell r="D808">
            <v>54170</v>
          </cell>
        </row>
        <row r="809">
          <cell r="A809">
            <v>19009</v>
          </cell>
          <cell r="B809" t="str">
            <v>LAMINA GALV C.20 1X2 MTS</v>
          </cell>
          <cell r="C809" t="str">
            <v>UND</v>
          </cell>
          <cell r="D809">
            <v>28116</v>
          </cell>
        </row>
        <row r="810">
          <cell r="A810">
            <v>19011</v>
          </cell>
          <cell r="B810" t="str">
            <v>LAMINA GALV C.20 4' X 8'</v>
          </cell>
          <cell r="C810" t="str">
            <v>UND</v>
          </cell>
          <cell r="D810">
            <v>41835</v>
          </cell>
        </row>
        <row r="811">
          <cell r="A811">
            <v>19012</v>
          </cell>
          <cell r="B811" t="str">
            <v>LAMINA GALV C.22 1X2 MTS</v>
          </cell>
          <cell r="C811" t="str">
            <v>UND</v>
          </cell>
          <cell r="D811">
            <v>23537</v>
          </cell>
        </row>
        <row r="812">
          <cell r="A812">
            <v>19015</v>
          </cell>
          <cell r="B812" t="str">
            <v>LAMINA GALV C.22 4' X 8'</v>
          </cell>
          <cell r="C812" t="str">
            <v>UND</v>
          </cell>
          <cell r="D812">
            <v>35042</v>
          </cell>
        </row>
        <row r="813">
          <cell r="A813">
            <v>19016</v>
          </cell>
          <cell r="B813" t="str">
            <v>LAMINA GALV C.24 1X2 MTS</v>
          </cell>
          <cell r="C813" t="str">
            <v>UND</v>
          </cell>
          <cell r="D813">
            <v>18975</v>
          </cell>
        </row>
        <row r="814">
          <cell r="A814">
            <v>19017</v>
          </cell>
          <cell r="B814" t="str">
            <v>LAMINA GALV C.24 4' X 8'</v>
          </cell>
          <cell r="C814" t="str">
            <v>UND</v>
          </cell>
          <cell r="D814">
            <v>28230</v>
          </cell>
        </row>
        <row r="815">
          <cell r="A815">
            <v>19018</v>
          </cell>
          <cell r="B815" t="str">
            <v>LAMINA GALV C.26 1X2 MTS</v>
          </cell>
          <cell r="C815" t="str">
            <v>UND</v>
          </cell>
          <cell r="D815">
            <v>15133</v>
          </cell>
        </row>
        <row r="816">
          <cell r="A816">
            <v>19019</v>
          </cell>
          <cell r="B816" t="str">
            <v>LAMINA GALV C.26 4' X 8'</v>
          </cell>
          <cell r="C816" t="str">
            <v>UND</v>
          </cell>
          <cell r="D816">
            <v>22537</v>
          </cell>
        </row>
        <row r="817">
          <cell r="A817">
            <v>19020</v>
          </cell>
          <cell r="B817" t="str">
            <v>LAMINA GALV C.28 1X2 MTS</v>
          </cell>
          <cell r="C817" t="str">
            <v>UND</v>
          </cell>
          <cell r="D817">
            <v>13010</v>
          </cell>
        </row>
        <row r="818">
          <cell r="A818">
            <v>19021</v>
          </cell>
          <cell r="B818" t="str">
            <v>LAMINA GALV C.28 1X3 MTS</v>
          </cell>
          <cell r="C818" t="str">
            <v>UND</v>
          </cell>
          <cell r="D818">
            <v>19527</v>
          </cell>
        </row>
        <row r="819">
          <cell r="A819">
            <v>19022</v>
          </cell>
          <cell r="B819" t="str">
            <v>LAMINA GALV C.28 1.20 X 2.44 MTS</v>
          </cell>
          <cell r="C819" t="str">
            <v>UND</v>
          </cell>
          <cell r="D819">
            <v>19526</v>
          </cell>
        </row>
        <row r="820">
          <cell r="A820">
            <v>19023</v>
          </cell>
          <cell r="B820" t="str">
            <v>LAMINA GALV C.30 1X2 MTS</v>
          </cell>
          <cell r="C820" t="str">
            <v>UND</v>
          </cell>
          <cell r="D820">
            <v>11477</v>
          </cell>
        </row>
        <row r="821">
          <cell r="A821">
            <v>19024</v>
          </cell>
          <cell r="B821" t="str">
            <v>LAMINA GALV C.31 1X2 MTS</v>
          </cell>
          <cell r="C821" t="str">
            <v>UND</v>
          </cell>
          <cell r="D821">
            <v>10423</v>
          </cell>
        </row>
        <row r="822">
          <cell r="A822">
            <v>19027</v>
          </cell>
          <cell r="B822" t="str">
            <v>LAMINA GALV C.31 1X3 MTS</v>
          </cell>
          <cell r="C822" t="str">
            <v>UND</v>
          </cell>
          <cell r="D822">
            <v>15634</v>
          </cell>
        </row>
        <row r="823">
          <cell r="A823">
            <v>50230</v>
          </cell>
          <cell r="B823" t="str">
            <v>KILO LAMINA GALVANIZADA C.12</v>
          </cell>
          <cell r="C823" t="str">
            <v>KGM</v>
          </cell>
          <cell r="D823">
            <v>2167</v>
          </cell>
        </row>
        <row r="824">
          <cell r="A824">
            <v>50235</v>
          </cell>
          <cell r="B824" t="str">
            <v>KILO LAMINA GALVANIZADA C.14</v>
          </cell>
          <cell r="C824" t="str">
            <v>KGM</v>
          </cell>
          <cell r="D824">
            <v>1983</v>
          </cell>
        </row>
        <row r="825">
          <cell r="A825">
            <v>50240</v>
          </cell>
          <cell r="B825" t="str">
            <v>KILO LAMINA GALVANIZADA C.16</v>
          </cell>
          <cell r="C825" t="str">
            <v>KGM</v>
          </cell>
          <cell r="D825">
            <v>1983</v>
          </cell>
        </row>
        <row r="826">
          <cell r="A826">
            <v>50245</v>
          </cell>
          <cell r="B826" t="str">
            <v>KILO LAMINA GALVANIZADA C.18</v>
          </cell>
          <cell r="C826" t="str">
            <v>KGM</v>
          </cell>
          <cell r="D826">
            <v>1983</v>
          </cell>
        </row>
        <row r="827">
          <cell r="A827">
            <v>50250</v>
          </cell>
          <cell r="B827" t="str">
            <v>KILO LAMINA GALVANIZADA C.20</v>
          </cell>
          <cell r="C827" t="str">
            <v>KGM</v>
          </cell>
          <cell r="D827">
            <v>2029</v>
          </cell>
        </row>
        <row r="828">
          <cell r="A828">
            <v>50255</v>
          </cell>
          <cell r="B828" t="str">
            <v>KILO LAMINA GALVANIZADA C.22</v>
          </cell>
          <cell r="C828" t="str">
            <v>KGM</v>
          </cell>
          <cell r="D828">
            <v>2029</v>
          </cell>
        </row>
        <row r="829">
          <cell r="A829">
            <v>50260</v>
          </cell>
          <cell r="B829" t="str">
            <v>KILO LAMINA GALVANIZADA C.24</v>
          </cell>
          <cell r="C829" t="str">
            <v>KGM</v>
          </cell>
          <cell r="D829">
            <v>2029</v>
          </cell>
        </row>
        <row r="830">
          <cell r="A830">
            <v>50265</v>
          </cell>
          <cell r="B830" t="str">
            <v>KILO LAMINA GALVANIZADA C.26</v>
          </cell>
          <cell r="C830" t="str">
            <v>KGM</v>
          </cell>
          <cell r="D830">
            <v>2128</v>
          </cell>
        </row>
        <row r="831">
          <cell r="A831">
            <v>50270</v>
          </cell>
          <cell r="B831" t="str">
            <v>KILO LAMINA GALVANIZADA C.28</v>
          </cell>
          <cell r="C831" t="str">
            <v>KGM</v>
          </cell>
          <cell r="D831">
            <v>2316</v>
          </cell>
        </row>
        <row r="832">
          <cell r="A832">
            <v>50275</v>
          </cell>
          <cell r="B832" t="str">
            <v>KILO LAMINA GALVANIZADA C.30</v>
          </cell>
          <cell r="C832" t="str">
            <v>KGM</v>
          </cell>
          <cell r="D832">
            <v>2356</v>
          </cell>
        </row>
        <row r="833">
          <cell r="A833">
            <v>16200</v>
          </cell>
          <cell r="B833" t="str">
            <v>KILO LAMINA GALV. C.12 X 1200MM BOBI</v>
          </cell>
          <cell r="C833" t="str">
            <v>KG</v>
          </cell>
          <cell r="D833">
            <v>2058</v>
          </cell>
        </row>
        <row r="834">
          <cell r="A834">
            <v>16205</v>
          </cell>
          <cell r="B834" t="str">
            <v>KILO LAMINA GALV. C.14 X 1200MM BOBI</v>
          </cell>
          <cell r="C834" t="str">
            <v>KGM</v>
          </cell>
          <cell r="D834">
            <v>1875</v>
          </cell>
        </row>
        <row r="835">
          <cell r="A835">
            <v>16206</v>
          </cell>
          <cell r="B835" t="str">
            <v>KILO LAMINA GALV. C.14 X 1000MM BOBI</v>
          </cell>
          <cell r="C835" t="str">
            <v>KGM</v>
          </cell>
          <cell r="D835">
            <v>1875</v>
          </cell>
        </row>
        <row r="836">
          <cell r="A836">
            <v>16210</v>
          </cell>
          <cell r="B836" t="str">
            <v>KILO LAMINA GALV. C.16 X 1200MM BOBI</v>
          </cell>
          <cell r="C836" t="str">
            <v>KGM</v>
          </cell>
          <cell r="D836">
            <v>1875</v>
          </cell>
        </row>
        <row r="837">
          <cell r="A837">
            <v>16211</v>
          </cell>
          <cell r="B837" t="str">
            <v>KILO LAMINA GALV. C.16 X 1000MM BOBI</v>
          </cell>
          <cell r="C837" t="str">
            <v>KGM</v>
          </cell>
          <cell r="D837">
            <v>1875</v>
          </cell>
        </row>
        <row r="838">
          <cell r="A838">
            <v>16220</v>
          </cell>
          <cell r="B838" t="str">
            <v>KILO LAMINA GALV. C.18 X 1200MM BOBI</v>
          </cell>
          <cell r="C838" t="str">
            <v>KGM</v>
          </cell>
          <cell r="D838">
            <v>1875</v>
          </cell>
        </row>
        <row r="839">
          <cell r="A839">
            <v>16221</v>
          </cell>
          <cell r="B839" t="str">
            <v>KILO LAMINA GALV. C.18 X 1000MM BOBI</v>
          </cell>
          <cell r="C839" t="str">
            <v>KGM</v>
          </cell>
          <cell r="D839">
            <v>1875</v>
          </cell>
        </row>
        <row r="840">
          <cell r="A840">
            <v>16230</v>
          </cell>
          <cell r="B840" t="str">
            <v>KILO LAMINA GALV. C.20 X 1200MM BOBI</v>
          </cell>
          <cell r="C840" t="str">
            <v>KGM</v>
          </cell>
          <cell r="D840">
            <v>1921</v>
          </cell>
        </row>
        <row r="841">
          <cell r="A841">
            <v>16231</v>
          </cell>
          <cell r="B841" t="str">
            <v>KILO LAMINA GALV. C.20 X 1000MM BOBI</v>
          </cell>
          <cell r="C841" t="str">
            <v>KGM</v>
          </cell>
          <cell r="D841">
            <v>1921</v>
          </cell>
        </row>
        <row r="842">
          <cell r="A842">
            <v>16240</v>
          </cell>
          <cell r="B842" t="str">
            <v>KILO LAMINA GALV. C.22 X 1200MM BOBI</v>
          </cell>
          <cell r="C842" t="str">
            <v>KGM</v>
          </cell>
          <cell r="D842">
            <v>1921</v>
          </cell>
        </row>
        <row r="843">
          <cell r="A843">
            <v>16241</v>
          </cell>
          <cell r="B843" t="str">
            <v>KILO LAMINA GALV. C.22 X 1000MM BOBI</v>
          </cell>
          <cell r="C843" t="str">
            <v>KGM</v>
          </cell>
          <cell r="D843">
            <v>1921</v>
          </cell>
        </row>
        <row r="844">
          <cell r="A844">
            <v>16250</v>
          </cell>
          <cell r="B844" t="str">
            <v>KILO LAMINA GALV. C.23 X 1200MM BOBI</v>
          </cell>
          <cell r="C844" t="str">
            <v>KGM</v>
          </cell>
          <cell r="D844">
            <v>2057</v>
          </cell>
        </row>
        <row r="845">
          <cell r="A845">
            <v>16251</v>
          </cell>
          <cell r="B845" t="str">
            <v>KILO LAMINA GALV. C.23 X 1000MM BOBI</v>
          </cell>
          <cell r="C845" t="str">
            <v>KGM</v>
          </cell>
          <cell r="D845">
            <v>2057</v>
          </cell>
        </row>
        <row r="846">
          <cell r="A846">
            <v>16260</v>
          </cell>
          <cell r="B846" t="str">
            <v>KILO LAMINA GALV. C.24 X 1200MM BOBI</v>
          </cell>
          <cell r="C846" t="str">
            <v>KGM</v>
          </cell>
          <cell r="D846">
            <v>1921</v>
          </cell>
        </row>
        <row r="847">
          <cell r="A847">
            <v>16261</v>
          </cell>
          <cell r="B847" t="str">
            <v>KILO LAMINA GALV. C.24 X 1000MM BOBI</v>
          </cell>
          <cell r="C847" t="str">
            <v>KGM</v>
          </cell>
          <cell r="D847">
            <v>1921</v>
          </cell>
        </row>
        <row r="848">
          <cell r="A848">
            <v>16270</v>
          </cell>
          <cell r="B848" t="str">
            <v>KILO LAMINA GALV. C.26 X 1200MM BOBI</v>
          </cell>
          <cell r="C848" t="str">
            <v>KGM</v>
          </cell>
          <cell r="D848">
            <v>2019</v>
          </cell>
        </row>
        <row r="849">
          <cell r="A849">
            <v>16271</v>
          </cell>
          <cell r="B849" t="str">
            <v>KILO LAMINA GALV. C.26 X 1000MM BOBI</v>
          </cell>
          <cell r="C849" t="str">
            <v>KGM</v>
          </cell>
          <cell r="D849">
            <v>2019</v>
          </cell>
        </row>
        <row r="850">
          <cell r="A850">
            <v>16280</v>
          </cell>
          <cell r="B850" t="str">
            <v>KILO LAMINA GALV. C.28 X 1000MM BOBI</v>
          </cell>
          <cell r="C850" t="str">
            <v>KGM</v>
          </cell>
          <cell r="D850">
            <v>2203</v>
          </cell>
        </row>
        <row r="851">
          <cell r="A851">
            <v>16290</v>
          </cell>
          <cell r="B851" t="str">
            <v>KILO LAMINA GALV. C.30 X 1000MM BOBI</v>
          </cell>
          <cell r="C851" t="str">
            <v>KGM</v>
          </cell>
          <cell r="D851">
            <v>2242</v>
          </cell>
        </row>
        <row r="852">
          <cell r="A852">
            <v>16295</v>
          </cell>
          <cell r="B852" t="str">
            <v>KILO LAMINA GALV. C.31 X 1000MM BOBI</v>
          </cell>
          <cell r="C852" t="str">
            <v>KGM</v>
          </cell>
          <cell r="D852">
            <v>2414</v>
          </cell>
        </row>
        <row r="853">
          <cell r="A853">
            <v>21022</v>
          </cell>
          <cell r="B853" t="str">
            <v>LAMINA INOX 12MM 4'X  8'REF 304 No 1</v>
          </cell>
          <cell r="C853" t="str">
            <v>UND</v>
          </cell>
          <cell r="D853">
            <v>1687577</v>
          </cell>
        </row>
        <row r="854">
          <cell r="A854">
            <v>21023</v>
          </cell>
          <cell r="B854" t="str">
            <v>LAMINA INOX 9.0MM 4'X  8'REF 304 No</v>
          </cell>
          <cell r="C854" t="str">
            <v>UND</v>
          </cell>
          <cell r="D854">
            <v>1265712</v>
          </cell>
        </row>
        <row r="855">
          <cell r="A855">
            <v>21026</v>
          </cell>
          <cell r="B855" t="str">
            <v>LAMINA INOX 6.0MM 4'X  8'REF 304 No</v>
          </cell>
          <cell r="C855" t="str">
            <v>UND</v>
          </cell>
          <cell r="D855">
            <v>826092</v>
          </cell>
        </row>
        <row r="856">
          <cell r="A856">
            <v>21029</v>
          </cell>
          <cell r="B856" t="str">
            <v>LAMINA INOX 4.5MM 4'X  8'REF 304 No</v>
          </cell>
          <cell r="C856" t="str">
            <v>UND</v>
          </cell>
          <cell r="D856">
            <v>599659</v>
          </cell>
        </row>
        <row r="857">
          <cell r="A857">
            <v>21032</v>
          </cell>
          <cell r="B857" t="str">
            <v>LAMINA INOX 4.5MM 5'X 10'REF 304 No</v>
          </cell>
          <cell r="C857" t="str">
            <v>UND</v>
          </cell>
          <cell r="D857">
            <v>933228</v>
          </cell>
        </row>
        <row r="858">
          <cell r="A858">
            <v>21035</v>
          </cell>
          <cell r="B858" t="str">
            <v>LAMINA INOX 3.0MM 4'X  8'REF 304 No</v>
          </cell>
          <cell r="C858" t="str">
            <v>UND</v>
          </cell>
          <cell r="D858">
            <v>394586</v>
          </cell>
        </row>
        <row r="859">
          <cell r="A859">
            <v>21038</v>
          </cell>
          <cell r="B859" t="str">
            <v>LAMINA INOX 3.0MM 4'X  8'REF 304 2B</v>
          </cell>
          <cell r="C859" t="str">
            <v>UND</v>
          </cell>
          <cell r="D859">
            <v>415907</v>
          </cell>
        </row>
        <row r="860">
          <cell r="A860">
            <v>21041</v>
          </cell>
          <cell r="B860" t="str">
            <v>LAMINA INOX 3.0MM 5'X 10'REF 304 2B</v>
          </cell>
          <cell r="C860" t="str">
            <v>UND</v>
          </cell>
          <cell r="D860">
            <v>674111</v>
          </cell>
        </row>
        <row r="861">
          <cell r="A861">
            <v>21044</v>
          </cell>
          <cell r="B861" t="str">
            <v>LAMINA INOX C.12 4'X  8'REF 304 2B</v>
          </cell>
          <cell r="C861" t="str">
            <v>UND</v>
          </cell>
          <cell r="D861">
            <v>346589</v>
          </cell>
        </row>
        <row r="862">
          <cell r="A862">
            <v>21047</v>
          </cell>
          <cell r="B862" t="str">
            <v>LAMINA INOX C.12 5'X 10'REF 304 2B</v>
          </cell>
          <cell r="C862" t="str">
            <v>UND</v>
          </cell>
          <cell r="D862">
            <v>527980</v>
          </cell>
        </row>
        <row r="863">
          <cell r="A863">
            <v>21050</v>
          </cell>
          <cell r="B863" t="str">
            <v>LAMINA INOX C.14 4'X  8'REF 304 2B</v>
          </cell>
          <cell r="C863" t="str">
            <v>UND</v>
          </cell>
          <cell r="D863">
            <v>270178</v>
          </cell>
        </row>
        <row r="864">
          <cell r="A864">
            <v>21053</v>
          </cell>
          <cell r="B864" t="str">
            <v>LAMINA INOX C.14 5'X 10'REF 304 2B</v>
          </cell>
          <cell r="C864" t="str">
            <v>UND</v>
          </cell>
          <cell r="D864">
            <v>430711</v>
          </cell>
        </row>
        <row r="865">
          <cell r="A865">
            <v>21056</v>
          </cell>
          <cell r="B865" t="str">
            <v>LAMINA INOX C.16 4'X  8'REF 304 2B</v>
          </cell>
          <cell r="C865" t="str">
            <v>UND</v>
          </cell>
          <cell r="D865">
            <v>215689</v>
          </cell>
        </row>
        <row r="866">
          <cell r="A866">
            <v>21059</v>
          </cell>
          <cell r="B866" t="str">
            <v>LAMINA INOX C.16 5'X 10'REF 304 2B</v>
          </cell>
          <cell r="C866" t="str">
            <v>UND</v>
          </cell>
          <cell r="D866">
            <v>352120</v>
          </cell>
        </row>
        <row r="867">
          <cell r="A867">
            <v>21062</v>
          </cell>
          <cell r="B867" t="str">
            <v>LAMINA INOX C.18 4'X  8'REF 304 2B</v>
          </cell>
          <cell r="C867" t="str">
            <v>UND</v>
          </cell>
          <cell r="D867">
            <v>177707</v>
          </cell>
        </row>
        <row r="868">
          <cell r="A868">
            <v>21065</v>
          </cell>
          <cell r="B868" t="str">
            <v>LAMINA INOX C.18 5'X 10'REF 304 2B</v>
          </cell>
          <cell r="C868" t="str">
            <v>UND</v>
          </cell>
          <cell r="D868">
            <v>292609</v>
          </cell>
        </row>
        <row r="869">
          <cell r="A869">
            <v>21068</v>
          </cell>
          <cell r="B869" t="str">
            <v>LAMINA INOX C.20 3'X 10'REF 304 2B</v>
          </cell>
          <cell r="C869" t="str">
            <v>UND</v>
          </cell>
          <cell r="D869">
            <v>135274</v>
          </cell>
        </row>
        <row r="870">
          <cell r="A870">
            <v>21071</v>
          </cell>
          <cell r="B870" t="str">
            <v>LAMINA INOX C.20 4'X  8'REF 304 2B</v>
          </cell>
          <cell r="C870" t="str">
            <v>UND</v>
          </cell>
          <cell r="D870">
            <v>144496</v>
          </cell>
        </row>
        <row r="871">
          <cell r="A871">
            <v>21074</v>
          </cell>
          <cell r="B871" t="str">
            <v>LAMINA INOX C.20 5'X 10'REF 304 2B</v>
          </cell>
          <cell r="C871" t="str">
            <v>UND</v>
          </cell>
          <cell r="D871">
            <v>210548</v>
          </cell>
        </row>
        <row r="872">
          <cell r="A872">
            <v>21077</v>
          </cell>
          <cell r="B872" t="str">
            <v>LAMINA INOX C.22 3'X 10'REF 304 2B</v>
          </cell>
          <cell r="C872" t="str">
            <v>UND</v>
          </cell>
          <cell r="D872">
            <v>117254</v>
          </cell>
        </row>
        <row r="873">
          <cell r="A873">
            <v>21080</v>
          </cell>
          <cell r="B873" t="str">
            <v>LAMINA INOX C.22 4'X  8'REF 304 2B</v>
          </cell>
          <cell r="C873" t="str">
            <v>UND</v>
          </cell>
          <cell r="D873">
            <v>125247</v>
          </cell>
        </row>
        <row r="874">
          <cell r="A874">
            <v>21083</v>
          </cell>
          <cell r="B874" t="str">
            <v>LAMINA INOX C.22 4'X 10'REF 304 2B</v>
          </cell>
          <cell r="C874" t="str">
            <v>UND</v>
          </cell>
          <cell r="D874">
            <v>150084</v>
          </cell>
        </row>
        <row r="875">
          <cell r="A875">
            <v>21084</v>
          </cell>
          <cell r="B875" t="str">
            <v>LAMINA INOX C.22 5'X 10'REF 304 2B</v>
          </cell>
          <cell r="C875" t="str">
            <v>UND</v>
          </cell>
          <cell r="D875">
            <v>197942</v>
          </cell>
        </row>
        <row r="876">
          <cell r="A876">
            <v>21086</v>
          </cell>
          <cell r="B876" t="str">
            <v>LAMINA INOX C.24 3'X 10'REF 304 2B</v>
          </cell>
          <cell r="C876" t="str">
            <v>UND</v>
          </cell>
          <cell r="D876">
            <v>93803</v>
          </cell>
        </row>
        <row r="877">
          <cell r="A877">
            <v>21089</v>
          </cell>
          <cell r="B877" t="str">
            <v>LAMINA INOX C.24 4'X  8'REF 304 2B</v>
          </cell>
          <cell r="C877" t="str">
            <v>UND</v>
          </cell>
          <cell r="D877">
            <v>100198</v>
          </cell>
        </row>
        <row r="878">
          <cell r="A878">
            <v>21002</v>
          </cell>
          <cell r="B878" t="str">
            <v>LAMINA INOX 6.0MM 4'X  8'REF 316L</v>
          </cell>
          <cell r="C878" t="str">
            <v>UND</v>
          </cell>
          <cell r="D878">
            <v>1029897</v>
          </cell>
        </row>
        <row r="879">
          <cell r="A879">
            <v>21004</v>
          </cell>
          <cell r="B879" t="str">
            <v>LAMINA INOX 4.5MM 4'X  8'REF 316L</v>
          </cell>
          <cell r="C879" t="str">
            <v>UND</v>
          </cell>
          <cell r="D879">
            <v>772423</v>
          </cell>
        </row>
        <row r="880">
          <cell r="A880">
            <v>21005</v>
          </cell>
          <cell r="B880" t="str">
            <v>LAMINA INOX 3.0MM 4'X  8'REF 316</v>
          </cell>
          <cell r="C880" t="str">
            <v>UND</v>
          </cell>
          <cell r="D880">
            <v>514949</v>
          </cell>
        </row>
        <row r="881">
          <cell r="A881">
            <v>21008</v>
          </cell>
          <cell r="B881" t="str">
            <v>LAMINA INOX C.26 3'X 10'REF 430 BA</v>
          </cell>
          <cell r="C881" t="str">
            <v>UND</v>
          </cell>
          <cell r="D881">
            <v>60061</v>
          </cell>
        </row>
        <row r="882">
          <cell r="A882">
            <v>21010</v>
          </cell>
          <cell r="B882" t="str">
            <v>LAMINA INOX C.28 3'X 10'REF 430 BA</v>
          </cell>
          <cell r="C882" t="str">
            <v>UND</v>
          </cell>
          <cell r="D882">
            <v>37474</v>
          </cell>
        </row>
        <row r="883">
          <cell r="A883">
            <v>21012</v>
          </cell>
          <cell r="B883" t="str">
            <v>LAMINA INOX C.30 3'X 10'REF 430 BA</v>
          </cell>
          <cell r="C883" t="str">
            <v>UND</v>
          </cell>
          <cell r="D883">
            <v>39171</v>
          </cell>
        </row>
        <row r="884">
          <cell r="A884">
            <v>21014</v>
          </cell>
          <cell r="B884" t="str">
            <v>LAMINA INOX C.26 4'X 8' REF 430 BA</v>
          </cell>
          <cell r="C884" t="str">
            <v>UND</v>
          </cell>
          <cell r="D884">
            <v>63260</v>
          </cell>
        </row>
        <row r="885">
          <cell r="A885">
            <v>21016</v>
          </cell>
          <cell r="B885" t="str">
            <v>LAMINA INOX C.24 4'X 8' REF 430 BA</v>
          </cell>
          <cell r="C885" t="str">
            <v>UND</v>
          </cell>
          <cell r="D885">
            <v>82955</v>
          </cell>
        </row>
        <row r="886">
          <cell r="A886">
            <v>21018</v>
          </cell>
          <cell r="B886" t="str">
            <v>LAMINA INOX C.22 4'X 8' REF 430 BA</v>
          </cell>
          <cell r="C886" t="str">
            <v>UND</v>
          </cell>
          <cell r="D886">
            <v>103843</v>
          </cell>
        </row>
        <row r="887">
          <cell r="A887">
            <v>21019</v>
          </cell>
          <cell r="B887" t="str">
            <v>LAMINA INOX C.22 4'X 8' REF 430 2B</v>
          </cell>
          <cell r="C887" t="str">
            <v>UND</v>
          </cell>
          <cell r="D887">
            <v>81737</v>
          </cell>
        </row>
        <row r="888">
          <cell r="A888">
            <v>21020</v>
          </cell>
          <cell r="B888" t="str">
            <v>LAMINA INOX C.24 4'X 8' REF 430 2B</v>
          </cell>
          <cell r="C888" t="str">
            <v>UND</v>
          </cell>
          <cell r="D888">
            <v>69014</v>
          </cell>
        </row>
        <row r="889">
          <cell r="A889">
            <v>21021</v>
          </cell>
          <cell r="B889" t="str">
            <v>LAMINA INOX C.26 4'X 8' REF 430 2B</v>
          </cell>
          <cell r="C889" t="str">
            <v>UND</v>
          </cell>
          <cell r="D889">
            <v>63678</v>
          </cell>
        </row>
        <row r="890">
          <cell r="A890">
            <v>21160</v>
          </cell>
          <cell r="B890" t="str">
            <v>KILO BOBINA INOX C.12 X 5' REF 304 2</v>
          </cell>
          <cell r="C890" t="str">
            <v>KGM</v>
          </cell>
          <cell r="D890">
            <v>5248</v>
          </cell>
        </row>
        <row r="891">
          <cell r="A891">
            <v>21165</v>
          </cell>
          <cell r="B891" t="str">
            <v>KILO BOBINA INOX C.14 X 1.219 REF 30</v>
          </cell>
          <cell r="C891" t="str">
            <v>KGM</v>
          </cell>
          <cell r="D891">
            <v>5486</v>
          </cell>
        </row>
        <row r="892">
          <cell r="A892">
            <v>21170</v>
          </cell>
          <cell r="B892" t="str">
            <v>KILO BOBINA INOX C.16 X 1.219 REF 30</v>
          </cell>
          <cell r="C892" t="str">
            <v>KGM</v>
          </cell>
          <cell r="D892">
            <v>5486</v>
          </cell>
        </row>
        <row r="893">
          <cell r="A893">
            <v>21175</v>
          </cell>
          <cell r="B893" t="str">
            <v>KILO BOBINA INOX C.18 X 1.219 REF 30</v>
          </cell>
          <cell r="C893" t="str">
            <v>KGM</v>
          </cell>
          <cell r="D893">
            <v>5684</v>
          </cell>
        </row>
        <row r="894">
          <cell r="A894">
            <v>21180</v>
          </cell>
          <cell r="B894" t="str">
            <v>KILO BOBINA INOX C.20 X 1.219 REF 30</v>
          </cell>
          <cell r="C894" t="str">
            <v>KGM</v>
          </cell>
          <cell r="D894">
            <v>5862</v>
          </cell>
        </row>
        <row r="895">
          <cell r="A895">
            <v>21185</v>
          </cell>
          <cell r="B895" t="str">
            <v>KILO BOBINA INOX C.22 X 1.219 REF 30</v>
          </cell>
          <cell r="C895" t="str">
            <v>KGM</v>
          </cell>
          <cell r="D895">
            <v>6160</v>
          </cell>
        </row>
        <row r="896">
          <cell r="A896">
            <v>21190</v>
          </cell>
          <cell r="B896" t="str">
            <v>KILO BOBINA INOX C.1/8"  (BOBINA)</v>
          </cell>
          <cell r="C896" t="str">
            <v>KGM</v>
          </cell>
          <cell r="D896">
            <v>5248</v>
          </cell>
        </row>
        <row r="897">
          <cell r="A897">
            <v>21100</v>
          </cell>
          <cell r="B897" t="str">
            <v>KILO BOBINA INOX C.24 X 1000 REF-430</v>
          </cell>
          <cell r="C897" t="str">
            <v>KG</v>
          </cell>
          <cell r="D897">
            <v>4931</v>
          </cell>
        </row>
        <row r="898">
          <cell r="A898">
            <v>21105</v>
          </cell>
          <cell r="B898" t="str">
            <v>KILO BOBINA INOX C.24 X 1219 REF-430</v>
          </cell>
          <cell r="C898" t="str">
            <v>KG</v>
          </cell>
          <cell r="D898">
            <v>4931</v>
          </cell>
        </row>
        <row r="899">
          <cell r="A899">
            <v>21110</v>
          </cell>
          <cell r="B899" t="str">
            <v>KILO BOBINA INOX C.26 X 1000 REF-430</v>
          </cell>
          <cell r="C899" t="str">
            <v>KG</v>
          </cell>
          <cell r="D899">
            <v>5922</v>
          </cell>
        </row>
        <row r="900">
          <cell r="A900">
            <v>21115</v>
          </cell>
          <cell r="B900" t="str">
            <v>KILO BOBINA INOX C.26 X 1219 REF-430</v>
          </cell>
          <cell r="C900" t="str">
            <v>KG</v>
          </cell>
          <cell r="D900">
            <v>5922</v>
          </cell>
        </row>
        <row r="901">
          <cell r="A901">
            <v>21120</v>
          </cell>
          <cell r="B901" t="str">
            <v>KILO BOBINA INOX C.28 X 1000 REF-430</v>
          </cell>
          <cell r="C901" t="str">
            <v>KG</v>
          </cell>
          <cell r="D901">
            <v>5399</v>
          </cell>
        </row>
        <row r="902">
          <cell r="A902">
            <v>21125</v>
          </cell>
          <cell r="B902" t="str">
            <v>KILO BOBINA INOX C.30 X 1000 REF-430</v>
          </cell>
          <cell r="C902" t="str">
            <v>KG</v>
          </cell>
          <cell r="D902">
            <v>6041</v>
          </cell>
        </row>
        <row r="903">
          <cell r="A903">
            <v>14001</v>
          </cell>
          <cell r="B903" t="str">
            <v>LAMINA ALFAJOR 4 MM 1 X 3 MTS</v>
          </cell>
          <cell r="C903" t="str">
            <v>UND</v>
          </cell>
          <cell r="D903">
            <v>140750</v>
          </cell>
        </row>
        <row r="904">
          <cell r="A904">
            <v>14002</v>
          </cell>
          <cell r="B904" t="str">
            <v>LAMINA ALFAJOR C.12 1.00X 3.00 MTS</v>
          </cell>
          <cell r="C904" t="str">
            <v>UND</v>
          </cell>
          <cell r="D904">
            <v>85070</v>
          </cell>
        </row>
        <row r="905">
          <cell r="A905">
            <v>14003</v>
          </cell>
          <cell r="B905" t="str">
            <v>LAMINA ALFAJOR 4 MM 1 X 6 MTS</v>
          </cell>
          <cell r="C905" t="str">
            <v>UND</v>
          </cell>
          <cell r="D905">
            <v>251220</v>
          </cell>
        </row>
        <row r="906">
          <cell r="A906">
            <v>14004</v>
          </cell>
          <cell r="B906" t="str">
            <v>LAMINA ALFAJOR 1/4" 1 X 6 MTS</v>
          </cell>
          <cell r="C906" t="str">
            <v>UND</v>
          </cell>
          <cell r="D906">
            <v>380154</v>
          </cell>
        </row>
        <row r="907">
          <cell r="A907">
            <v>14008</v>
          </cell>
          <cell r="B907" t="str">
            <v>LAMINA ALFAJOR 1/8" 1.00 X 3.00 MTS</v>
          </cell>
          <cell r="C907" t="str">
            <v>UND</v>
          </cell>
          <cell r="D907">
            <v>103679</v>
          </cell>
        </row>
        <row r="908">
          <cell r="A908">
            <v>14009</v>
          </cell>
          <cell r="B908" t="str">
            <v>LAMINA ALFAJOR 3/16" 1 X 3 MTS</v>
          </cell>
          <cell r="C908" t="str">
            <v>UND</v>
          </cell>
          <cell r="D908">
            <v>151530</v>
          </cell>
        </row>
        <row r="909">
          <cell r="A909">
            <v>14011</v>
          </cell>
          <cell r="B909" t="str">
            <v>LAMINA ALFAJOR 1/4" 1 X 3 MTS</v>
          </cell>
          <cell r="C909" t="str">
            <v>UND</v>
          </cell>
          <cell r="D909">
            <v>195394</v>
          </cell>
        </row>
        <row r="910">
          <cell r="A910">
            <v>18022</v>
          </cell>
          <cell r="B910" t="str">
            <v>KILO LAMINA ALFAJOR 1/8".</v>
          </cell>
          <cell r="C910" t="str">
            <v>KGM</v>
          </cell>
          <cell r="D910">
            <v>1293</v>
          </cell>
        </row>
        <row r="911">
          <cell r="A911">
            <v>18023</v>
          </cell>
          <cell r="B911" t="str">
            <v>KILO LAMINA ALFAJOR 3/16"</v>
          </cell>
          <cell r="C911" t="str">
            <v>KGM</v>
          </cell>
          <cell r="D911">
            <v>1293</v>
          </cell>
        </row>
        <row r="912">
          <cell r="A912">
            <v>18024</v>
          </cell>
          <cell r="B912" t="str">
            <v>KILO LAMINA ALFAJOR 1/4"</v>
          </cell>
          <cell r="C912" t="str">
            <v>KGM</v>
          </cell>
          <cell r="D912">
            <v>1293</v>
          </cell>
        </row>
        <row r="913">
          <cell r="A913">
            <v>18025</v>
          </cell>
          <cell r="B913" t="str">
            <v>KILO LAMINA ALFAJOR C.12</v>
          </cell>
          <cell r="C913" t="str">
            <v>KGM</v>
          </cell>
          <cell r="D913">
            <v>1293</v>
          </cell>
        </row>
        <row r="914">
          <cell r="A914">
            <v>9300</v>
          </cell>
          <cell r="B914" t="str">
            <v>LAMINA FULL HARD 0.50 X 1219 MM BOBI</v>
          </cell>
          <cell r="C914" t="str">
            <v>KGM</v>
          </cell>
          <cell r="D914">
            <v>1866</v>
          </cell>
        </row>
        <row r="915">
          <cell r="A915">
            <v>28001</v>
          </cell>
          <cell r="B915" t="str">
            <v>TUBO CONDUIT NEGRA 1/2" X 3 MTS</v>
          </cell>
          <cell r="C915" t="str">
            <v>UND</v>
          </cell>
          <cell r="D915">
            <v>6339</v>
          </cell>
        </row>
        <row r="916">
          <cell r="A916">
            <v>28002</v>
          </cell>
          <cell r="B916" t="str">
            <v>TUBO CONDUIT NEGRA 3/4" X 3 MTS</v>
          </cell>
          <cell r="C916" t="str">
            <v>UND</v>
          </cell>
          <cell r="D916">
            <v>8124</v>
          </cell>
        </row>
        <row r="917">
          <cell r="A917">
            <v>28003</v>
          </cell>
          <cell r="B917" t="str">
            <v>TUBO CONDUIT NEGRA 1" X 3 MTS</v>
          </cell>
          <cell r="C917" t="str">
            <v>UND</v>
          </cell>
          <cell r="D917">
            <v>12327</v>
          </cell>
        </row>
        <row r="918">
          <cell r="A918">
            <v>28004</v>
          </cell>
          <cell r="B918" t="str">
            <v>TUBO CONDUIT NEGRA 1.1/4" X 3 MTS</v>
          </cell>
          <cell r="C918" t="str">
            <v>UND</v>
          </cell>
          <cell r="D918">
            <v>13433</v>
          </cell>
        </row>
        <row r="919">
          <cell r="A919">
            <v>28005</v>
          </cell>
          <cell r="B919" t="str">
            <v>TUBO CONDUIT NEGRA 1.1/2" X 3 MTS</v>
          </cell>
          <cell r="C919" t="str">
            <v>UND</v>
          </cell>
          <cell r="D919">
            <v>15790</v>
          </cell>
        </row>
        <row r="920">
          <cell r="A920">
            <v>28006</v>
          </cell>
          <cell r="B920" t="str">
            <v>TUBO CONDUIT NEGRA 2" X 3 MTS</v>
          </cell>
          <cell r="C920" t="str">
            <v>UND</v>
          </cell>
          <cell r="D920">
            <v>23117</v>
          </cell>
        </row>
        <row r="921">
          <cell r="A921">
            <v>31609</v>
          </cell>
          <cell r="B921" t="str">
            <v>TUBO CONDUIT GALV. 1/2" LIVIANO</v>
          </cell>
          <cell r="C921" t="str">
            <v>UND</v>
          </cell>
          <cell r="D921">
            <v>8251</v>
          </cell>
        </row>
        <row r="922">
          <cell r="A922">
            <v>31610</v>
          </cell>
          <cell r="B922" t="str">
            <v>TUBO CONDUIT GALV. 3/4" LIVIANO</v>
          </cell>
          <cell r="C922" t="str">
            <v>UND</v>
          </cell>
          <cell r="D922">
            <v>10658</v>
          </cell>
        </row>
        <row r="923">
          <cell r="A923">
            <v>31611</v>
          </cell>
          <cell r="B923" t="str">
            <v>TUBO CONDUIT GALV. 1" LIVIANO</v>
          </cell>
          <cell r="C923" t="str">
            <v>UND</v>
          </cell>
          <cell r="D923">
            <v>16167</v>
          </cell>
        </row>
        <row r="924">
          <cell r="A924">
            <v>31612</v>
          </cell>
          <cell r="B924" t="str">
            <v>TUBO CONDUIT GALV. 1.1/4" LIVIANO</v>
          </cell>
          <cell r="C924" t="str">
            <v>UND</v>
          </cell>
          <cell r="D924">
            <v>17629</v>
          </cell>
        </row>
        <row r="925">
          <cell r="A925">
            <v>31614</v>
          </cell>
          <cell r="B925" t="str">
            <v>TUBO CONDUIT GALV. 1.1/2" LIVIANO</v>
          </cell>
          <cell r="C925" t="str">
            <v>UND</v>
          </cell>
          <cell r="D925">
            <v>20720</v>
          </cell>
        </row>
        <row r="926">
          <cell r="A926">
            <v>31615</v>
          </cell>
          <cell r="B926" t="str">
            <v>TUBO CONDUIT GALV. 2" LIVIANO</v>
          </cell>
          <cell r="C926" t="str">
            <v>UND</v>
          </cell>
          <cell r="D926">
            <v>30338</v>
          </cell>
        </row>
        <row r="927">
          <cell r="A927">
            <v>31710</v>
          </cell>
          <cell r="B927" t="str">
            <v>TUBO CONDUIT GALV. 1/2 PESADO</v>
          </cell>
          <cell r="C927" t="str">
            <v>UND</v>
          </cell>
          <cell r="D927">
            <v>11283</v>
          </cell>
        </row>
        <row r="928">
          <cell r="A928">
            <v>31711</v>
          </cell>
          <cell r="B928" t="str">
            <v>TUBO CONDUIT GALV. 3/4" PESADO</v>
          </cell>
          <cell r="C928" t="str">
            <v>UND</v>
          </cell>
          <cell r="D928">
            <v>14614</v>
          </cell>
        </row>
        <row r="929">
          <cell r="A929">
            <v>31712</v>
          </cell>
          <cell r="B929" t="str">
            <v>TUBO CONDUIT GALV. 1" PESADO</v>
          </cell>
          <cell r="C929" t="str">
            <v>UND</v>
          </cell>
          <cell r="D929">
            <v>18676</v>
          </cell>
        </row>
        <row r="930">
          <cell r="A930">
            <v>31713</v>
          </cell>
          <cell r="B930" t="str">
            <v>TUBO CONDUIT GALV. 1.1/4" PESADO</v>
          </cell>
          <cell r="C930" t="str">
            <v>UND</v>
          </cell>
          <cell r="D930">
            <v>24098</v>
          </cell>
        </row>
        <row r="931">
          <cell r="A931">
            <v>31714</v>
          </cell>
          <cell r="B931" t="str">
            <v>TUBO CONDUIT GALV. 1.1/2" PESADO</v>
          </cell>
          <cell r="C931" t="str">
            <v>UND</v>
          </cell>
          <cell r="D931">
            <v>30007</v>
          </cell>
        </row>
        <row r="932">
          <cell r="A932">
            <v>31715</v>
          </cell>
          <cell r="B932" t="str">
            <v>TUBO CONDUIT GALV. 2" PESADO</v>
          </cell>
          <cell r="C932" t="str">
            <v>UND</v>
          </cell>
          <cell r="D932">
            <v>40505</v>
          </cell>
        </row>
        <row r="933">
          <cell r="A933">
            <v>31716</v>
          </cell>
          <cell r="B933" t="str">
            <v>TUBO CONDUIT GALV. 2.1/2" PESADO</v>
          </cell>
          <cell r="C933" t="str">
            <v>UND</v>
          </cell>
          <cell r="D933">
            <v>75977</v>
          </cell>
        </row>
        <row r="934">
          <cell r="A934">
            <v>31717</v>
          </cell>
          <cell r="B934" t="str">
            <v>TUBO CONDUIT GALV. 3" PESADO</v>
          </cell>
          <cell r="C934" t="str">
            <v>UND</v>
          </cell>
          <cell r="D934">
            <v>93613</v>
          </cell>
        </row>
        <row r="935">
          <cell r="A935">
            <v>31718</v>
          </cell>
          <cell r="B935" t="str">
            <v>TUBO CONDUIT GALV. 4" PESADO</v>
          </cell>
          <cell r="C935" t="str">
            <v>UND</v>
          </cell>
          <cell r="D935">
            <v>121983</v>
          </cell>
        </row>
        <row r="936">
          <cell r="A936">
            <v>31900</v>
          </cell>
          <cell r="B936" t="str">
            <v>TUBERIA SICOND DE 3/4" EN 3 MTS</v>
          </cell>
          <cell r="C936" t="str">
            <v>UND</v>
          </cell>
          <cell r="D936">
            <v>12365</v>
          </cell>
        </row>
        <row r="937">
          <cell r="A937">
            <v>31902</v>
          </cell>
          <cell r="B937" t="str">
            <v>TUBERIA SICOND DE 1" EN 3 MTS</v>
          </cell>
          <cell r="C937" t="str">
            <v>UND</v>
          </cell>
          <cell r="D937">
            <v>17394</v>
          </cell>
        </row>
        <row r="938">
          <cell r="A938">
            <v>31903</v>
          </cell>
          <cell r="B938" t="str">
            <v>TUBERIA SICOND DE 1.1/2" X 3 MTS</v>
          </cell>
          <cell r="C938" t="str">
            <v>UND</v>
          </cell>
          <cell r="D938">
            <v>27949</v>
          </cell>
        </row>
        <row r="939">
          <cell r="A939">
            <v>31904</v>
          </cell>
          <cell r="B939" t="str">
            <v>TUBERIA SICOND DE 2" EN 3 MTS</v>
          </cell>
          <cell r="C939" t="str">
            <v>UND</v>
          </cell>
          <cell r="D939">
            <v>37726</v>
          </cell>
        </row>
        <row r="940">
          <cell r="A940">
            <v>31906</v>
          </cell>
          <cell r="B940" t="str">
            <v>TUBERIA SICOND DE 3" EN 3 MTS</v>
          </cell>
          <cell r="C940" t="str">
            <v>UND</v>
          </cell>
          <cell r="D940">
            <v>75910</v>
          </cell>
        </row>
        <row r="941">
          <cell r="A941">
            <v>31907</v>
          </cell>
          <cell r="B941" t="str">
            <v>TUBERIA SICOND DE 4" EN 3 MTS</v>
          </cell>
          <cell r="C941" t="str">
            <v>UND</v>
          </cell>
          <cell r="D941">
            <v>101198</v>
          </cell>
        </row>
        <row r="942">
          <cell r="A942">
            <v>42001</v>
          </cell>
          <cell r="B942" t="str">
            <v>TUBO EMT GALV. 1/2" X 3 MTS</v>
          </cell>
          <cell r="C942" t="str">
            <v>UND</v>
          </cell>
          <cell r="D942">
            <v>4150</v>
          </cell>
        </row>
        <row r="943">
          <cell r="A943">
            <v>42002</v>
          </cell>
          <cell r="B943" t="str">
            <v>TUBO EMT GALV. 3/4" X 3 MTS</v>
          </cell>
          <cell r="C943" t="str">
            <v>UND</v>
          </cell>
          <cell r="D943">
            <v>5834</v>
          </cell>
        </row>
        <row r="944">
          <cell r="A944">
            <v>42003</v>
          </cell>
          <cell r="B944" t="str">
            <v>TUBO EMT GALV. 1" X 3 MTS</v>
          </cell>
          <cell r="C944" t="str">
            <v>UND</v>
          </cell>
          <cell r="D944">
            <v>8863</v>
          </cell>
        </row>
        <row r="945">
          <cell r="A945">
            <v>42004</v>
          </cell>
          <cell r="B945" t="str">
            <v>TUBO EMT GALV. 1.1/4" X 3 MTS</v>
          </cell>
          <cell r="C945" t="str">
            <v>UND</v>
          </cell>
          <cell r="D945">
            <v>14322</v>
          </cell>
        </row>
        <row r="946">
          <cell r="A946">
            <v>42005</v>
          </cell>
          <cell r="B946" t="str">
            <v>TUBO EMT GALV. 1.1/2" X 3 MTS</v>
          </cell>
          <cell r="C946" t="str">
            <v>UND</v>
          </cell>
          <cell r="D946">
            <v>16591</v>
          </cell>
        </row>
        <row r="947">
          <cell r="A947">
            <v>42006</v>
          </cell>
          <cell r="B947" t="str">
            <v>TUBO EMT GALV. 2" X 3 MTS</v>
          </cell>
          <cell r="C947" t="str">
            <v>UND</v>
          </cell>
          <cell r="D947">
            <v>21102</v>
          </cell>
        </row>
        <row r="948">
          <cell r="A948">
            <v>42007</v>
          </cell>
          <cell r="B948" t="str">
            <v>TUBO EMT GALV. 2.1/2" X 3 MTS</v>
          </cell>
          <cell r="C948" t="str">
            <v>UND</v>
          </cell>
          <cell r="D948">
            <v>27867</v>
          </cell>
        </row>
        <row r="949">
          <cell r="A949">
            <v>42008</v>
          </cell>
          <cell r="B949" t="str">
            <v>TUBO EMT GALV. 3" X 3 MTS</v>
          </cell>
          <cell r="C949" t="str">
            <v>UND</v>
          </cell>
          <cell r="D949">
            <v>34250</v>
          </cell>
        </row>
        <row r="950">
          <cell r="A950">
            <v>42009</v>
          </cell>
          <cell r="B950" t="str">
            <v>TUBO EMT GALV. 4" X 3 MTS</v>
          </cell>
          <cell r="C950" t="str">
            <v>UND</v>
          </cell>
          <cell r="D950">
            <v>50187</v>
          </cell>
        </row>
        <row r="951">
          <cell r="A951">
            <v>43001</v>
          </cell>
          <cell r="B951" t="str">
            <v>ENTRADA A CAJA EMT 1/2"</v>
          </cell>
          <cell r="C951" t="str">
            <v>UND</v>
          </cell>
          <cell r="D951">
            <v>295</v>
          </cell>
        </row>
        <row r="952">
          <cell r="A952">
            <v>43002</v>
          </cell>
          <cell r="B952" t="str">
            <v>ENTRADA A CAJA EMT 3/4"</v>
          </cell>
          <cell r="C952" t="str">
            <v>UND</v>
          </cell>
          <cell r="D952">
            <v>519</v>
          </cell>
        </row>
        <row r="953">
          <cell r="A953">
            <v>43003</v>
          </cell>
          <cell r="B953" t="str">
            <v>ENTRADA A CAJA EMT 1"</v>
          </cell>
          <cell r="C953" t="str">
            <v>UND</v>
          </cell>
          <cell r="D953">
            <v>754</v>
          </cell>
        </row>
        <row r="954">
          <cell r="A954">
            <v>43004</v>
          </cell>
          <cell r="B954" t="str">
            <v>UNION EMT 1/2"</v>
          </cell>
          <cell r="C954" t="str">
            <v>UND</v>
          </cell>
          <cell r="D954">
            <v>366</v>
          </cell>
        </row>
        <row r="955">
          <cell r="A955">
            <v>43005</v>
          </cell>
          <cell r="B955" t="str">
            <v>UNION EMT 3/4"</v>
          </cell>
          <cell r="C955" t="str">
            <v>UND</v>
          </cell>
          <cell r="D955">
            <v>592</v>
          </cell>
        </row>
        <row r="956">
          <cell r="A956">
            <v>43006</v>
          </cell>
          <cell r="B956" t="str">
            <v>UNION EMT 1"</v>
          </cell>
          <cell r="C956" t="str">
            <v>UND</v>
          </cell>
          <cell r="D956">
            <v>1141</v>
          </cell>
        </row>
        <row r="957">
          <cell r="A957">
            <v>43007</v>
          </cell>
          <cell r="B957" t="str">
            <v>UNION EMT 1 1/4"</v>
          </cell>
          <cell r="C957" t="str">
            <v>UND</v>
          </cell>
          <cell r="D957">
            <v>1598</v>
          </cell>
        </row>
        <row r="958">
          <cell r="A958">
            <v>43008</v>
          </cell>
          <cell r="B958" t="str">
            <v>UNION EMT 1 1/2"</v>
          </cell>
          <cell r="C958" t="str">
            <v>UND</v>
          </cell>
          <cell r="D958">
            <v>2932</v>
          </cell>
        </row>
        <row r="959">
          <cell r="A959">
            <v>43009</v>
          </cell>
          <cell r="B959" t="str">
            <v>CURVAS ACOPLE SENCILLO EMT 1/2"</v>
          </cell>
          <cell r="C959" t="str">
            <v>UND</v>
          </cell>
          <cell r="D959">
            <v>649</v>
          </cell>
        </row>
        <row r="960">
          <cell r="A960">
            <v>43010</v>
          </cell>
          <cell r="B960" t="str">
            <v>CURVAS ACOPLE SENCILLO EMT 3/4"</v>
          </cell>
          <cell r="C960" t="str">
            <v>UND</v>
          </cell>
          <cell r="D960">
            <v>738</v>
          </cell>
        </row>
        <row r="961">
          <cell r="A961">
            <v>43011</v>
          </cell>
          <cell r="B961" t="str">
            <v>CURVAS ACOPLE SENCILLO EMT 1"</v>
          </cell>
          <cell r="C961" t="str">
            <v>UND</v>
          </cell>
          <cell r="D961">
            <v>2065</v>
          </cell>
        </row>
        <row r="962">
          <cell r="A962">
            <v>43012</v>
          </cell>
          <cell r="B962" t="str">
            <v>CURVAS ACOPLE SENCILLO EMT 1 1/4"</v>
          </cell>
          <cell r="C962" t="str">
            <v>UND</v>
          </cell>
          <cell r="D962">
            <v>4071</v>
          </cell>
        </row>
        <row r="963">
          <cell r="A963">
            <v>43013</v>
          </cell>
          <cell r="B963" t="str">
            <v>CURVAS ACOPLE SENCILLO EMT 1 1/2"</v>
          </cell>
          <cell r="C963" t="str">
            <v>UND</v>
          </cell>
          <cell r="D963">
            <v>5429</v>
          </cell>
        </row>
        <row r="964">
          <cell r="A964">
            <v>43014</v>
          </cell>
          <cell r="B964" t="str">
            <v>UNION EMT 2"</v>
          </cell>
          <cell r="C964" t="str">
            <v>UND</v>
          </cell>
          <cell r="D964">
            <v>3230</v>
          </cell>
        </row>
        <row r="965">
          <cell r="A965">
            <v>43015</v>
          </cell>
          <cell r="B965" t="str">
            <v>UNION EMT 2.1/2"</v>
          </cell>
          <cell r="C965" t="str">
            <v>UND</v>
          </cell>
          <cell r="D965">
            <v>7033</v>
          </cell>
        </row>
        <row r="966">
          <cell r="A966">
            <v>43016</v>
          </cell>
          <cell r="B966" t="str">
            <v>UNION EMT 3"</v>
          </cell>
          <cell r="C966" t="str">
            <v>UND</v>
          </cell>
          <cell r="D966">
            <v>8660</v>
          </cell>
        </row>
        <row r="967">
          <cell r="A967">
            <v>43017</v>
          </cell>
          <cell r="B967" t="str">
            <v>UNION EMT 4"</v>
          </cell>
          <cell r="C967" t="str">
            <v>UND</v>
          </cell>
          <cell r="D967">
            <v>13743</v>
          </cell>
        </row>
        <row r="968">
          <cell r="A968">
            <v>43018</v>
          </cell>
          <cell r="B968" t="str">
            <v>ENTRADA A CAJA EMT 1.1/4"</v>
          </cell>
          <cell r="C968" t="str">
            <v>UND</v>
          </cell>
          <cell r="D968">
            <v>1630</v>
          </cell>
        </row>
        <row r="969">
          <cell r="A969">
            <v>43019</v>
          </cell>
          <cell r="B969" t="str">
            <v>ENTRADA A CAJA EMT 1.1/2"</v>
          </cell>
          <cell r="C969" t="str">
            <v>UND</v>
          </cell>
          <cell r="D969">
            <v>2264</v>
          </cell>
        </row>
        <row r="970">
          <cell r="A970">
            <v>43020</v>
          </cell>
          <cell r="B970" t="str">
            <v>ENTRADA A CAJA EMT 2"</v>
          </cell>
          <cell r="C970" t="str">
            <v>UND</v>
          </cell>
          <cell r="D970">
            <v>3066</v>
          </cell>
        </row>
        <row r="971">
          <cell r="A971">
            <v>43021</v>
          </cell>
          <cell r="B971" t="str">
            <v>ENTRADA A CAJA EMT 2.1/2"</v>
          </cell>
          <cell r="C971" t="str">
            <v>UND</v>
          </cell>
          <cell r="D971">
            <v>6410</v>
          </cell>
        </row>
        <row r="972">
          <cell r="A972">
            <v>43022</v>
          </cell>
          <cell r="B972" t="str">
            <v>ENTRADA A CAJA EMT 3"</v>
          </cell>
          <cell r="C972" t="str">
            <v>UND</v>
          </cell>
          <cell r="D972">
            <v>9621</v>
          </cell>
        </row>
        <row r="973">
          <cell r="A973">
            <v>43023</v>
          </cell>
          <cell r="B973" t="str">
            <v>ENTRADA A CAJA EMT 4"</v>
          </cell>
          <cell r="C973" t="str">
            <v>UND</v>
          </cell>
          <cell r="D973">
            <v>14619</v>
          </cell>
        </row>
        <row r="974">
          <cell r="A974">
            <v>29001</v>
          </cell>
          <cell r="B974" t="str">
            <v>TUBO GALV C.14 RED 1.9 X 5.40 MTS</v>
          </cell>
          <cell r="C974" t="str">
            <v>UND</v>
          </cell>
          <cell r="D974">
            <v>38553</v>
          </cell>
        </row>
        <row r="975">
          <cell r="A975">
            <v>29002</v>
          </cell>
          <cell r="B975" t="str">
            <v>TUBO GALV CALIENTE 1.9 C.14 X6 MTS</v>
          </cell>
          <cell r="C975" t="str">
            <v>UND</v>
          </cell>
          <cell r="D975">
            <v>42837</v>
          </cell>
        </row>
        <row r="976">
          <cell r="A976">
            <v>29003</v>
          </cell>
          <cell r="B976" t="str">
            <v>POSTE GALV 1.9" C.14 X 2.70 MTS (TAP</v>
          </cell>
          <cell r="C976" t="str">
            <v>UND</v>
          </cell>
          <cell r="D976">
            <v>14011</v>
          </cell>
        </row>
        <row r="977">
          <cell r="A977">
            <v>29004</v>
          </cell>
          <cell r="B977" t="str">
            <v>TUBO GALV CALIENTE 2.36 C.14 X 6 MTS</v>
          </cell>
          <cell r="C977" t="str">
            <v>UND</v>
          </cell>
          <cell r="D977">
            <v>53673</v>
          </cell>
        </row>
        <row r="978">
          <cell r="A978">
            <v>29005</v>
          </cell>
          <cell r="B978" t="str">
            <v>TUBO GALV CALIENTE 1.9 C.16 X 6 MTS</v>
          </cell>
          <cell r="C978" t="str">
            <v>UND</v>
          </cell>
          <cell r="D978">
            <v>27573</v>
          </cell>
        </row>
        <row r="979">
          <cell r="A979">
            <v>29006</v>
          </cell>
          <cell r="B979" t="str">
            <v>TUBO GALV CALIENTE 2.36 C.16 X 6 MTS</v>
          </cell>
          <cell r="C979" t="str">
            <v>UND</v>
          </cell>
          <cell r="D979">
            <v>34451</v>
          </cell>
        </row>
        <row r="980">
          <cell r="A980">
            <v>29007</v>
          </cell>
          <cell r="B980" t="str">
            <v>POSTE GALV 1.9 C.16 X 2.70 MTS (TAPO</v>
          </cell>
          <cell r="C980" t="str">
            <v>UND</v>
          </cell>
          <cell r="D980">
            <v>11814</v>
          </cell>
        </row>
        <row r="981">
          <cell r="A981">
            <v>29008</v>
          </cell>
          <cell r="B981" t="str">
            <v>TUBO GALV CALIENTE 1.66 C.16 X 6 MTS</v>
          </cell>
          <cell r="C981" t="str">
            <v>UND</v>
          </cell>
          <cell r="D981">
            <v>24019</v>
          </cell>
        </row>
        <row r="982">
          <cell r="A982">
            <v>29009</v>
          </cell>
          <cell r="B982" t="str">
            <v>TUBO GALV CALIENTE 1.9 C.16 X 5.40 M</v>
          </cell>
          <cell r="C982" t="str">
            <v>UND</v>
          </cell>
          <cell r="D982">
            <v>24816</v>
          </cell>
        </row>
        <row r="983">
          <cell r="A983">
            <v>29010</v>
          </cell>
          <cell r="B983" t="str">
            <v>TUBO GALV CALIENTE 2.36 C.14 X 5.40</v>
          </cell>
          <cell r="C983" t="str">
            <v>UND</v>
          </cell>
          <cell r="D983">
            <v>48306</v>
          </cell>
        </row>
        <row r="984">
          <cell r="A984">
            <v>29011</v>
          </cell>
          <cell r="B984" t="str">
            <v>TUBO GALV FRIO 1.9 C.16 X 6MTS</v>
          </cell>
          <cell r="C984" t="str">
            <v>UND</v>
          </cell>
          <cell r="D984">
            <v>25238</v>
          </cell>
        </row>
        <row r="985">
          <cell r="A985">
            <v>29012</v>
          </cell>
          <cell r="B985" t="str">
            <v>TUBO GALV FRIO 1.9 C.14 X 6MTS</v>
          </cell>
          <cell r="C985" t="str">
            <v>UND</v>
          </cell>
          <cell r="D985">
            <v>30049</v>
          </cell>
        </row>
        <row r="986">
          <cell r="A986">
            <v>29013</v>
          </cell>
          <cell r="B986" t="str">
            <v>TUBO GALV FRIO 2.36 C.16 X 6MTS</v>
          </cell>
          <cell r="C986" t="str">
            <v>UND</v>
          </cell>
          <cell r="D986">
            <v>31523</v>
          </cell>
        </row>
        <row r="987">
          <cell r="A987">
            <v>29014</v>
          </cell>
          <cell r="B987" t="str">
            <v>TUBO GALV FRIO 2.36 C.14 X 6MTS</v>
          </cell>
          <cell r="C987" t="str">
            <v>UND</v>
          </cell>
          <cell r="D987">
            <v>38037</v>
          </cell>
        </row>
        <row r="988">
          <cell r="A988">
            <v>29015</v>
          </cell>
          <cell r="B988" t="str">
            <v>TUBO GALV CALIENTE 3" X 2.3 MM X 6 M</v>
          </cell>
          <cell r="C988" t="str">
            <v>UND</v>
          </cell>
          <cell r="D988">
            <v>93737</v>
          </cell>
        </row>
        <row r="989">
          <cell r="A989">
            <v>29018</v>
          </cell>
          <cell r="B989" t="str">
            <v>TUBO GALV. C.14 X 1.66 X 6 MTS</v>
          </cell>
          <cell r="C989" t="str">
            <v>UND</v>
          </cell>
          <cell r="D989">
            <v>37221</v>
          </cell>
        </row>
        <row r="990">
          <cell r="A990">
            <v>29019</v>
          </cell>
          <cell r="B990" t="str">
            <v>TUBO GALV. C.16 X 1.315 X 6 MTS</v>
          </cell>
          <cell r="C990" t="str">
            <v>UND</v>
          </cell>
          <cell r="D990">
            <v>19764</v>
          </cell>
        </row>
        <row r="991">
          <cell r="A991">
            <v>30000</v>
          </cell>
          <cell r="B991" t="str">
            <v>TUBO GALVANIZADO 1/4" X 6MTS</v>
          </cell>
          <cell r="C991" t="str">
            <v>UND</v>
          </cell>
          <cell r="D991">
            <v>16326</v>
          </cell>
        </row>
        <row r="992">
          <cell r="A992">
            <v>30001</v>
          </cell>
          <cell r="B992" t="str">
            <v>TUBO GALVANIZADO 3/8" X 6MTS</v>
          </cell>
          <cell r="C992" t="str">
            <v>UND</v>
          </cell>
          <cell r="D992">
            <v>16405</v>
          </cell>
        </row>
        <row r="993">
          <cell r="A993">
            <v>30002</v>
          </cell>
          <cell r="B993" t="str">
            <v>TUBO GALVANIZADO 1/2" X 6 MTS</v>
          </cell>
          <cell r="C993" t="str">
            <v>UND</v>
          </cell>
          <cell r="D993">
            <v>18240</v>
          </cell>
        </row>
        <row r="994">
          <cell r="A994">
            <v>30003</v>
          </cell>
          <cell r="B994" t="str">
            <v>TUBO GALVANIZADO 3/4" X 6 MTS</v>
          </cell>
          <cell r="C994" t="str">
            <v>UND</v>
          </cell>
          <cell r="D994">
            <v>23525</v>
          </cell>
        </row>
        <row r="995">
          <cell r="A995">
            <v>30004</v>
          </cell>
          <cell r="B995" t="str">
            <v>TUBO GALVANIZADO 1" X 6 MTS</v>
          </cell>
          <cell r="C995" t="str">
            <v>UND</v>
          </cell>
          <cell r="D995">
            <v>38579</v>
          </cell>
        </row>
        <row r="996">
          <cell r="A996">
            <v>30005</v>
          </cell>
          <cell r="B996" t="str">
            <v>TUBO GALVANIZADO 1.1/4" X 6MTS</v>
          </cell>
          <cell r="C996" t="str">
            <v>UND</v>
          </cell>
          <cell r="D996">
            <v>48447</v>
          </cell>
        </row>
        <row r="997">
          <cell r="A997">
            <v>30006</v>
          </cell>
          <cell r="B997" t="str">
            <v>TUBO GALVANIZADO 1.1/2" X 6MTS</v>
          </cell>
          <cell r="C997" t="str">
            <v>UND</v>
          </cell>
          <cell r="D997">
            <v>62419</v>
          </cell>
        </row>
        <row r="998">
          <cell r="A998">
            <v>30007</v>
          </cell>
          <cell r="B998" t="str">
            <v>TUBO GALVANIZADO 2" X 6 MTS</v>
          </cell>
          <cell r="C998" t="str">
            <v>UND</v>
          </cell>
          <cell r="D998">
            <v>77490</v>
          </cell>
        </row>
        <row r="999">
          <cell r="A999">
            <v>30008</v>
          </cell>
          <cell r="B999" t="str">
            <v>TUBO GALVANIZADO 2.1/2" X 6 MTS</v>
          </cell>
          <cell r="C999" t="str">
            <v>UND</v>
          </cell>
          <cell r="D999">
            <v>123750</v>
          </cell>
        </row>
        <row r="1000">
          <cell r="A1000">
            <v>30009</v>
          </cell>
          <cell r="B1000" t="str">
            <v>TUBO GALVANIZADO 3" X 6 MTS</v>
          </cell>
          <cell r="C1000" t="str">
            <v>UND</v>
          </cell>
          <cell r="D1000">
            <v>150972</v>
          </cell>
        </row>
        <row r="1001">
          <cell r="A1001">
            <v>30010</v>
          </cell>
          <cell r="B1001" t="str">
            <v>TUBO GALVANIZADO 4" X 6 MTS</v>
          </cell>
          <cell r="C1001" t="str">
            <v>UND</v>
          </cell>
          <cell r="D1001">
            <v>206107</v>
          </cell>
        </row>
        <row r="1002">
          <cell r="A1002">
            <v>30011</v>
          </cell>
          <cell r="B1002" t="str">
            <v>TUBO GALVANIZADO 1/2" X 6 MTS (PESAD</v>
          </cell>
          <cell r="C1002" t="str">
            <v>UND</v>
          </cell>
          <cell r="D1002">
            <v>20213</v>
          </cell>
        </row>
        <row r="1003">
          <cell r="A1003">
            <v>31001</v>
          </cell>
          <cell r="B1003" t="str">
            <v>TUBO NEGRO 3/8" X 6 MTS ESP 1.8MM</v>
          </cell>
          <cell r="C1003" t="str">
            <v>UND</v>
          </cell>
          <cell r="D1003">
            <v>8233</v>
          </cell>
        </row>
        <row r="1004">
          <cell r="A1004">
            <v>31002</v>
          </cell>
          <cell r="B1004" t="str">
            <v>TUBO NEGRO 1/2" X 6 MTS ESP 1.9 MM</v>
          </cell>
          <cell r="C1004" t="str">
            <v>UND</v>
          </cell>
          <cell r="D1004">
            <v>9616</v>
          </cell>
        </row>
        <row r="1005">
          <cell r="A1005">
            <v>31003</v>
          </cell>
          <cell r="B1005" t="str">
            <v>TUBO NEGRO 3/4" X 6 MTS ESP 1.9 MM</v>
          </cell>
          <cell r="C1005" t="str">
            <v>UND</v>
          </cell>
          <cell r="D1005">
            <v>12384</v>
          </cell>
        </row>
        <row r="1006">
          <cell r="A1006">
            <v>31004</v>
          </cell>
          <cell r="B1006" t="str">
            <v>TUBO NEGRO 1" X 6 MTS ESP 2.5 MM</v>
          </cell>
          <cell r="C1006" t="str">
            <v>UND</v>
          </cell>
          <cell r="D1006">
            <v>20340</v>
          </cell>
        </row>
        <row r="1007">
          <cell r="A1007">
            <v>31005</v>
          </cell>
          <cell r="B1007" t="str">
            <v>TUBO NEGRO 1.1/4" X 6 MTS ESP 2.5 MM</v>
          </cell>
          <cell r="C1007" t="str">
            <v>UND</v>
          </cell>
          <cell r="D1007">
            <v>26199</v>
          </cell>
        </row>
        <row r="1008">
          <cell r="A1008">
            <v>31006</v>
          </cell>
          <cell r="B1008" t="str">
            <v>TUBO NEGRO 1.1/2" X 6 MTS ESP 2.77 M</v>
          </cell>
          <cell r="C1008" t="str">
            <v>UND</v>
          </cell>
          <cell r="D1008">
            <v>38482</v>
          </cell>
        </row>
        <row r="1009">
          <cell r="A1009">
            <v>31007</v>
          </cell>
          <cell r="B1009" t="str">
            <v>TUBO NEGRO 2" X 6 MTS ESP 2.77 MM</v>
          </cell>
          <cell r="C1009" t="str">
            <v>UND</v>
          </cell>
          <cell r="D1009">
            <v>49719</v>
          </cell>
        </row>
        <row r="1010">
          <cell r="A1010">
            <v>31008</v>
          </cell>
          <cell r="B1010" t="str">
            <v>TUBO NEGRO 2.1/2" X 6 MTS ESP 3.17 M</v>
          </cell>
          <cell r="C1010" t="str">
            <v>UND</v>
          </cell>
          <cell r="D1010">
            <v>69951</v>
          </cell>
        </row>
        <row r="1011">
          <cell r="A1011">
            <v>31009</v>
          </cell>
          <cell r="B1011" t="str">
            <v>TUBO NEGRO 3" X 6 MTS ESP 3.17 MM</v>
          </cell>
          <cell r="C1011" t="str">
            <v>UND</v>
          </cell>
          <cell r="D1011">
            <v>85985</v>
          </cell>
        </row>
        <row r="1012">
          <cell r="A1012">
            <v>31010</v>
          </cell>
          <cell r="B1012" t="str">
            <v>TUBO NEGRO 3" X 6 MTS ESP 2.5 MM</v>
          </cell>
          <cell r="C1012" t="str">
            <v>UND</v>
          </cell>
          <cell r="D1012">
            <v>58929</v>
          </cell>
        </row>
        <row r="1013">
          <cell r="A1013">
            <v>31011</v>
          </cell>
          <cell r="B1013" t="str">
            <v>TUBO NEGRO 4" X 6 MTS ESP 3.5 MM</v>
          </cell>
          <cell r="C1013" t="str">
            <v>UND</v>
          </cell>
          <cell r="D1013">
            <v>117676</v>
          </cell>
        </row>
        <row r="1014">
          <cell r="A1014">
            <v>31012</v>
          </cell>
          <cell r="B1014" t="str">
            <v>TUBO NEGRO 1/4" X 6 MTS</v>
          </cell>
          <cell r="C1014" t="str">
            <v>UND</v>
          </cell>
          <cell r="D1014">
            <v>9162</v>
          </cell>
        </row>
        <row r="1015">
          <cell r="A1015">
            <v>31018</v>
          </cell>
          <cell r="B1015" t="str">
            <v>TUBO NEGRO LIVIANO DE 1"ESP 1.9MMX6M</v>
          </cell>
          <cell r="C1015" t="str">
            <v>UND</v>
          </cell>
          <cell r="D1015">
            <v>16112</v>
          </cell>
        </row>
        <row r="1016">
          <cell r="A1016">
            <v>31019</v>
          </cell>
          <cell r="B1016" t="str">
            <v>TUBO NEGRO LIVIANO 1.1/4" ESP 1.9 MM</v>
          </cell>
          <cell r="C1016" t="str">
            <v>UND</v>
          </cell>
          <cell r="D1016">
            <v>20597</v>
          </cell>
        </row>
        <row r="1017">
          <cell r="A1017">
            <v>31020</v>
          </cell>
          <cell r="B1017" t="str">
            <v>TUBO NEGRO LIVIANO 1.1/2" ESP 1.9 MM</v>
          </cell>
          <cell r="C1017" t="str">
            <v>UND</v>
          </cell>
          <cell r="D1017">
            <v>23715</v>
          </cell>
        </row>
        <row r="1018">
          <cell r="A1018">
            <v>31021</v>
          </cell>
          <cell r="B1018" t="str">
            <v>TUBO NEGRO LIVIANO 2" ESP 1.9 MM X 6</v>
          </cell>
          <cell r="C1018" t="str">
            <v>UND</v>
          </cell>
          <cell r="D1018">
            <v>29691</v>
          </cell>
        </row>
        <row r="1019">
          <cell r="A1019">
            <v>31025</v>
          </cell>
          <cell r="B1019" t="str">
            <v>TUBO NEGRO LIVIANO 2" ESP 2.3 MM X 6</v>
          </cell>
          <cell r="C1019" t="str">
            <v>UND</v>
          </cell>
          <cell r="D1019">
            <v>35395</v>
          </cell>
        </row>
        <row r="1020">
          <cell r="A1020">
            <v>31026</v>
          </cell>
          <cell r="B1020" t="str">
            <v>TUBO NEGRO LIV 2 1/2 ESP 2.5 MM</v>
          </cell>
          <cell r="C1020" t="str">
            <v>UND</v>
          </cell>
          <cell r="D1020">
            <v>48037</v>
          </cell>
        </row>
        <row r="1021">
          <cell r="A1021">
            <v>31031</v>
          </cell>
          <cell r="B1021" t="str">
            <v>TUBO NEGRO LIVIANO 2.1/2 ESP 2.3 MM</v>
          </cell>
          <cell r="C1021" t="str">
            <v>UND</v>
          </cell>
          <cell r="D1021">
            <v>44244</v>
          </cell>
        </row>
        <row r="1022">
          <cell r="A1022">
            <v>31032</v>
          </cell>
          <cell r="B1022" t="str">
            <v>TUBO NEGRO LIVIANO 3" ESP 2.3 MM X 6</v>
          </cell>
          <cell r="C1022" t="str">
            <v>UND</v>
          </cell>
          <cell r="D1022">
            <v>54246</v>
          </cell>
        </row>
        <row r="1023">
          <cell r="A1023">
            <v>31033</v>
          </cell>
          <cell r="B1023" t="str">
            <v>TUBO NEGRO LIVIANO 4" ESP 2.3 MM X 6</v>
          </cell>
          <cell r="C1023" t="str">
            <v>UND</v>
          </cell>
          <cell r="D1023">
            <v>70181</v>
          </cell>
        </row>
        <row r="1024">
          <cell r="A1024">
            <v>31034</v>
          </cell>
          <cell r="B1024" t="str">
            <v>TUBO NEGRO LIVIANO 1.1/2" X 2.3MM X</v>
          </cell>
          <cell r="C1024" t="str">
            <v>UND</v>
          </cell>
          <cell r="D1024">
            <v>4665</v>
          </cell>
        </row>
        <row r="1025">
          <cell r="A1025">
            <v>31035</v>
          </cell>
          <cell r="B1025" t="str">
            <v>TUBO NEGRO LIVIANO 1.1/2" X 2.3MM X</v>
          </cell>
          <cell r="C1025" t="str">
            <v>UND</v>
          </cell>
          <cell r="D1025">
            <v>28774</v>
          </cell>
        </row>
        <row r="1026">
          <cell r="A1026">
            <v>30012</v>
          </cell>
          <cell r="B1026" t="str">
            <v>TUBO SCHEDULE 40 GALV. 1/2"</v>
          </cell>
          <cell r="C1026" t="str">
            <v>UND</v>
          </cell>
          <cell r="D1026">
            <v>26077</v>
          </cell>
        </row>
        <row r="1027">
          <cell r="A1027">
            <v>30013</v>
          </cell>
          <cell r="B1027" t="str">
            <v>TUBO SCHEDULE 40 GALV. 3/4"</v>
          </cell>
          <cell r="C1027" t="str">
            <v>UND</v>
          </cell>
          <cell r="D1027">
            <v>34567</v>
          </cell>
        </row>
        <row r="1028">
          <cell r="A1028">
            <v>30014</v>
          </cell>
          <cell r="B1028" t="str">
            <v>TUBO SCHEDULE 40 GALV. 1"</v>
          </cell>
          <cell r="C1028" t="str">
            <v>UND</v>
          </cell>
          <cell r="D1028">
            <v>50817</v>
          </cell>
        </row>
        <row r="1029">
          <cell r="A1029">
            <v>30015</v>
          </cell>
          <cell r="B1029" t="str">
            <v>TUBO SCHEDULE 40 GALV. 1"1/4"</v>
          </cell>
          <cell r="C1029" t="str">
            <v>UND</v>
          </cell>
          <cell r="D1029">
            <v>68589</v>
          </cell>
        </row>
        <row r="1030">
          <cell r="A1030">
            <v>30016</v>
          </cell>
          <cell r="B1030" t="str">
            <v>TUBO SCHEDULE 40 GALV. 1 1/2"</v>
          </cell>
          <cell r="C1030" t="str">
            <v>UND</v>
          </cell>
          <cell r="D1030">
            <v>81869</v>
          </cell>
        </row>
        <row r="1031">
          <cell r="A1031">
            <v>30017</v>
          </cell>
          <cell r="B1031" t="str">
            <v>TUBO SCHEDULE 40 GALV. 2"</v>
          </cell>
          <cell r="C1031" t="str">
            <v>UND</v>
          </cell>
          <cell r="D1031">
            <v>109702</v>
          </cell>
        </row>
        <row r="1032">
          <cell r="A1032">
            <v>30018</v>
          </cell>
          <cell r="B1032" t="str">
            <v>TUBO SCHEDULE  40  GALVAN.   2.1/2"</v>
          </cell>
          <cell r="C1032" t="str">
            <v>UND</v>
          </cell>
          <cell r="D1032">
            <v>162662</v>
          </cell>
        </row>
        <row r="1033">
          <cell r="A1033">
            <v>31100</v>
          </cell>
          <cell r="B1033" t="str">
            <v>TUBO SCHEDULE 40 NEGRO 1/2"</v>
          </cell>
          <cell r="C1033" t="str">
            <v>UND</v>
          </cell>
          <cell r="D1033">
            <v>15334</v>
          </cell>
        </row>
        <row r="1034">
          <cell r="A1034">
            <v>31102</v>
          </cell>
          <cell r="B1034" t="str">
            <v>TUBO SCHEDULE 40 NEGRO 3/4"</v>
          </cell>
          <cell r="C1034" t="str">
            <v>UND</v>
          </cell>
          <cell r="D1034">
            <v>20379</v>
          </cell>
        </row>
        <row r="1035">
          <cell r="A1035">
            <v>31104</v>
          </cell>
          <cell r="B1035" t="str">
            <v>TUBO SCHEDULE 40 NEGRO 1"</v>
          </cell>
          <cell r="C1035" t="str">
            <v>UND</v>
          </cell>
          <cell r="D1035">
            <v>30257</v>
          </cell>
        </row>
        <row r="1036">
          <cell r="A1036">
            <v>31106</v>
          </cell>
          <cell r="B1036" t="str">
            <v>TUBO SCHEDULE 40 NEGRO 1.1/4"</v>
          </cell>
          <cell r="C1036" t="str">
            <v>UND</v>
          </cell>
          <cell r="D1036">
            <v>40978</v>
          </cell>
        </row>
        <row r="1037">
          <cell r="A1037">
            <v>31108</v>
          </cell>
          <cell r="B1037" t="str">
            <v>TUBO SCHEDULE 40 NEGRO 1.1/2"</v>
          </cell>
          <cell r="C1037" t="str">
            <v>UND</v>
          </cell>
          <cell r="D1037">
            <v>49003</v>
          </cell>
        </row>
        <row r="1038">
          <cell r="A1038">
            <v>31110</v>
          </cell>
          <cell r="B1038" t="str">
            <v>TUBO SCHEDULE 40 NEGRO 2"</v>
          </cell>
          <cell r="C1038" t="str">
            <v>UND</v>
          </cell>
          <cell r="D1038">
            <v>65864</v>
          </cell>
        </row>
        <row r="1039">
          <cell r="A1039">
            <v>31115</v>
          </cell>
          <cell r="B1039" t="str">
            <v>TUBO SCHEDULE 30 NEGRO 12" X 12 MTS</v>
          </cell>
          <cell r="C1039" t="str">
            <v>UND</v>
          </cell>
          <cell r="D1039">
            <v>182752</v>
          </cell>
        </row>
        <row r="1040">
          <cell r="A1040">
            <v>31022</v>
          </cell>
          <cell r="B1040" t="str">
            <v>TUBO SCHEDULE 40 PINT. 1/2"</v>
          </cell>
          <cell r="C1040" t="str">
            <v>UND</v>
          </cell>
          <cell r="D1040">
            <v>18181</v>
          </cell>
        </row>
        <row r="1041">
          <cell r="A1041">
            <v>31023</v>
          </cell>
          <cell r="B1041" t="str">
            <v>TUBO SCHEDULE 40 PINT. 3/4"</v>
          </cell>
          <cell r="C1041" t="str">
            <v>UND</v>
          </cell>
          <cell r="D1041">
            <v>23972</v>
          </cell>
        </row>
        <row r="1042">
          <cell r="A1042">
            <v>31024</v>
          </cell>
          <cell r="B1042" t="str">
            <v>TUBO SCHEDULE 40 PINT.   1"</v>
          </cell>
          <cell r="C1042" t="str">
            <v>UND</v>
          </cell>
          <cell r="D1042">
            <v>34626</v>
          </cell>
        </row>
        <row r="1043">
          <cell r="A1043">
            <v>31801</v>
          </cell>
          <cell r="B1043" t="str">
            <v>TUBERIA ACERO FLEXIBLE 1/2"</v>
          </cell>
          <cell r="C1043" t="str">
            <v>FT</v>
          </cell>
          <cell r="D1043">
            <v>4232</v>
          </cell>
        </row>
        <row r="1044">
          <cell r="A1044">
            <v>32001</v>
          </cell>
          <cell r="B1044" t="str">
            <v>TUBO MEC CUADRADO C.14 1.1/2" X 6 MT</v>
          </cell>
          <cell r="C1044" t="str">
            <v>UND</v>
          </cell>
          <cell r="D1044">
            <v>28321</v>
          </cell>
        </row>
        <row r="1045">
          <cell r="A1045">
            <v>32003</v>
          </cell>
          <cell r="B1045" t="str">
            <v>TUBO MEC CUADRADO C.16 1" X 6 MTS</v>
          </cell>
          <cell r="C1045" t="str">
            <v>UND</v>
          </cell>
          <cell r="D1045">
            <v>14713</v>
          </cell>
        </row>
        <row r="1046">
          <cell r="A1046">
            <v>32004</v>
          </cell>
          <cell r="B1046" t="str">
            <v>TUBO MEC CUADRADO C.16 1.1/2" X 6 MT</v>
          </cell>
          <cell r="C1046" t="str">
            <v>UND</v>
          </cell>
          <cell r="D1046">
            <v>22741</v>
          </cell>
        </row>
        <row r="1047">
          <cell r="A1047">
            <v>32005</v>
          </cell>
          <cell r="B1047" t="str">
            <v>TUBO MEC CUADRADO C.18 1/2' X 6 MTS</v>
          </cell>
          <cell r="C1047" t="str">
            <v>UND</v>
          </cell>
          <cell r="D1047">
            <v>6334</v>
          </cell>
        </row>
        <row r="1048">
          <cell r="A1048">
            <v>32006</v>
          </cell>
          <cell r="B1048" t="str">
            <v>TUBO MEC CUADRADO C.18 3/4" X 6 MTS</v>
          </cell>
          <cell r="C1048" t="str">
            <v>UND</v>
          </cell>
          <cell r="D1048">
            <v>8831</v>
          </cell>
        </row>
        <row r="1049">
          <cell r="A1049">
            <v>32008</v>
          </cell>
          <cell r="B1049" t="str">
            <v>TUBO MEC CUADRADO C.18 1" X 6 MTS</v>
          </cell>
          <cell r="C1049" t="str">
            <v>UND</v>
          </cell>
          <cell r="D1049">
            <v>11838</v>
          </cell>
        </row>
        <row r="1050">
          <cell r="A1050">
            <v>32009</v>
          </cell>
          <cell r="B1050" t="str">
            <v>TUBO MEC CUADRADO C.18 1 1/2" X 6 MT</v>
          </cell>
          <cell r="C1050" t="str">
            <v>UND</v>
          </cell>
          <cell r="D1050">
            <v>18233</v>
          </cell>
        </row>
        <row r="1051">
          <cell r="A1051">
            <v>32010</v>
          </cell>
          <cell r="B1051" t="str">
            <v>TUBO MEC CUADRADO C.20 1/2" X 6 MTS</v>
          </cell>
          <cell r="C1051" t="str">
            <v>UND</v>
          </cell>
          <cell r="D1051">
            <v>4321</v>
          </cell>
        </row>
        <row r="1052">
          <cell r="A1052">
            <v>32011</v>
          </cell>
          <cell r="B1052" t="str">
            <v>TUBO MEC CUADRADO C.20 3/4" X 6 MTS</v>
          </cell>
          <cell r="C1052" t="str">
            <v>UND</v>
          </cell>
          <cell r="D1052">
            <v>6665</v>
          </cell>
        </row>
        <row r="1053">
          <cell r="A1053">
            <v>32013</v>
          </cell>
          <cell r="B1053" t="str">
            <v>TUBO MEC CUADRADO C.20 1" X 6 MTS</v>
          </cell>
          <cell r="C1053" t="str">
            <v>UND</v>
          </cell>
          <cell r="D1053">
            <v>8903</v>
          </cell>
        </row>
        <row r="1054">
          <cell r="A1054">
            <v>32014</v>
          </cell>
          <cell r="B1054" t="str">
            <v>TUBO MEC CUADRADO C.20 1.1/2" X 6 MT</v>
          </cell>
          <cell r="C1054" t="str">
            <v>UND</v>
          </cell>
          <cell r="D1054">
            <v>13666</v>
          </cell>
        </row>
        <row r="1055">
          <cell r="A1055">
            <v>32015</v>
          </cell>
          <cell r="B1055" t="str">
            <v>TUBO MEC CUADRADO C.18 7/8" X 6 MTS</v>
          </cell>
          <cell r="C1055" t="str">
            <v>UND</v>
          </cell>
          <cell r="D1055">
            <v>10609</v>
          </cell>
        </row>
        <row r="1056">
          <cell r="A1056">
            <v>32016</v>
          </cell>
          <cell r="B1056" t="str">
            <v>TUBO MEC CUADRADO C.22 3/4" X 6 MTS</v>
          </cell>
          <cell r="C1056" t="str">
            <v>UND</v>
          </cell>
          <cell r="D1056">
            <v>5930</v>
          </cell>
        </row>
        <row r="1057">
          <cell r="A1057">
            <v>32017</v>
          </cell>
          <cell r="B1057" t="str">
            <v>TUBO MEC CUADRADO C.22 1" X 6 MTS</v>
          </cell>
          <cell r="C1057" t="str">
            <v>UND</v>
          </cell>
          <cell r="D1057">
            <v>7907</v>
          </cell>
        </row>
        <row r="1058">
          <cell r="A1058">
            <v>32018</v>
          </cell>
          <cell r="B1058" t="str">
            <v>TUBO MEC CUADRADO C.22 1.1/2 X 6MTS</v>
          </cell>
          <cell r="C1058" t="str">
            <v>UND</v>
          </cell>
          <cell r="D1058">
            <v>12123</v>
          </cell>
        </row>
        <row r="1059">
          <cell r="A1059">
            <v>33001</v>
          </cell>
          <cell r="B1059" t="str">
            <v>TUBO MEC RECTANG C.18 12 X 25 MM X 6</v>
          </cell>
          <cell r="C1059" t="str">
            <v>UND</v>
          </cell>
          <cell r="D1059">
            <v>8149</v>
          </cell>
        </row>
        <row r="1060">
          <cell r="A1060">
            <v>33002</v>
          </cell>
          <cell r="B1060" t="str">
            <v>TUBO MEC RECTANG C.18 25 X 50 MM X 6</v>
          </cell>
          <cell r="C1060" t="str">
            <v>UND</v>
          </cell>
          <cell r="D1060">
            <v>18233</v>
          </cell>
        </row>
        <row r="1061">
          <cell r="A1061">
            <v>33003</v>
          </cell>
          <cell r="B1061" t="str">
            <v>TUBO MEC RECTANG C.20 12 X 25 MM X 6</v>
          </cell>
          <cell r="C1061" t="str">
            <v>UND</v>
          </cell>
          <cell r="D1061">
            <v>6156</v>
          </cell>
        </row>
        <row r="1062">
          <cell r="A1062">
            <v>33004</v>
          </cell>
          <cell r="B1062" t="str">
            <v>TUBO MEC RECTANG C.20 25 X 50 MM X 6</v>
          </cell>
          <cell r="C1062" t="str">
            <v>UND</v>
          </cell>
          <cell r="D1062">
            <v>13666</v>
          </cell>
        </row>
        <row r="1063">
          <cell r="A1063">
            <v>33005</v>
          </cell>
          <cell r="B1063" t="str">
            <v>TUBO MEC RECTANG C.22 25 X 50 MM X 6</v>
          </cell>
          <cell r="C1063" t="str">
            <v>UND</v>
          </cell>
          <cell r="D1063">
            <v>11918</v>
          </cell>
        </row>
        <row r="1064">
          <cell r="A1064">
            <v>33006</v>
          </cell>
          <cell r="B1064" t="str">
            <v>TUBO MEC RECTANG C.16 25 X 50 MM X 6</v>
          </cell>
          <cell r="C1064" t="str">
            <v>UND</v>
          </cell>
          <cell r="D1064">
            <v>22741</v>
          </cell>
        </row>
        <row r="1065">
          <cell r="A1065">
            <v>33007</v>
          </cell>
          <cell r="B1065" t="str">
            <v>TUBO MEC RECTANG C.18 38 X 76 MM X 6</v>
          </cell>
          <cell r="C1065" t="str">
            <v>UND</v>
          </cell>
          <cell r="D1065">
            <v>25479</v>
          </cell>
        </row>
        <row r="1066">
          <cell r="A1066">
            <v>33008</v>
          </cell>
          <cell r="B1066" t="str">
            <v>TUBO MEC RECTANG C.20 38 X 100MM X 6</v>
          </cell>
          <cell r="C1066" t="str">
            <v>UND</v>
          </cell>
          <cell r="D1066">
            <v>28190</v>
          </cell>
        </row>
        <row r="1067">
          <cell r="A1067">
            <v>33009</v>
          </cell>
          <cell r="B1067" t="str">
            <v>TUBO MEC RECTANG C.20 38 X 76 MM X 6</v>
          </cell>
          <cell r="C1067" t="str">
            <v>UND</v>
          </cell>
          <cell r="D1067">
            <v>20303</v>
          </cell>
        </row>
        <row r="1068">
          <cell r="A1068">
            <v>33010</v>
          </cell>
          <cell r="B1068" t="str">
            <v>TUBO MEC RECTANG C.18 20 X 40 MM X 6</v>
          </cell>
          <cell r="C1068" t="str">
            <v>UND</v>
          </cell>
          <cell r="D1068">
            <v>14298</v>
          </cell>
        </row>
        <row r="1069">
          <cell r="A1069">
            <v>33011</v>
          </cell>
          <cell r="B1069" t="str">
            <v>TUBO MEC RECTANG C.18 38 X 100MM X 6</v>
          </cell>
          <cell r="C1069" t="str">
            <v>UND</v>
          </cell>
          <cell r="D1069">
            <v>33933</v>
          </cell>
        </row>
        <row r="1070">
          <cell r="A1070">
            <v>33012</v>
          </cell>
          <cell r="B1070" t="str">
            <v>TUBO MEC RECTANG C.20 20 X 40 MM X 6</v>
          </cell>
          <cell r="C1070" t="str">
            <v>UND</v>
          </cell>
          <cell r="D1070">
            <v>10736</v>
          </cell>
        </row>
        <row r="1071">
          <cell r="A1071">
            <v>33013</v>
          </cell>
          <cell r="B1071" t="str">
            <v>TUBO MEC RECTANG PEINAZO C.18 9 X 4</v>
          </cell>
          <cell r="C1071" t="str">
            <v>UND</v>
          </cell>
          <cell r="D1071">
            <v>27746</v>
          </cell>
        </row>
        <row r="1072">
          <cell r="A1072">
            <v>33014</v>
          </cell>
          <cell r="B1072" t="str">
            <v>TUBO MEC RECTANG C.16 38 X 100MM X 6</v>
          </cell>
          <cell r="C1072" t="str">
            <v>UND</v>
          </cell>
          <cell r="D1072">
            <v>49279</v>
          </cell>
        </row>
        <row r="1073">
          <cell r="A1073">
            <v>33015</v>
          </cell>
          <cell r="B1073" t="str">
            <v>TUBO MEC RECTANG VIGA C.14 50 X 100M</v>
          </cell>
          <cell r="C1073" t="str">
            <v>UND</v>
          </cell>
          <cell r="D1073">
            <v>68454</v>
          </cell>
        </row>
        <row r="1074">
          <cell r="A1074">
            <v>34001</v>
          </cell>
          <cell r="B1074" t="str">
            <v>TUBO MEC REDONDO C.14 5/8" X 6MTS</v>
          </cell>
          <cell r="C1074" t="str">
            <v>UND</v>
          </cell>
          <cell r="D1074">
            <v>9821</v>
          </cell>
        </row>
        <row r="1075">
          <cell r="A1075">
            <v>34002</v>
          </cell>
          <cell r="B1075" t="str">
            <v>TUBO MEC REDONDO C.14 7/8" X 6MTS</v>
          </cell>
          <cell r="C1075" t="str">
            <v>UND</v>
          </cell>
          <cell r="D1075">
            <v>13315</v>
          </cell>
        </row>
        <row r="1076">
          <cell r="A1076">
            <v>34003</v>
          </cell>
          <cell r="B1076" t="str">
            <v>TUBO MEC REDONDO C.14 1" X 6 MTS</v>
          </cell>
          <cell r="C1076" t="str">
            <v>UND</v>
          </cell>
          <cell r="D1076">
            <v>15408</v>
          </cell>
        </row>
        <row r="1077">
          <cell r="A1077">
            <v>34004</v>
          </cell>
          <cell r="B1077" t="str">
            <v>TUBO MEC REDONDO C.14 1.1/4" X 6 MTS</v>
          </cell>
          <cell r="C1077" t="str">
            <v>UND</v>
          </cell>
          <cell r="D1077">
            <v>19596</v>
          </cell>
        </row>
        <row r="1078">
          <cell r="A1078">
            <v>34005</v>
          </cell>
          <cell r="B1078" t="str">
            <v>TUBO MEC REDONDO C.14 1.1/2" X 6 MTS</v>
          </cell>
          <cell r="C1078" t="str">
            <v>UND</v>
          </cell>
          <cell r="D1078">
            <v>23783</v>
          </cell>
        </row>
        <row r="1079">
          <cell r="A1079">
            <v>34006</v>
          </cell>
          <cell r="B1079" t="str">
            <v>TUBO MEC REDONDO C.14 2.1/2" X 6 MTS</v>
          </cell>
          <cell r="C1079" t="str">
            <v>UND</v>
          </cell>
          <cell r="D1079">
            <v>40514</v>
          </cell>
        </row>
        <row r="1080">
          <cell r="A1080">
            <v>34007</v>
          </cell>
          <cell r="B1080" t="str">
            <v>TUBO MEC REDONDO C.14 1.663" X 6 MTS</v>
          </cell>
          <cell r="C1080" t="str">
            <v>UND</v>
          </cell>
          <cell r="D1080">
            <v>26514</v>
          </cell>
        </row>
        <row r="1081">
          <cell r="A1081">
            <v>34008</v>
          </cell>
          <cell r="B1081" t="str">
            <v>TUBO MEC REDONDO C.14 1.9" X 6 MTS</v>
          </cell>
          <cell r="C1081" t="str">
            <v>UND</v>
          </cell>
          <cell r="D1081">
            <v>30484</v>
          </cell>
        </row>
        <row r="1082">
          <cell r="A1082">
            <v>34009</v>
          </cell>
          <cell r="B1082" t="str">
            <v>TUBO MEC REDONDO C.14 2.75" X 6 MTS</v>
          </cell>
          <cell r="C1082" t="str">
            <v>UND</v>
          </cell>
          <cell r="D1082">
            <v>36306</v>
          </cell>
        </row>
        <row r="1083">
          <cell r="A1083">
            <v>34010</v>
          </cell>
          <cell r="B1083" t="str">
            <v>TUBO MEC REDONDO C.14 3" X 6 MTS</v>
          </cell>
          <cell r="C1083" t="str">
            <v>UND</v>
          </cell>
          <cell r="D1083">
            <v>46915</v>
          </cell>
        </row>
        <row r="1084">
          <cell r="A1084">
            <v>34011</v>
          </cell>
          <cell r="B1084" t="str">
            <v>TUBO MEC REDONDO C.16 5/8" X 6 MTS</v>
          </cell>
          <cell r="C1084" t="str">
            <v>UND</v>
          </cell>
          <cell r="D1084">
            <v>7360</v>
          </cell>
        </row>
        <row r="1085">
          <cell r="A1085">
            <v>34012</v>
          </cell>
          <cell r="B1085" t="str">
            <v>TUBO MEC REDONDO C.16 3/4" X 6 MTS</v>
          </cell>
          <cell r="C1085" t="str">
            <v>UND</v>
          </cell>
          <cell r="D1085">
            <v>8535</v>
          </cell>
        </row>
        <row r="1086">
          <cell r="A1086">
            <v>34013</v>
          </cell>
          <cell r="B1086" t="str">
            <v>TUBO MEC REDONDO C.16 7/8" X 6 MTS</v>
          </cell>
          <cell r="C1086" t="str">
            <v>UND</v>
          </cell>
          <cell r="D1086">
            <v>10080</v>
          </cell>
        </row>
        <row r="1087">
          <cell r="A1087">
            <v>34014</v>
          </cell>
          <cell r="B1087" t="str">
            <v>TUBO MEC REDONDO C.16 1" X 6 MTS</v>
          </cell>
          <cell r="C1087" t="str">
            <v>UND</v>
          </cell>
          <cell r="D1087">
            <v>11625</v>
          </cell>
        </row>
        <row r="1088">
          <cell r="A1088">
            <v>34015</v>
          </cell>
          <cell r="B1088" t="str">
            <v>TUBO MEC REDONDO C.16 1.1/4" X 6 MTS</v>
          </cell>
          <cell r="C1088" t="str">
            <v>UND</v>
          </cell>
          <cell r="D1088">
            <v>14713</v>
          </cell>
        </row>
        <row r="1089">
          <cell r="A1089">
            <v>34016</v>
          </cell>
          <cell r="B1089" t="str">
            <v>TUBO MEC REDONDO C.16 1.1/2" X 6 MTS</v>
          </cell>
          <cell r="C1089" t="str">
            <v>UND</v>
          </cell>
          <cell r="D1089">
            <v>17801</v>
          </cell>
        </row>
        <row r="1090">
          <cell r="A1090">
            <v>34017</v>
          </cell>
          <cell r="B1090" t="str">
            <v>TUBO MEC REDONDO C.16 1.663" X 6 MTS</v>
          </cell>
          <cell r="C1090" t="str">
            <v>UND</v>
          </cell>
          <cell r="D1090">
            <v>19813</v>
          </cell>
        </row>
        <row r="1091">
          <cell r="A1091">
            <v>34018</v>
          </cell>
          <cell r="B1091" t="str">
            <v>TUBO MEC REDONDO C.16 1.9" X 6 MTS</v>
          </cell>
          <cell r="C1091" t="str">
            <v>UND</v>
          </cell>
          <cell r="D1091">
            <v>22741</v>
          </cell>
        </row>
        <row r="1092">
          <cell r="A1092">
            <v>34019</v>
          </cell>
          <cell r="B1092" t="str">
            <v>TUBO MEC REDONDO C.16 2.36" X 6 MTS</v>
          </cell>
          <cell r="C1092" t="str">
            <v>UND</v>
          </cell>
          <cell r="D1092">
            <v>28423</v>
          </cell>
        </row>
        <row r="1093">
          <cell r="A1093">
            <v>34020</v>
          </cell>
          <cell r="B1093" t="str">
            <v>TUBO MEC REDONDO C.18 1/2" X 6 MTS</v>
          </cell>
          <cell r="C1093" t="str">
            <v>UND</v>
          </cell>
          <cell r="D1093">
            <v>4692</v>
          </cell>
        </row>
        <row r="1094">
          <cell r="A1094">
            <v>34021</v>
          </cell>
          <cell r="B1094" t="str">
            <v>TUBO MEC REDONDO C.18 5/8" X 6 MTS</v>
          </cell>
          <cell r="C1094" t="str">
            <v>UND</v>
          </cell>
          <cell r="D1094">
            <v>5983</v>
          </cell>
        </row>
        <row r="1095">
          <cell r="A1095">
            <v>34022</v>
          </cell>
          <cell r="B1095" t="str">
            <v>TUBO MEC REDONDO C.18 3/4" X 6 MTS</v>
          </cell>
          <cell r="C1095" t="str">
            <v>UND</v>
          </cell>
          <cell r="D1095">
            <v>6917</v>
          </cell>
        </row>
        <row r="1096">
          <cell r="A1096">
            <v>34023</v>
          </cell>
          <cell r="B1096" t="str">
            <v>TUBO MEC REDONDO C.18 7/8" X 6 MTS</v>
          </cell>
          <cell r="C1096" t="str">
            <v>UND</v>
          </cell>
          <cell r="D1096">
            <v>8149</v>
          </cell>
        </row>
        <row r="1097">
          <cell r="A1097">
            <v>34024</v>
          </cell>
          <cell r="B1097" t="str">
            <v>TUBO MEC REDONDO C.18 1" X 6 MTS</v>
          </cell>
          <cell r="C1097" t="str">
            <v>UND</v>
          </cell>
          <cell r="D1097">
            <v>9378</v>
          </cell>
        </row>
        <row r="1098">
          <cell r="A1098">
            <v>34025</v>
          </cell>
          <cell r="B1098" t="str">
            <v>TUBO MEC REDONDO C.18 1.1/8" X 6 MTS</v>
          </cell>
          <cell r="C1098" t="str">
            <v>UND</v>
          </cell>
          <cell r="D1098">
            <v>10609</v>
          </cell>
        </row>
        <row r="1099">
          <cell r="A1099">
            <v>34026</v>
          </cell>
          <cell r="B1099" t="str">
            <v>TUBO MEC REDONDO C.18 1.1/4" X 6 MTS</v>
          </cell>
          <cell r="C1099" t="str">
            <v>UND</v>
          </cell>
          <cell r="D1099">
            <v>11838</v>
          </cell>
        </row>
        <row r="1100">
          <cell r="A1100">
            <v>34027</v>
          </cell>
          <cell r="B1100" t="str">
            <v>TUBO MEC REDONDO C.18 1.1/2" X 6 MTS</v>
          </cell>
          <cell r="C1100" t="str">
            <v>UND</v>
          </cell>
          <cell r="D1100">
            <v>14298</v>
          </cell>
        </row>
        <row r="1101">
          <cell r="A1101">
            <v>34028</v>
          </cell>
          <cell r="B1101" t="str">
            <v>TUBO MEC REDONDO C.18 1.9" X 6 MTS</v>
          </cell>
          <cell r="C1101" t="str">
            <v>UND</v>
          </cell>
          <cell r="D1101">
            <v>18233</v>
          </cell>
        </row>
        <row r="1102">
          <cell r="A1102">
            <v>34029</v>
          </cell>
          <cell r="B1102" t="str">
            <v>TUBO MEC REDONDO C.18 2" X 6 MTS</v>
          </cell>
          <cell r="C1102" t="str">
            <v>UND</v>
          </cell>
          <cell r="D1102">
            <v>19219</v>
          </cell>
        </row>
        <row r="1103">
          <cell r="A1103">
            <v>340291</v>
          </cell>
          <cell r="B1103" t="str">
            <v>TUBO MEC. REDONDO. C.18 3" X 6 MTS</v>
          </cell>
          <cell r="C1103" t="str">
            <v>UND</v>
          </cell>
          <cell r="D1103">
            <v>29007</v>
          </cell>
        </row>
        <row r="1104">
          <cell r="A1104">
            <v>34030</v>
          </cell>
          <cell r="B1104" t="str">
            <v>TUBO MEC REDONDO C.20 1/2" X 6 MTS</v>
          </cell>
          <cell r="C1104" t="str">
            <v>UND</v>
          </cell>
          <cell r="D1104">
            <v>3588</v>
          </cell>
        </row>
        <row r="1105">
          <cell r="A1105">
            <v>34031</v>
          </cell>
          <cell r="B1105" t="str">
            <v>TUBO MEC REDONDO C.20 5/8" X 6 MTS</v>
          </cell>
          <cell r="C1105" t="str">
            <v>UND</v>
          </cell>
          <cell r="D1105">
            <v>4549</v>
          </cell>
        </row>
        <row r="1106">
          <cell r="A1106">
            <v>34032</v>
          </cell>
          <cell r="B1106" t="str">
            <v>TUBO MEC REDONDO C.20 3/4" X 6 MTS</v>
          </cell>
          <cell r="C1106" t="str">
            <v>UND</v>
          </cell>
          <cell r="D1106">
            <v>5238</v>
          </cell>
        </row>
        <row r="1107">
          <cell r="A1107">
            <v>34033</v>
          </cell>
          <cell r="B1107" t="str">
            <v>TUBO MEC REDONDO C.20 7/8" X 6 MTS</v>
          </cell>
          <cell r="C1107" t="str">
            <v>UND</v>
          </cell>
          <cell r="D1107">
            <v>6156</v>
          </cell>
        </row>
        <row r="1108">
          <cell r="A1108">
            <v>34034</v>
          </cell>
          <cell r="B1108" t="str">
            <v>TUBO MEC REDONDO C.20 1" X 6 MTS</v>
          </cell>
          <cell r="C1108" t="str">
            <v>UND</v>
          </cell>
          <cell r="D1108">
            <v>7071</v>
          </cell>
        </row>
        <row r="1109">
          <cell r="A1109">
            <v>34035</v>
          </cell>
          <cell r="B1109" t="str">
            <v>TUBO MEC REDONDO C.20 1.1/8" X 6 MTS</v>
          </cell>
          <cell r="C1109" t="str">
            <v>UND</v>
          </cell>
          <cell r="D1109">
            <v>7989</v>
          </cell>
        </row>
        <row r="1110">
          <cell r="A1110">
            <v>34036</v>
          </cell>
          <cell r="B1110" t="str">
            <v>TUBO MEC REDONDO C.20 1.1/4" X 6 MTS</v>
          </cell>
          <cell r="C1110" t="str">
            <v>UND</v>
          </cell>
          <cell r="D1110">
            <v>8903</v>
          </cell>
        </row>
        <row r="1111">
          <cell r="A1111">
            <v>34037</v>
          </cell>
          <cell r="B1111" t="str">
            <v>TUBO MEC REDONDO C.20 1.1/2" X 6 MTS</v>
          </cell>
          <cell r="C1111" t="str">
            <v>UND</v>
          </cell>
          <cell r="D1111">
            <v>10736</v>
          </cell>
        </row>
        <row r="1112">
          <cell r="A1112">
            <v>34040</v>
          </cell>
          <cell r="B1112" t="str">
            <v>TUBO MEC REDONDO C.20 1.9" X 6 MTS</v>
          </cell>
          <cell r="C1112" t="str">
            <v>UND</v>
          </cell>
          <cell r="D1112">
            <v>13666</v>
          </cell>
        </row>
        <row r="1113">
          <cell r="A1113">
            <v>34041</v>
          </cell>
          <cell r="B1113" t="str">
            <v>TUBO MEC REDONDO C.20   3" X 6 MTS</v>
          </cell>
          <cell r="C1113" t="str">
            <v>UND</v>
          </cell>
          <cell r="D1113">
            <v>21309</v>
          </cell>
        </row>
        <row r="1114">
          <cell r="A1114">
            <v>34044</v>
          </cell>
          <cell r="B1114" t="str">
            <v>TUBO MEC REDONDO C.22 1/2" X 6 MTS</v>
          </cell>
          <cell r="C1114" t="str">
            <v>UND</v>
          </cell>
          <cell r="D1114">
            <v>3204</v>
          </cell>
        </row>
        <row r="1115">
          <cell r="A1115">
            <v>34045</v>
          </cell>
          <cell r="B1115" t="str">
            <v>TUBO MEC REDONDO C.22 5/8" X 6 MTS</v>
          </cell>
          <cell r="C1115" t="str">
            <v>UND</v>
          </cell>
          <cell r="D1115">
            <v>4057</v>
          </cell>
        </row>
        <row r="1116">
          <cell r="A1116">
            <v>34046</v>
          </cell>
          <cell r="B1116" t="str">
            <v>TUBO MEC REDONDO C.22 3/4" X 6 MTS</v>
          </cell>
          <cell r="C1116" t="str">
            <v>UND</v>
          </cell>
          <cell r="D1116">
            <v>4665</v>
          </cell>
        </row>
        <row r="1117">
          <cell r="A1117">
            <v>34047</v>
          </cell>
          <cell r="B1117" t="str">
            <v>TUBO MEC REDONDO C.22 7/8' X 6 MTS</v>
          </cell>
          <cell r="C1117" t="str">
            <v>UND</v>
          </cell>
          <cell r="D1117">
            <v>5477</v>
          </cell>
        </row>
        <row r="1118">
          <cell r="A1118">
            <v>34048</v>
          </cell>
          <cell r="B1118" t="str">
            <v>TUBO MEC REDONDO C.14 3/4" X 6 MTS</v>
          </cell>
          <cell r="C1118" t="str">
            <v>UND</v>
          </cell>
          <cell r="D1118">
            <v>11564</v>
          </cell>
        </row>
        <row r="1119">
          <cell r="A1119">
            <v>34050</v>
          </cell>
          <cell r="B1119" t="str">
            <v>TUBO MEC REDONDO C.16 1.9" X 5.40 MT</v>
          </cell>
          <cell r="C1119" t="str">
            <v>UND</v>
          </cell>
          <cell r="D1119">
            <v>20467</v>
          </cell>
        </row>
        <row r="1120">
          <cell r="A1120">
            <v>34052</v>
          </cell>
          <cell r="B1120" t="str">
            <v>TUBO MEC REDONDO C.14 1.9" X 5.40 MT</v>
          </cell>
          <cell r="C1120" t="str">
            <v>UND</v>
          </cell>
          <cell r="D1120">
            <v>27436</v>
          </cell>
        </row>
        <row r="1121">
          <cell r="A1121">
            <v>34053</v>
          </cell>
          <cell r="B1121" t="str">
            <v>TUBO MEC REDONDO C.14 2.36" X 6 MTS</v>
          </cell>
          <cell r="C1121" t="str">
            <v>UND</v>
          </cell>
          <cell r="D1121">
            <v>38189</v>
          </cell>
        </row>
        <row r="1122">
          <cell r="A1122">
            <v>34054</v>
          </cell>
          <cell r="B1122" t="str">
            <v>TUBO MEC REDONDO C.18 3/8" X 3 MTS</v>
          </cell>
          <cell r="C1122" t="str">
            <v>UND</v>
          </cell>
          <cell r="D1122">
            <v>1943</v>
          </cell>
        </row>
        <row r="1123">
          <cell r="A1123">
            <v>34055</v>
          </cell>
          <cell r="B1123" t="str">
            <v>TUBO MEC REDONDO C.20 3/8" X 3 MTS</v>
          </cell>
          <cell r="C1123" t="str">
            <v>UND</v>
          </cell>
          <cell r="D1123">
            <v>1511</v>
          </cell>
        </row>
        <row r="1124">
          <cell r="A1124">
            <v>34056</v>
          </cell>
          <cell r="B1124" t="str">
            <v>TUBO MEC REDONDO C.16 1.1/8" X 6 MTS</v>
          </cell>
          <cell r="C1124" t="str">
            <v>UND</v>
          </cell>
          <cell r="D1124">
            <v>13168</v>
          </cell>
        </row>
        <row r="1125">
          <cell r="A1125">
            <v>34057</v>
          </cell>
          <cell r="B1125" t="str">
            <v>TUBO MEC REDONDO C.16 1/2" X 6 MTS</v>
          </cell>
          <cell r="C1125" t="str">
            <v>UND</v>
          </cell>
          <cell r="D1125">
            <v>5734</v>
          </cell>
        </row>
        <row r="1126">
          <cell r="A1126">
            <v>34058</v>
          </cell>
          <cell r="B1126" t="str">
            <v>TUBO MEC REDONDO C.22 3/8" X 3 MTS</v>
          </cell>
          <cell r="C1126" t="str">
            <v>UND</v>
          </cell>
          <cell r="D1126">
            <v>1344</v>
          </cell>
        </row>
        <row r="1127">
          <cell r="A1127">
            <v>34061</v>
          </cell>
          <cell r="B1127" t="str">
            <v>TUBO MEC REDONDO C.18 2.36" X 6 MTS</v>
          </cell>
          <cell r="C1127" t="str">
            <v>UND</v>
          </cell>
          <cell r="D1127">
            <v>22761</v>
          </cell>
        </row>
        <row r="1128">
          <cell r="A1128">
            <v>35001</v>
          </cell>
          <cell r="B1128" t="str">
            <v>TUBO CARRETILLA RED C.16 1.1/4" X 3.</v>
          </cell>
          <cell r="C1128" t="str">
            <v>UND</v>
          </cell>
          <cell r="D1128">
            <v>7847</v>
          </cell>
        </row>
        <row r="1129">
          <cell r="A1129">
            <v>34500</v>
          </cell>
          <cell r="B1129" t="str">
            <v>TUBO MEC. OVALADO C.18 14 X 28</v>
          </cell>
          <cell r="C1129" t="str">
            <v>UND</v>
          </cell>
          <cell r="D1129">
            <v>8149</v>
          </cell>
        </row>
        <row r="1130">
          <cell r="A1130">
            <v>34510</v>
          </cell>
          <cell r="B1130" t="str">
            <v>TUBO MEC. OVALADO C.18 25 X 48</v>
          </cell>
          <cell r="C1130" t="str">
            <v>UND</v>
          </cell>
          <cell r="D1130">
            <v>14298</v>
          </cell>
        </row>
        <row r="1131">
          <cell r="A1131">
            <v>34520</v>
          </cell>
          <cell r="B1131" t="str">
            <v>TUBO MEC. OVALADO C.18 31 X 61</v>
          </cell>
          <cell r="C1131" t="str">
            <v>UND</v>
          </cell>
          <cell r="D1131">
            <v>18225</v>
          </cell>
        </row>
        <row r="1132">
          <cell r="A1132">
            <v>36001</v>
          </cell>
          <cell r="B1132" t="str">
            <v>TUBO PTS CUADRADO 19.0 X 2.0 MM</v>
          </cell>
          <cell r="C1132" t="str">
            <v>UND</v>
          </cell>
          <cell r="D1132">
            <v>11400</v>
          </cell>
        </row>
        <row r="1133">
          <cell r="A1133">
            <v>36002</v>
          </cell>
          <cell r="B1133" t="str">
            <v>TUBO PTS CUADRADO 26 X 2.0 MM X 6 MT</v>
          </cell>
          <cell r="C1133" t="str">
            <v>UND</v>
          </cell>
          <cell r="D1133">
            <v>19219</v>
          </cell>
        </row>
        <row r="1134">
          <cell r="A1134">
            <v>36003</v>
          </cell>
          <cell r="B1134" t="str">
            <v>TUBO PTS CUADRADO 26 X 2.5 MM X 6 MT</v>
          </cell>
          <cell r="C1134" t="str">
            <v>UND</v>
          </cell>
          <cell r="D1134">
            <v>25205</v>
          </cell>
        </row>
        <row r="1135">
          <cell r="A1135">
            <v>36004</v>
          </cell>
          <cell r="B1135" t="str">
            <v>TUBO PTS CUADRADO 30.0 X 2.0 MM X 6</v>
          </cell>
          <cell r="C1135" t="str">
            <v>UND</v>
          </cell>
          <cell r="D1135">
            <v>23496</v>
          </cell>
        </row>
        <row r="1136">
          <cell r="A1136">
            <v>36005</v>
          </cell>
          <cell r="B1136" t="str">
            <v>TUBO PTS CUADRADO 26.0 X 3.0 MM X 6</v>
          </cell>
          <cell r="C1136" t="str">
            <v>UND</v>
          </cell>
          <cell r="D1136">
            <v>29264</v>
          </cell>
        </row>
        <row r="1137">
          <cell r="A1137">
            <v>36006</v>
          </cell>
          <cell r="B1137" t="str">
            <v>TUBO PTS CUADRADO 30.0 X 2.5 MM X 6</v>
          </cell>
          <cell r="C1137" t="str">
            <v>UND</v>
          </cell>
          <cell r="D1137">
            <v>29264</v>
          </cell>
        </row>
        <row r="1138">
          <cell r="A1138">
            <v>36007</v>
          </cell>
          <cell r="B1138" t="str">
            <v>TUBO PTS CUADRADO 30.0 X 3.0 MM X 6</v>
          </cell>
          <cell r="C1138" t="str">
            <v>UND</v>
          </cell>
          <cell r="D1138">
            <v>34391</v>
          </cell>
        </row>
        <row r="1139">
          <cell r="A1139">
            <v>36008</v>
          </cell>
          <cell r="B1139" t="str">
            <v>TUBO PTS CUADRADO 38.1 X 2.0 MM X 6</v>
          </cell>
          <cell r="C1139" t="str">
            <v>UND</v>
          </cell>
          <cell r="D1139">
            <v>27183</v>
          </cell>
        </row>
        <row r="1140">
          <cell r="A1140">
            <v>36009</v>
          </cell>
          <cell r="B1140" t="str">
            <v>TUBO PTS CUADRADO 38.1 X 3.5 MM X 6</v>
          </cell>
          <cell r="C1140" t="str">
            <v>UND</v>
          </cell>
          <cell r="D1140">
            <v>51020</v>
          </cell>
        </row>
        <row r="1141">
          <cell r="A1141">
            <v>36010</v>
          </cell>
          <cell r="B1141" t="str">
            <v>TUBO PTS CUADRADO 38.1 X 2.5 MM X 6</v>
          </cell>
          <cell r="C1141" t="str">
            <v>UND</v>
          </cell>
          <cell r="D1141">
            <v>31952</v>
          </cell>
        </row>
        <row r="1142">
          <cell r="A1142">
            <v>36011</v>
          </cell>
          <cell r="B1142" t="str">
            <v>TUBO PTS CUADRADO 38.1 X 3.0 MM X 6</v>
          </cell>
          <cell r="C1142" t="str">
            <v>UND</v>
          </cell>
          <cell r="D1142">
            <v>43789</v>
          </cell>
        </row>
        <row r="1143">
          <cell r="A1143">
            <v>36012</v>
          </cell>
          <cell r="B1143" t="str">
            <v>TUBO PTS CUADRADO 40.0 X 2.0 MM X 6</v>
          </cell>
          <cell r="C1143" t="str">
            <v>UND</v>
          </cell>
          <cell r="D1143">
            <v>27184</v>
          </cell>
        </row>
        <row r="1144">
          <cell r="A1144">
            <v>36014</v>
          </cell>
          <cell r="B1144" t="str">
            <v>TUBO PTS CUADRADO 40.0 X 2.5 MM X 6</v>
          </cell>
          <cell r="C1144" t="str">
            <v>UND</v>
          </cell>
          <cell r="D1144">
            <v>31952</v>
          </cell>
        </row>
        <row r="1145">
          <cell r="A1145">
            <v>36015</v>
          </cell>
          <cell r="B1145" t="str">
            <v>TUBO PTS CUADRADO 40.0 X 3.0 MM X 6</v>
          </cell>
          <cell r="C1145" t="str">
            <v>UND</v>
          </cell>
          <cell r="D1145">
            <v>43791</v>
          </cell>
        </row>
        <row r="1146">
          <cell r="A1146">
            <v>36018</v>
          </cell>
          <cell r="B1146" t="str">
            <v>TUBO PTS CUADRADO 60.0 X 2.5 MM X 6</v>
          </cell>
          <cell r="C1146" t="str">
            <v>UND</v>
          </cell>
          <cell r="D1146">
            <v>56483</v>
          </cell>
        </row>
        <row r="1147">
          <cell r="A1147">
            <v>36019</v>
          </cell>
          <cell r="B1147" t="str">
            <v>TUBO PTS CUADRADO 60.0 X 3.0 MM X 6</v>
          </cell>
          <cell r="C1147" t="str">
            <v>UND</v>
          </cell>
          <cell r="D1147">
            <v>70702</v>
          </cell>
        </row>
        <row r="1148">
          <cell r="A1148">
            <v>36022</v>
          </cell>
          <cell r="B1148" t="str">
            <v>TUBO PTS CUADRADO 90.0 X 3.0 MM X 6</v>
          </cell>
          <cell r="C1148" t="str">
            <v>UND</v>
          </cell>
          <cell r="D1148">
            <v>107014</v>
          </cell>
        </row>
        <row r="1149">
          <cell r="A1149">
            <v>36023</v>
          </cell>
          <cell r="B1149" t="str">
            <v>TUBO PTS CUADRADO 90.0 X 2.5 MM X 6</v>
          </cell>
          <cell r="C1149" t="str">
            <v>UND</v>
          </cell>
          <cell r="D1149">
            <v>79976</v>
          </cell>
        </row>
        <row r="1150">
          <cell r="A1150">
            <v>36024</v>
          </cell>
          <cell r="B1150" t="str">
            <v>TUBO PTS CUADRADO 70.0 X 2   MM X 6</v>
          </cell>
          <cell r="C1150" t="str">
            <v>UND</v>
          </cell>
          <cell r="D1150">
            <v>50725</v>
          </cell>
        </row>
        <row r="1151">
          <cell r="A1151">
            <v>36026</v>
          </cell>
          <cell r="B1151" t="str">
            <v>TUBO PTS CUADRADO 70.0 X 2.5 MM X 6</v>
          </cell>
          <cell r="C1151" t="str">
            <v>UND</v>
          </cell>
          <cell r="D1151">
            <v>61772</v>
          </cell>
        </row>
        <row r="1152">
          <cell r="A1152">
            <v>36028</v>
          </cell>
          <cell r="B1152" t="str">
            <v>TUBO PTS CUADRADO 60.0 X 3.5 MM X 6</v>
          </cell>
          <cell r="C1152" t="str">
            <v>UND</v>
          </cell>
          <cell r="D1152">
            <v>81809</v>
          </cell>
        </row>
        <row r="1153">
          <cell r="A1153">
            <v>36029</v>
          </cell>
          <cell r="B1153" t="str">
            <v>TUBO PTS CUADRADO 70.0 X 3.0 MM X 6</v>
          </cell>
          <cell r="C1153" t="str">
            <v>UND</v>
          </cell>
          <cell r="D1153">
            <v>82450</v>
          </cell>
        </row>
        <row r="1154">
          <cell r="A1154">
            <v>36030</v>
          </cell>
          <cell r="B1154" t="str">
            <v>TUBO PTS CUADRADO 60.0 X 2.0 MM X 6</v>
          </cell>
          <cell r="C1154" t="str">
            <v>UND</v>
          </cell>
          <cell r="D1154">
            <v>45739</v>
          </cell>
        </row>
        <row r="1155">
          <cell r="A1155">
            <v>36031</v>
          </cell>
          <cell r="B1155" t="str">
            <v>TUBO PTS CUADRADO 40.0 X 3.5 MM X 6</v>
          </cell>
          <cell r="C1155" t="str">
            <v>UND</v>
          </cell>
          <cell r="D1155">
            <v>51051</v>
          </cell>
        </row>
        <row r="1156">
          <cell r="A1156">
            <v>36033</v>
          </cell>
          <cell r="B1156" t="str">
            <v>TUBO PTS CUADRADO 70.0 X 3.5 MM X 6</v>
          </cell>
          <cell r="C1156" t="str">
            <v>UND</v>
          </cell>
          <cell r="D1156">
            <v>95481</v>
          </cell>
        </row>
        <row r="1157">
          <cell r="A1157">
            <v>36035</v>
          </cell>
          <cell r="B1157" t="str">
            <v>TUBO PTS CUADRADO 90.0 X 3.5 MM X 6</v>
          </cell>
          <cell r="C1157" t="str">
            <v>UND</v>
          </cell>
          <cell r="D1157">
            <v>124315</v>
          </cell>
        </row>
        <row r="1158">
          <cell r="A1158">
            <v>37001</v>
          </cell>
          <cell r="B1158" t="str">
            <v>TUBO PTS RECTANG  50 X 30 X 2.0MM X</v>
          </cell>
          <cell r="C1158" t="str">
            <v>UND</v>
          </cell>
          <cell r="D1158">
            <v>27184</v>
          </cell>
        </row>
        <row r="1159">
          <cell r="A1159">
            <v>37002</v>
          </cell>
          <cell r="B1159" t="str">
            <v>TUBO PTS RECTANG  50 X 30 X 3.5MM X</v>
          </cell>
          <cell r="C1159" t="str">
            <v>UND</v>
          </cell>
          <cell r="D1159">
            <v>51051</v>
          </cell>
        </row>
        <row r="1160">
          <cell r="A1160">
            <v>37003</v>
          </cell>
          <cell r="B1160" t="str">
            <v>TUBO PTS RECTANG  80 X 40 X 2.0MM X</v>
          </cell>
          <cell r="C1160" t="str">
            <v>UND</v>
          </cell>
          <cell r="D1160">
            <v>45974</v>
          </cell>
        </row>
        <row r="1161">
          <cell r="A1161">
            <v>37005</v>
          </cell>
          <cell r="B1161" t="str">
            <v>TUBO PTS RECTANG  80 X 40 X 2.5MM X</v>
          </cell>
          <cell r="C1161" t="str">
            <v>UND</v>
          </cell>
          <cell r="D1161">
            <v>56625</v>
          </cell>
        </row>
        <row r="1162">
          <cell r="A1162">
            <v>37006</v>
          </cell>
          <cell r="B1162" t="str">
            <v>TUBO PTS RECTANG  90 X 50 X 2.0MM X</v>
          </cell>
          <cell r="C1162" t="str">
            <v>UND</v>
          </cell>
          <cell r="D1162">
            <v>50692</v>
          </cell>
        </row>
        <row r="1163">
          <cell r="A1163">
            <v>37008</v>
          </cell>
          <cell r="B1163" t="str">
            <v>TUBO PTS RECTANG  90 X 50 X 2.5MM X</v>
          </cell>
          <cell r="C1163" t="str">
            <v>UND</v>
          </cell>
          <cell r="D1163">
            <v>61772</v>
          </cell>
        </row>
        <row r="1164">
          <cell r="A1164">
            <v>37009</v>
          </cell>
          <cell r="B1164" t="str">
            <v>TUBO PTS RECTANG  90 X 50 X 3.0MM X</v>
          </cell>
          <cell r="C1164" t="str">
            <v>UND</v>
          </cell>
          <cell r="D1164">
            <v>79033</v>
          </cell>
        </row>
        <row r="1165">
          <cell r="A1165">
            <v>37010</v>
          </cell>
          <cell r="B1165" t="str">
            <v>TUBO PTS RECTANG 110 X 70 X 3.0MM X</v>
          </cell>
          <cell r="C1165" t="str">
            <v>UND</v>
          </cell>
          <cell r="D1165">
            <v>102580</v>
          </cell>
        </row>
        <row r="1166">
          <cell r="A1166">
            <v>37013</v>
          </cell>
          <cell r="B1166" t="str">
            <v>TUBO PTS RECTANG 120 X 60 X 3.0MM X</v>
          </cell>
          <cell r="C1166" t="str">
            <v>UND</v>
          </cell>
          <cell r="D1166">
            <v>102580</v>
          </cell>
        </row>
        <row r="1167">
          <cell r="A1167">
            <v>37016</v>
          </cell>
          <cell r="B1167" t="str">
            <v>TUBO PTS RECTANG 130 X 50 X 3.0MM X</v>
          </cell>
          <cell r="C1167" t="str">
            <v>UND</v>
          </cell>
          <cell r="D1167">
            <v>102580</v>
          </cell>
        </row>
        <row r="1168">
          <cell r="A1168">
            <v>37017</v>
          </cell>
          <cell r="B1168" t="str">
            <v>TUBO PTS RECTANG 130 X 50 X 3.5MM X</v>
          </cell>
          <cell r="C1168" t="str">
            <v>UND</v>
          </cell>
          <cell r="D1168">
            <v>119164</v>
          </cell>
        </row>
        <row r="1169">
          <cell r="A1169">
            <v>37021</v>
          </cell>
          <cell r="B1169" t="str">
            <v>TUBO PTS RECTANG  80 X 40 X 3.5MM X</v>
          </cell>
          <cell r="C1169" t="str">
            <v>UND</v>
          </cell>
          <cell r="D1169">
            <v>78420</v>
          </cell>
        </row>
        <row r="1170">
          <cell r="A1170">
            <v>37022</v>
          </cell>
          <cell r="B1170" t="str">
            <v>TUBO PTS RECTANG  50 X 30 X 3.0MM X</v>
          </cell>
          <cell r="C1170" t="str">
            <v>UND</v>
          </cell>
          <cell r="D1170">
            <v>43791</v>
          </cell>
        </row>
        <row r="1171">
          <cell r="A1171">
            <v>37023</v>
          </cell>
          <cell r="B1171" t="str">
            <v>TUBO PTS RECTANG  50.8 X 25.4 X 2 X</v>
          </cell>
          <cell r="C1171" t="str">
            <v>UND</v>
          </cell>
          <cell r="D1171">
            <v>27184</v>
          </cell>
        </row>
        <row r="1172">
          <cell r="A1172">
            <v>37027</v>
          </cell>
          <cell r="B1172" t="str">
            <v>TUBO PTS RECTANG  80 X 40 X 3.0MM X</v>
          </cell>
          <cell r="C1172" t="str">
            <v>UND</v>
          </cell>
          <cell r="D1172">
            <v>63671</v>
          </cell>
        </row>
        <row r="1173">
          <cell r="A1173">
            <v>37029</v>
          </cell>
          <cell r="B1173" t="str">
            <v>TUBO PTS RECTANG 130 X 50 X 2.5MM X</v>
          </cell>
          <cell r="C1173" t="str">
            <v>UND</v>
          </cell>
          <cell r="D1173">
            <v>79976</v>
          </cell>
        </row>
        <row r="1174">
          <cell r="A1174">
            <v>37030</v>
          </cell>
          <cell r="B1174" t="str">
            <v>TUBO PTS RECTANG 120 X 60 X 2.5MM X</v>
          </cell>
          <cell r="C1174" t="str">
            <v>UND</v>
          </cell>
          <cell r="D1174">
            <v>79976</v>
          </cell>
        </row>
        <row r="1175">
          <cell r="A1175">
            <v>37031</v>
          </cell>
          <cell r="B1175" t="str">
            <v>TUBO PTS RECTANG  90 X 50 X 3.5MM X</v>
          </cell>
          <cell r="C1175" t="str">
            <v>UND</v>
          </cell>
          <cell r="D1175">
            <v>91525</v>
          </cell>
        </row>
        <row r="1176">
          <cell r="A1176">
            <v>37032</v>
          </cell>
          <cell r="B1176" t="str">
            <v>TUBO PTS RECTANG 120 X 60 X 3.5MM X</v>
          </cell>
          <cell r="C1176" t="str">
            <v>UND</v>
          </cell>
          <cell r="D1176">
            <v>119164</v>
          </cell>
        </row>
        <row r="1177">
          <cell r="A1177">
            <v>37033</v>
          </cell>
          <cell r="B1177" t="str">
            <v>TUBO PTS RECTANG  50 X 30 X 2.5MM X</v>
          </cell>
          <cell r="C1177" t="str">
            <v>UND</v>
          </cell>
          <cell r="D1177">
            <v>31952</v>
          </cell>
        </row>
        <row r="1178">
          <cell r="A1178">
            <v>37034</v>
          </cell>
          <cell r="B1178" t="str">
            <v>TUBO PTS RECTANG  50.8 X 25.4 X 2.5</v>
          </cell>
          <cell r="C1178" t="str">
            <v>UND</v>
          </cell>
          <cell r="D1178">
            <v>31952</v>
          </cell>
        </row>
        <row r="1179">
          <cell r="A1179">
            <v>37035</v>
          </cell>
          <cell r="B1179" t="str">
            <v>TUBO PTS RECTANG  50.8 X 25.4 X 3 X</v>
          </cell>
          <cell r="C1179" t="str">
            <v>UND</v>
          </cell>
          <cell r="D1179">
            <v>43791</v>
          </cell>
        </row>
        <row r="1180">
          <cell r="A1180">
            <v>37036</v>
          </cell>
          <cell r="B1180" t="str">
            <v>TUBO PTS RECTANG  50.8 X 25.4 X 3.5</v>
          </cell>
          <cell r="C1180" t="str">
            <v>UND</v>
          </cell>
          <cell r="D1180">
            <v>51051</v>
          </cell>
        </row>
        <row r="1181">
          <cell r="A1181">
            <v>37039</v>
          </cell>
          <cell r="B1181" t="str">
            <v>TUBO PTS RECTANG 110 X 70 X 2.5MM X</v>
          </cell>
          <cell r="C1181" t="str">
            <v>UND</v>
          </cell>
          <cell r="D1181">
            <v>79976</v>
          </cell>
        </row>
        <row r="1182">
          <cell r="A1182">
            <v>37040</v>
          </cell>
          <cell r="B1182" t="str">
            <v>TUBO PTS RECTANG 110 X 70 X 3.5MM X</v>
          </cell>
          <cell r="C1182" t="str">
            <v>UND</v>
          </cell>
          <cell r="D1182">
            <v>119164</v>
          </cell>
        </row>
        <row r="1183">
          <cell r="A1183">
            <v>38001</v>
          </cell>
          <cell r="B1183" t="str">
            <v>TUBO PTS REDONDO 1" X 2.0MM X 6 MTS</v>
          </cell>
          <cell r="C1183" t="str">
            <v>UND</v>
          </cell>
          <cell r="D1183">
            <v>18149</v>
          </cell>
        </row>
        <row r="1184">
          <cell r="A1184">
            <v>38003</v>
          </cell>
          <cell r="B1184" t="str">
            <v>TUBO PTS REDONDO 1" X 2.5MM X 6 MTS</v>
          </cell>
          <cell r="C1184" t="str">
            <v>UND</v>
          </cell>
          <cell r="D1184">
            <v>21904</v>
          </cell>
        </row>
        <row r="1185">
          <cell r="A1185">
            <v>38006</v>
          </cell>
          <cell r="B1185" t="str">
            <v>TUBO PTS REDONDO 1.1/4" X 2.0MM X 6</v>
          </cell>
          <cell r="C1185" t="str">
            <v>UND</v>
          </cell>
          <cell r="D1185">
            <v>23316</v>
          </cell>
        </row>
        <row r="1186">
          <cell r="A1186">
            <v>38007</v>
          </cell>
          <cell r="B1186" t="str">
            <v>TUBO PTS RED-GALV. 1.1/4" X 2.5 MM</v>
          </cell>
          <cell r="C1186" t="str">
            <v>UND</v>
          </cell>
          <cell r="D1186">
            <v>39209</v>
          </cell>
        </row>
        <row r="1187">
          <cell r="A1187">
            <v>38008</v>
          </cell>
          <cell r="B1187" t="str">
            <v>TUBO PTS REDONDO 1.1/4" X 2.5MM X 6</v>
          </cell>
          <cell r="C1187" t="str">
            <v>UND</v>
          </cell>
          <cell r="D1187">
            <v>28696</v>
          </cell>
        </row>
        <row r="1188">
          <cell r="A1188">
            <v>38009</v>
          </cell>
          <cell r="B1188" t="str">
            <v>TUBO PTS RED-GALV. 1.66" X 2.0 MM</v>
          </cell>
          <cell r="C1188" t="str">
            <v>UND</v>
          </cell>
          <cell r="D1188">
            <v>42707</v>
          </cell>
        </row>
        <row r="1189">
          <cell r="A1189">
            <v>38010</v>
          </cell>
          <cell r="B1189" t="str">
            <v>TUBO PTS REDONDO 1.1/2" X 2.0MM X 6</v>
          </cell>
          <cell r="C1189" t="str">
            <v>UND</v>
          </cell>
          <cell r="D1189">
            <v>28185</v>
          </cell>
        </row>
        <row r="1190">
          <cell r="A1190">
            <v>38012</v>
          </cell>
          <cell r="B1190" t="str">
            <v>TUBO PTS REDONDO 1.1/2" X 2.5MM X 6</v>
          </cell>
          <cell r="C1190" t="str">
            <v>UND</v>
          </cell>
          <cell r="D1190">
            <v>30654</v>
          </cell>
        </row>
        <row r="1191">
          <cell r="A1191">
            <v>38013</v>
          </cell>
          <cell r="B1191" t="str">
            <v>TUBO PTS REDONDO 1.1/2" X 3.0MM X 6</v>
          </cell>
          <cell r="C1191" t="str">
            <v>UND</v>
          </cell>
          <cell r="D1191">
            <v>42278</v>
          </cell>
        </row>
        <row r="1192">
          <cell r="A1192">
            <v>38014</v>
          </cell>
          <cell r="B1192" t="str">
            <v>TUBO PTS REDONDO 1.1/2" X 3.5MM X 6</v>
          </cell>
          <cell r="C1192" t="str">
            <v>UND</v>
          </cell>
          <cell r="D1192">
            <v>43401</v>
          </cell>
        </row>
        <row r="1193">
          <cell r="A1193">
            <v>38015</v>
          </cell>
          <cell r="B1193" t="str">
            <v>TUBO PTS REDON. GALV. 1.1/2 X 2.MM X</v>
          </cell>
          <cell r="C1193" t="str">
            <v>UND</v>
          </cell>
          <cell r="D1193">
            <v>38508</v>
          </cell>
        </row>
        <row r="1194">
          <cell r="A1194">
            <v>38017</v>
          </cell>
          <cell r="B1194" t="str">
            <v>TUBO PTS REDONDO 1.66"  X 2.0MM X 6</v>
          </cell>
          <cell r="C1194" t="str">
            <v>UND</v>
          </cell>
          <cell r="D1194">
            <v>31258</v>
          </cell>
        </row>
        <row r="1195">
          <cell r="A1195">
            <v>38018</v>
          </cell>
          <cell r="B1195" t="str">
            <v>TUBO PTS REDONDO 1.66"  X 3.0MM X 6</v>
          </cell>
          <cell r="C1195" t="str">
            <v>UND</v>
          </cell>
          <cell r="D1195">
            <v>43946</v>
          </cell>
        </row>
        <row r="1196">
          <cell r="A1196">
            <v>38019</v>
          </cell>
          <cell r="B1196" t="str">
            <v>TUBO PTS REDONDO 1.66"  X 2.5MM X 6</v>
          </cell>
          <cell r="C1196" t="str">
            <v>UND</v>
          </cell>
          <cell r="D1196">
            <v>32777</v>
          </cell>
        </row>
        <row r="1197">
          <cell r="A1197">
            <v>38020</v>
          </cell>
          <cell r="B1197" t="str">
            <v>TUBO PTS REDONDO 1.9"   X 2.0MM X 6</v>
          </cell>
          <cell r="C1197" t="str">
            <v>UND</v>
          </cell>
          <cell r="D1197">
            <v>36126</v>
          </cell>
        </row>
        <row r="1198">
          <cell r="A1198">
            <v>38022</v>
          </cell>
          <cell r="B1198" t="str">
            <v>TUBO PTS REDONDO 1.9"   X 2.5MM X 6</v>
          </cell>
          <cell r="C1198" t="str">
            <v>UND</v>
          </cell>
          <cell r="D1198">
            <v>37737</v>
          </cell>
        </row>
        <row r="1199">
          <cell r="A1199">
            <v>38023</v>
          </cell>
          <cell r="B1199" t="str">
            <v>TUBO PTS REDONDO 1.9"   X 3.0MM X 6</v>
          </cell>
          <cell r="C1199" t="str">
            <v>UND</v>
          </cell>
          <cell r="D1199">
            <v>45653</v>
          </cell>
        </row>
        <row r="1200">
          <cell r="A1200">
            <v>38024</v>
          </cell>
          <cell r="B1200" t="str">
            <v>TUBO PTS REDONDO 1.9"   X 3.5MM X 6</v>
          </cell>
          <cell r="C1200" t="str">
            <v>UND</v>
          </cell>
          <cell r="D1200">
            <v>56722</v>
          </cell>
        </row>
        <row r="1201">
          <cell r="A1201">
            <v>38027</v>
          </cell>
          <cell r="B1201" t="str">
            <v>TUBO PTS REDONDO 2"     X 2.0MM X 6</v>
          </cell>
          <cell r="C1201" t="str">
            <v>UND</v>
          </cell>
          <cell r="D1201">
            <v>37921</v>
          </cell>
        </row>
        <row r="1202">
          <cell r="A1202">
            <v>38029</v>
          </cell>
          <cell r="B1202" t="str">
            <v>TUBO PTS REDONDO 2"     X 2.5MM X 6</v>
          </cell>
          <cell r="C1202" t="str">
            <v>UND</v>
          </cell>
          <cell r="D1202">
            <v>45899</v>
          </cell>
        </row>
        <row r="1203">
          <cell r="A1203">
            <v>38030</v>
          </cell>
          <cell r="B1203" t="str">
            <v>TUBO PTS REDONDO 2"     X 3.0MM X 6</v>
          </cell>
          <cell r="C1203" t="str">
            <v>UND</v>
          </cell>
          <cell r="D1203">
            <v>53307</v>
          </cell>
        </row>
        <row r="1204">
          <cell r="A1204">
            <v>38031</v>
          </cell>
          <cell r="B1204" t="str">
            <v>TUBO PTS REDONDO 2"     X 3.5MM X 6</v>
          </cell>
          <cell r="C1204" t="str">
            <v>UND</v>
          </cell>
          <cell r="D1204">
            <v>58118</v>
          </cell>
        </row>
        <row r="1205">
          <cell r="A1205">
            <v>38034</v>
          </cell>
          <cell r="B1205" t="str">
            <v>TUBO PTS REDONDO 2.36"  X 2.0MM X 6</v>
          </cell>
          <cell r="C1205" t="str">
            <v>UND</v>
          </cell>
          <cell r="D1205">
            <v>44921</v>
          </cell>
        </row>
        <row r="1206">
          <cell r="A1206">
            <v>38036</v>
          </cell>
          <cell r="B1206" t="str">
            <v>TUBO PTS REDONDO 2.36"  X 2.5MM X 6</v>
          </cell>
          <cell r="C1206" t="str">
            <v>UND</v>
          </cell>
          <cell r="D1206">
            <v>54332</v>
          </cell>
        </row>
        <row r="1207">
          <cell r="A1207">
            <v>38037</v>
          </cell>
          <cell r="B1207" t="str">
            <v>TUBO PTS REDONDO 2.36"  X 3.0MM X 6</v>
          </cell>
          <cell r="C1207" t="str">
            <v>UND</v>
          </cell>
          <cell r="D1207">
            <v>55581</v>
          </cell>
        </row>
        <row r="1208">
          <cell r="A1208">
            <v>38038</v>
          </cell>
          <cell r="B1208" t="str">
            <v>TUBO PTS REDONDO 2.36"  X 3.5MM X 6</v>
          </cell>
          <cell r="C1208" t="str">
            <v>UND</v>
          </cell>
          <cell r="D1208">
            <v>66320</v>
          </cell>
        </row>
        <row r="1209">
          <cell r="A1209">
            <v>38049</v>
          </cell>
          <cell r="B1209" t="str">
            <v>TUBO PTS REDONDO 3"     X 2.0MM X 6</v>
          </cell>
          <cell r="C1209" t="str">
            <v>UND</v>
          </cell>
          <cell r="D1209">
            <v>52677</v>
          </cell>
        </row>
        <row r="1210">
          <cell r="A1210">
            <v>38051</v>
          </cell>
          <cell r="B1210" t="str">
            <v>TUBO PTS REDONDO 3"     X 2.5MM X 6</v>
          </cell>
          <cell r="C1210" t="str">
            <v>UND</v>
          </cell>
          <cell r="D1210">
            <v>61764</v>
          </cell>
        </row>
        <row r="1211">
          <cell r="A1211">
            <v>38052</v>
          </cell>
          <cell r="B1211" t="str">
            <v>TUBO PTS REDONDO 3"     X 3.0MM X 6</v>
          </cell>
          <cell r="C1211" t="str">
            <v>UND</v>
          </cell>
          <cell r="D1211">
            <v>79869</v>
          </cell>
        </row>
        <row r="1212">
          <cell r="A1212">
            <v>38053</v>
          </cell>
          <cell r="B1212" t="str">
            <v>TUBO PTS REDONDO 3"     X 3.5MM X 6</v>
          </cell>
          <cell r="C1212" t="str">
            <v>UND</v>
          </cell>
          <cell r="D1212">
            <v>84668</v>
          </cell>
        </row>
        <row r="1213">
          <cell r="A1213">
            <v>38056</v>
          </cell>
          <cell r="B1213" t="str">
            <v>TUBO PTS REDONDO 3.1/2" X 2.0MM X 6</v>
          </cell>
          <cell r="C1213" t="str">
            <v>UND</v>
          </cell>
          <cell r="D1213">
            <v>61379</v>
          </cell>
        </row>
        <row r="1214">
          <cell r="A1214">
            <v>38058</v>
          </cell>
          <cell r="B1214" t="str">
            <v>TUBO PTS REDONDO 3.1/2" X 2.5MM X 6</v>
          </cell>
          <cell r="C1214" t="str">
            <v>UND</v>
          </cell>
          <cell r="D1214">
            <v>74969</v>
          </cell>
        </row>
        <row r="1215">
          <cell r="A1215">
            <v>38059</v>
          </cell>
          <cell r="B1215" t="str">
            <v>TUBO PTS REDONDO 3.1/2" X 3.0MM X 6</v>
          </cell>
          <cell r="C1215" t="str">
            <v>UND</v>
          </cell>
          <cell r="D1215">
            <v>82835</v>
          </cell>
        </row>
        <row r="1216">
          <cell r="A1216">
            <v>38060</v>
          </cell>
          <cell r="B1216" t="str">
            <v>TUBO PTS REDONDO 3.1/2" X 3.5MM X 6</v>
          </cell>
          <cell r="C1216" t="str">
            <v>UND</v>
          </cell>
          <cell r="D1216">
            <v>98817</v>
          </cell>
        </row>
        <row r="1217">
          <cell r="A1217">
            <v>38063</v>
          </cell>
          <cell r="B1217" t="str">
            <v>TUBO PTS REDONDO 4.1/2" X 3.0MM X 6</v>
          </cell>
          <cell r="C1217" t="str">
            <v>UND</v>
          </cell>
          <cell r="D1217">
            <v>107513</v>
          </cell>
        </row>
        <row r="1218">
          <cell r="A1218">
            <v>38064</v>
          </cell>
          <cell r="B1218" t="str">
            <v>TUBO PTS REDONDO 4.1/2" X 3.5MM X 6</v>
          </cell>
          <cell r="C1218" t="str">
            <v>UND</v>
          </cell>
          <cell r="D1218">
            <v>128439</v>
          </cell>
        </row>
        <row r="1219">
          <cell r="A1219">
            <v>38066</v>
          </cell>
          <cell r="B1219" t="str">
            <v>TUBO PTS REDONDO 1.315" X 2.0MM X 6</v>
          </cell>
          <cell r="C1219" t="str">
            <v>UND</v>
          </cell>
          <cell r="D1219">
            <v>24853</v>
          </cell>
        </row>
        <row r="1220">
          <cell r="A1220">
            <v>38067</v>
          </cell>
          <cell r="B1220" t="str">
            <v>TUBO PTS REDONDO 1.315" X 2.5MM X 6</v>
          </cell>
          <cell r="C1220" t="str">
            <v>UND</v>
          </cell>
          <cell r="D1220">
            <v>30234</v>
          </cell>
        </row>
        <row r="1221">
          <cell r="A1221">
            <v>38068</v>
          </cell>
          <cell r="B1221" t="str">
            <v>TUBO PTS REDONDO 1.315" X 3.0MM X 6</v>
          </cell>
          <cell r="C1221" t="str">
            <v>UND</v>
          </cell>
          <cell r="D1221">
            <v>31294</v>
          </cell>
        </row>
        <row r="1222">
          <cell r="A1222">
            <v>38069</v>
          </cell>
          <cell r="B1222" t="str">
            <v>TUBO PTS REDONDO 4.1/2" X 2.5MM X 6</v>
          </cell>
          <cell r="C1222" t="str">
            <v>UND</v>
          </cell>
          <cell r="D1222">
            <v>97046</v>
          </cell>
        </row>
        <row r="1223">
          <cell r="A1223">
            <v>39000</v>
          </cell>
          <cell r="B1223" t="str">
            <v>PERFIL 25 X 25 X 1.2MM X 6 MTS A-500</v>
          </cell>
          <cell r="C1223" t="str">
            <v>UND</v>
          </cell>
          <cell r="D1223">
            <v>12012</v>
          </cell>
        </row>
        <row r="1224">
          <cell r="A1224">
            <v>39001</v>
          </cell>
          <cell r="B1224" t="str">
            <v>PERFIL 22 X 22 X 1.5MM X 6 MTS A-500</v>
          </cell>
          <cell r="C1224" t="str">
            <v>UND</v>
          </cell>
          <cell r="D1224">
            <v>11395</v>
          </cell>
        </row>
        <row r="1225">
          <cell r="A1225">
            <v>39002</v>
          </cell>
          <cell r="B1225" t="str">
            <v>PERFIL 25 X 25 X 1.8MM X 6 MTS A-500</v>
          </cell>
          <cell r="C1225" t="str">
            <v>UND</v>
          </cell>
          <cell r="D1225">
            <v>16586</v>
          </cell>
        </row>
        <row r="1226">
          <cell r="A1226">
            <v>39005</v>
          </cell>
          <cell r="B1226" t="str">
            <v>PERFIL 40 X 40 X 1.5MM X 6 MTS A-500</v>
          </cell>
          <cell r="C1226" t="str">
            <v>UND</v>
          </cell>
          <cell r="D1226">
            <v>21862</v>
          </cell>
        </row>
        <row r="1227">
          <cell r="A1227">
            <v>39007</v>
          </cell>
          <cell r="B1227" t="str">
            <v>PERFIL 40 X 40 X 2.5MM X 6 MTS A-500</v>
          </cell>
          <cell r="C1227" t="str">
            <v>UND</v>
          </cell>
          <cell r="D1227">
            <v>32667</v>
          </cell>
        </row>
        <row r="1228">
          <cell r="A1228">
            <v>39008</v>
          </cell>
          <cell r="B1228" t="str">
            <v>PERFIL 50 X 50 X 1.5MM X 6 MTS A-500</v>
          </cell>
          <cell r="C1228" t="str">
            <v>UND</v>
          </cell>
          <cell r="D1228">
            <v>28993</v>
          </cell>
        </row>
        <row r="1229">
          <cell r="A1229">
            <v>39009</v>
          </cell>
          <cell r="B1229" t="str">
            <v>PERFIL 50 X 50 X 2.0MM X 6 MTS A-500</v>
          </cell>
          <cell r="C1229" t="str">
            <v>UND</v>
          </cell>
          <cell r="D1229">
            <v>36969</v>
          </cell>
        </row>
        <row r="1230">
          <cell r="A1230">
            <v>39010</v>
          </cell>
          <cell r="B1230" t="str">
            <v>PERFIL 50 X 50 X 2.5MM X 6 MTS A-500</v>
          </cell>
          <cell r="C1230" t="str">
            <v>UND</v>
          </cell>
          <cell r="D1230">
            <v>44929</v>
          </cell>
        </row>
        <row r="1231">
          <cell r="A1231">
            <v>39011</v>
          </cell>
          <cell r="B1231" t="str">
            <v>PERFIL 70 X 70 X 2.0MM X 6 MTS A-500</v>
          </cell>
          <cell r="C1231" t="str">
            <v>UND</v>
          </cell>
          <cell r="D1231">
            <v>52824</v>
          </cell>
        </row>
        <row r="1232">
          <cell r="A1232">
            <v>39012</v>
          </cell>
          <cell r="B1232" t="str">
            <v>PERFIL 70 X 70 X 2.5MM X 6 MTS A-500</v>
          </cell>
          <cell r="C1232" t="str">
            <v>UND</v>
          </cell>
          <cell r="D1232">
            <v>64319</v>
          </cell>
        </row>
        <row r="1233">
          <cell r="A1233">
            <v>39013</v>
          </cell>
          <cell r="B1233" t="str">
            <v>PERFIL 75 X 75 X 3.2MM X 6 MTS A-500</v>
          </cell>
          <cell r="C1233" t="str">
            <v>UND</v>
          </cell>
          <cell r="D1233">
            <v>88164</v>
          </cell>
        </row>
        <row r="1234">
          <cell r="A1234">
            <v>39015</v>
          </cell>
          <cell r="B1234" t="str">
            <v>PERFIL 70 X 70 X 1.8MM X 6 MTS A-500</v>
          </cell>
          <cell r="C1234" t="str">
            <v>UND</v>
          </cell>
          <cell r="D1234">
            <v>48840</v>
          </cell>
        </row>
        <row r="1235">
          <cell r="A1235">
            <v>39016</v>
          </cell>
          <cell r="B1235" t="str">
            <v>PERFIL 90 X 90 X 2.0MM X 6 MTS A-500</v>
          </cell>
          <cell r="C1235" t="str">
            <v>UND</v>
          </cell>
          <cell r="D1235">
            <v>68231</v>
          </cell>
        </row>
        <row r="1236">
          <cell r="A1236">
            <v>39017</v>
          </cell>
          <cell r="B1236" t="str">
            <v>PERFIL 90 X 90 X 2.3MM X 6 MTS A-500</v>
          </cell>
          <cell r="C1236" t="str">
            <v>UND</v>
          </cell>
          <cell r="D1236">
            <v>76609</v>
          </cell>
        </row>
        <row r="1237">
          <cell r="A1237">
            <v>39018</v>
          </cell>
          <cell r="B1237" t="str">
            <v>PERFIL 90 X 90 X 2.5MM X 6 MTS A-500</v>
          </cell>
          <cell r="C1237" t="str">
            <v>UND</v>
          </cell>
          <cell r="D1237">
            <v>83272</v>
          </cell>
        </row>
        <row r="1238">
          <cell r="A1238">
            <v>39019</v>
          </cell>
          <cell r="B1238" t="str">
            <v>PERFIL 100 X 100 X 3.3MM X 6 MTS A-5</v>
          </cell>
          <cell r="C1238" t="str">
            <v>UND</v>
          </cell>
          <cell r="D1238">
            <v>121662</v>
          </cell>
        </row>
        <row r="1239">
          <cell r="A1239">
            <v>39020</v>
          </cell>
          <cell r="B1239" t="str">
            <v>PERFIL 100 X 100 X 4.7MM X 6 MTS A-5</v>
          </cell>
          <cell r="C1239" t="str">
            <v>UND</v>
          </cell>
          <cell r="D1239">
            <v>179680</v>
          </cell>
        </row>
        <row r="1240">
          <cell r="A1240">
            <v>39021</v>
          </cell>
          <cell r="B1240" t="str">
            <v>PERFIL 100 X 100 X 6.3MM X 6 MTS A-5</v>
          </cell>
          <cell r="C1240" t="str">
            <v>UND</v>
          </cell>
          <cell r="D1240">
            <v>237046</v>
          </cell>
        </row>
        <row r="1241">
          <cell r="A1241">
            <v>39023</v>
          </cell>
          <cell r="B1241" t="str">
            <v>PERFIL 125 X 125 X 3.3MM X 6 MTS A-5</v>
          </cell>
          <cell r="C1241" t="str">
            <v>UND</v>
          </cell>
          <cell r="D1241">
            <v>152799</v>
          </cell>
        </row>
        <row r="1242">
          <cell r="A1242">
            <v>39024</v>
          </cell>
          <cell r="B1242" t="str">
            <v>PERFIL 125 X 125 X 4.7MM X 6 MTS A-5</v>
          </cell>
          <cell r="C1242" t="str">
            <v>UND</v>
          </cell>
          <cell r="D1242">
            <v>226346</v>
          </cell>
        </row>
        <row r="1243">
          <cell r="A1243">
            <v>39027</v>
          </cell>
          <cell r="B1243" t="str">
            <v>PERFIL 150 X 150 X 4.7MM X 6 MTS A-5</v>
          </cell>
          <cell r="C1243" t="str">
            <v>UND</v>
          </cell>
          <cell r="D1243">
            <v>274425</v>
          </cell>
        </row>
        <row r="1244">
          <cell r="A1244">
            <v>39028</v>
          </cell>
          <cell r="B1244" t="str">
            <v>PERFIL 150 X 150 X 6.3MM X 6 MTS A-5</v>
          </cell>
          <cell r="C1244" t="str">
            <v>UND</v>
          </cell>
          <cell r="D1244">
            <v>361343</v>
          </cell>
        </row>
        <row r="1245">
          <cell r="A1245">
            <v>39029</v>
          </cell>
          <cell r="B1245" t="str">
            <v>PERFIL 150 X 150 X 7.9MM X 6 MTS A-5</v>
          </cell>
          <cell r="C1245" t="str">
            <v>UND</v>
          </cell>
          <cell r="D1245">
            <v>447929</v>
          </cell>
        </row>
        <row r="1246">
          <cell r="A1246">
            <v>39039</v>
          </cell>
          <cell r="B1246" t="str">
            <v>PERFIL 13 X 50 X 1.5MM X 6 MTS A-500</v>
          </cell>
          <cell r="C1246" t="str">
            <v>UND</v>
          </cell>
          <cell r="D1246">
            <v>17074</v>
          </cell>
        </row>
        <row r="1247">
          <cell r="A1247">
            <v>39040</v>
          </cell>
          <cell r="B1247" t="str">
            <v>PERFIL 50 X 30 X 1.5MM X 6 MTS A-500</v>
          </cell>
          <cell r="C1247" t="str">
            <v>UND</v>
          </cell>
          <cell r="D1247">
            <v>21865</v>
          </cell>
        </row>
        <row r="1248">
          <cell r="A1248">
            <v>39041</v>
          </cell>
          <cell r="B1248" t="str">
            <v>PERFIL 50 X 30 X 2.0MM X 6 MTS A-500</v>
          </cell>
          <cell r="C1248" t="str">
            <v>UND</v>
          </cell>
          <cell r="D1248">
            <v>27802</v>
          </cell>
        </row>
        <row r="1249">
          <cell r="A1249">
            <v>39042</v>
          </cell>
          <cell r="B1249" t="str">
            <v>PERFIL 50 X 30 X 2.5MM X 6 MTS A-500</v>
          </cell>
          <cell r="C1249" t="str">
            <v>UND</v>
          </cell>
          <cell r="D1249">
            <v>33720</v>
          </cell>
        </row>
        <row r="1250">
          <cell r="A1250">
            <v>39043</v>
          </cell>
          <cell r="B1250" t="str">
            <v>PERFIL 60 X 40 X 1.8MM X 6 MTS A-500</v>
          </cell>
          <cell r="C1250" t="str">
            <v>UND</v>
          </cell>
          <cell r="D1250">
            <v>32286</v>
          </cell>
        </row>
        <row r="1251">
          <cell r="A1251">
            <v>39044</v>
          </cell>
          <cell r="B1251" t="str">
            <v>PERFIL 60 X 40 X 2.5MM X 6 MTS A-500</v>
          </cell>
          <cell r="C1251" t="str">
            <v>UND</v>
          </cell>
          <cell r="D1251">
            <v>42330</v>
          </cell>
        </row>
        <row r="1252">
          <cell r="A1252">
            <v>39045</v>
          </cell>
          <cell r="B1252" t="str">
            <v>PERFIL 70 X 45 X 2.0MM X 6 MTS A-500</v>
          </cell>
          <cell r="C1252" t="str">
            <v>UND</v>
          </cell>
          <cell r="D1252">
            <v>42316</v>
          </cell>
        </row>
        <row r="1253">
          <cell r="A1253">
            <v>39046</v>
          </cell>
          <cell r="B1253" t="str">
            <v>PERFIL 76 X 38 X 1.5MM X 6 MTS A-500</v>
          </cell>
          <cell r="C1253" t="str">
            <v>UND</v>
          </cell>
          <cell r="D1253">
            <v>33750</v>
          </cell>
        </row>
        <row r="1254">
          <cell r="A1254">
            <v>39047</v>
          </cell>
          <cell r="B1254" t="str">
            <v>PERFIL 76 X 38 X 1.8MM X 6 MTS A-500</v>
          </cell>
          <cell r="C1254" t="str">
            <v>UND</v>
          </cell>
          <cell r="D1254">
            <v>39886</v>
          </cell>
        </row>
        <row r="1255">
          <cell r="A1255">
            <v>39048</v>
          </cell>
          <cell r="B1255" t="str">
            <v>PERFIL 76 X 38 X 2.0MM X 6 MTS A-500</v>
          </cell>
          <cell r="C1255" t="str">
            <v>UND</v>
          </cell>
          <cell r="D1255">
            <v>43086</v>
          </cell>
        </row>
        <row r="1256">
          <cell r="A1256">
            <v>39049</v>
          </cell>
          <cell r="B1256" t="str">
            <v>PERFIL 76 X 38 X 2.5MM X 6 MTS A-500</v>
          </cell>
          <cell r="C1256" t="str">
            <v>UND</v>
          </cell>
          <cell r="D1256">
            <v>52436</v>
          </cell>
        </row>
        <row r="1257">
          <cell r="A1257">
            <v>39050</v>
          </cell>
          <cell r="B1257" t="str">
            <v>PERFIL 90 X 50 X 2.0MM X 6 MTS A-500</v>
          </cell>
          <cell r="C1257" t="str">
            <v>UND</v>
          </cell>
          <cell r="D1257">
            <v>52791</v>
          </cell>
        </row>
        <row r="1258">
          <cell r="A1258">
            <v>39051</v>
          </cell>
          <cell r="B1258" t="str">
            <v>PERFIL 90 X 50 X 2.5MM X 6 MTS A-500</v>
          </cell>
          <cell r="C1258" t="str">
            <v>UND</v>
          </cell>
          <cell r="D1258">
            <v>64319</v>
          </cell>
        </row>
        <row r="1259">
          <cell r="A1259">
            <v>39053</v>
          </cell>
          <cell r="B1259" t="str">
            <v>PERFIL 100 X 40 X 2.28MM X 6 MTS A-5</v>
          </cell>
          <cell r="C1259" t="str">
            <v>UND</v>
          </cell>
          <cell r="D1259">
            <v>60787</v>
          </cell>
        </row>
        <row r="1260">
          <cell r="A1260">
            <v>39054</v>
          </cell>
          <cell r="B1260" t="str">
            <v>PERFIL 100 X 50 X 3.3MM X 6 MTS A-50</v>
          </cell>
          <cell r="C1260" t="str">
            <v>UND</v>
          </cell>
          <cell r="D1260">
            <v>92541</v>
          </cell>
        </row>
        <row r="1261">
          <cell r="A1261">
            <v>39055</v>
          </cell>
          <cell r="B1261" t="str">
            <v>PERFIL 100 X 50 X 4.7MM X 6 MTS A-50</v>
          </cell>
          <cell r="C1261" t="str">
            <v>UND</v>
          </cell>
          <cell r="D1261">
            <v>133014</v>
          </cell>
        </row>
        <row r="1262">
          <cell r="A1262">
            <v>39057</v>
          </cell>
          <cell r="B1262" t="str">
            <v>PERFIL 120 X 60 X 2.0MM X 6 MTS A-50</v>
          </cell>
          <cell r="C1262" t="str">
            <v>UND</v>
          </cell>
          <cell r="D1262">
            <v>70059</v>
          </cell>
        </row>
        <row r="1263">
          <cell r="A1263">
            <v>39058</v>
          </cell>
          <cell r="B1263" t="str">
            <v>PERFIL 120 X 60 X 2.5MM X 6 MTS A-50</v>
          </cell>
          <cell r="C1263" t="str">
            <v>UND</v>
          </cell>
          <cell r="D1263">
            <v>85502</v>
          </cell>
        </row>
        <row r="1264">
          <cell r="A1264">
            <v>39059</v>
          </cell>
          <cell r="B1264" t="str">
            <v>PERFIL 150 X 50 X 3.3MM X 6 MTS A-50</v>
          </cell>
          <cell r="C1264" t="str">
            <v>UND</v>
          </cell>
          <cell r="D1264">
            <v>124477</v>
          </cell>
        </row>
        <row r="1265">
          <cell r="A1265">
            <v>39060</v>
          </cell>
          <cell r="B1265" t="str">
            <v>PERFIL 150 X 50 X 4.7MM X 6 MTS A-50</v>
          </cell>
          <cell r="C1265" t="str">
            <v>UND</v>
          </cell>
          <cell r="D1265">
            <v>179675</v>
          </cell>
        </row>
        <row r="1266">
          <cell r="A1266">
            <v>39063</v>
          </cell>
          <cell r="B1266" t="str">
            <v>PERFIL 150 X 100 X 3.3MM X 6 MTS A-5</v>
          </cell>
          <cell r="C1266" t="str">
            <v>UND</v>
          </cell>
          <cell r="D1266">
            <v>156412</v>
          </cell>
        </row>
        <row r="1267">
          <cell r="A1267">
            <v>39064</v>
          </cell>
          <cell r="B1267" t="str">
            <v>PERFIL 150 X 100 X 4.7MM X 6MTS A-50</v>
          </cell>
          <cell r="C1267" t="str">
            <v>UND</v>
          </cell>
          <cell r="D1267">
            <v>226340</v>
          </cell>
        </row>
        <row r="1268">
          <cell r="A1268">
            <v>39200</v>
          </cell>
          <cell r="B1268" t="str">
            <v>PERFIL 120X100X0.059" X 3.0 MT ENTRE</v>
          </cell>
          <cell r="C1268" t="str">
            <v>UND</v>
          </cell>
          <cell r="D1268">
            <v>30729</v>
          </cell>
        </row>
        <row r="1269">
          <cell r="A1269">
            <v>39202</v>
          </cell>
          <cell r="B1269" t="str">
            <v>PERFIL 120X100X0.059" X 3.5 MT ENTRE</v>
          </cell>
          <cell r="C1269" t="str">
            <v>UND</v>
          </cell>
          <cell r="D1269">
            <v>35850</v>
          </cell>
        </row>
        <row r="1270">
          <cell r="A1270">
            <v>39081</v>
          </cell>
          <cell r="B1270" t="str">
            <v>PERFIL REDON. 1/2" X 2.0MM X 6 MTS A</v>
          </cell>
          <cell r="C1270" t="str">
            <v>UND</v>
          </cell>
          <cell r="D1270">
            <v>11237</v>
          </cell>
        </row>
        <row r="1271">
          <cell r="A1271">
            <v>39084</v>
          </cell>
          <cell r="B1271" t="str">
            <v>PERFIL REDON. 3/4" X 2.0MM X 6 MTS A</v>
          </cell>
          <cell r="C1271" t="str">
            <v>UND</v>
          </cell>
          <cell r="D1271">
            <v>14492</v>
          </cell>
        </row>
        <row r="1272">
          <cell r="A1272">
            <v>39089</v>
          </cell>
          <cell r="B1272" t="str">
            <v>PERFIL REDON.   1" X 2.5MM X 6 MTS A</v>
          </cell>
          <cell r="C1272" t="str">
            <v>UND</v>
          </cell>
          <cell r="D1272">
            <v>22432</v>
          </cell>
        </row>
        <row r="1273">
          <cell r="A1273">
            <v>39091</v>
          </cell>
          <cell r="B1273" t="str">
            <v>PERFIL REDON 1.1/4" X 1.8MM X 6 MTS</v>
          </cell>
          <cell r="C1273" t="str">
            <v>UND</v>
          </cell>
          <cell r="D1273">
            <v>21307</v>
          </cell>
        </row>
        <row r="1274">
          <cell r="A1274">
            <v>39093</v>
          </cell>
          <cell r="B1274" t="str">
            <v>PERFIL REDON 1.1/4" X 2.7MM X 6 MTS</v>
          </cell>
          <cell r="C1274" t="str">
            <v>UND</v>
          </cell>
          <cell r="D1274">
            <v>31245</v>
          </cell>
        </row>
        <row r="1275">
          <cell r="A1275">
            <v>39095</v>
          </cell>
          <cell r="B1275" t="str">
            <v>PERFIL REDON 1.1/2" X 1.8MM X 6 MTS</v>
          </cell>
          <cell r="C1275" t="str">
            <v>UND</v>
          </cell>
          <cell r="D1275">
            <v>24478</v>
          </cell>
        </row>
        <row r="1276">
          <cell r="A1276">
            <v>39097</v>
          </cell>
          <cell r="B1276" t="str">
            <v>PERFIL REDON 1.1/2" X 2.7MM X 6 MTS</v>
          </cell>
          <cell r="C1276" t="str">
            <v>UND</v>
          </cell>
          <cell r="D1276">
            <v>35711</v>
          </cell>
        </row>
        <row r="1277">
          <cell r="A1277">
            <v>39101</v>
          </cell>
          <cell r="B1277" t="str">
            <v>PERFIL REDON.   2" X 1.8MM X 6 MTS A</v>
          </cell>
          <cell r="C1277" t="str">
            <v>UND</v>
          </cell>
          <cell r="D1277">
            <v>31201</v>
          </cell>
        </row>
        <row r="1278">
          <cell r="A1278">
            <v>39102</v>
          </cell>
          <cell r="B1278" t="str">
            <v>PERFIL REDON.   2" X 2.3MM X 6 MTS A</v>
          </cell>
          <cell r="C1278" t="str">
            <v>UND</v>
          </cell>
          <cell r="D1278">
            <v>39746</v>
          </cell>
        </row>
        <row r="1279">
          <cell r="A1279">
            <v>39103</v>
          </cell>
          <cell r="B1279" t="str">
            <v>PERFIL REDON.   2" X 2.7MM X 6 MTS A</v>
          </cell>
          <cell r="C1279" t="str">
            <v>UND</v>
          </cell>
          <cell r="D1279">
            <v>46065</v>
          </cell>
        </row>
        <row r="1280">
          <cell r="A1280">
            <v>39104</v>
          </cell>
          <cell r="B1280" t="str">
            <v>PERFIL REDON.   2" X 3.3MM X 6 MTS A</v>
          </cell>
          <cell r="C1280" t="str">
            <v>UND</v>
          </cell>
          <cell r="D1280">
            <v>55583</v>
          </cell>
        </row>
        <row r="1281">
          <cell r="A1281">
            <v>39107</v>
          </cell>
          <cell r="B1281" t="str">
            <v>PERFIL REDON 2.1/2" X 2.3MM X 6 MTS</v>
          </cell>
          <cell r="C1281" t="str">
            <v>UND</v>
          </cell>
          <cell r="D1281">
            <v>48332</v>
          </cell>
        </row>
        <row r="1282">
          <cell r="A1282">
            <v>39108</v>
          </cell>
          <cell r="B1282" t="str">
            <v>PERFIL REDON 2.1/2" X 2.7MM X 6 MTS</v>
          </cell>
          <cell r="C1282" t="str">
            <v>UND</v>
          </cell>
          <cell r="D1282">
            <v>56039</v>
          </cell>
        </row>
        <row r="1283">
          <cell r="A1283">
            <v>39109</v>
          </cell>
          <cell r="B1283" t="str">
            <v>PERFIL REDON 2.1/2" X 3.3MM X 6 MTS</v>
          </cell>
          <cell r="C1283" t="str">
            <v>UND</v>
          </cell>
          <cell r="D1283">
            <v>67742</v>
          </cell>
        </row>
        <row r="1284">
          <cell r="A1284">
            <v>39113</v>
          </cell>
          <cell r="B1284" t="str">
            <v>PERFIL REDON.   3" X 2.3MM X 6 MTS A</v>
          </cell>
          <cell r="C1284" t="str">
            <v>UND</v>
          </cell>
          <cell r="D1284">
            <v>59253</v>
          </cell>
        </row>
        <row r="1285">
          <cell r="A1285">
            <v>39115</v>
          </cell>
          <cell r="B1285" t="str">
            <v>PERFIL REDON.   3" X 3.25MM X 6 MTS</v>
          </cell>
          <cell r="C1285" t="str">
            <v>UND</v>
          </cell>
          <cell r="D1285">
            <v>83272</v>
          </cell>
        </row>
        <row r="1286">
          <cell r="A1286">
            <v>39120</v>
          </cell>
          <cell r="B1286" t="str">
            <v>PERFIL REDON.   4" X 2.3MM X 6 MTS A</v>
          </cell>
          <cell r="C1286" t="str">
            <v>UND</v>
          </cell>
          <cell r="D1286">
            <v>76658</v>
          </cell>
        </row>
        <row r="1287">
          <cell r="A1287">
            <v>39121</v>
          </cell>
          <cell r="B1287" t="str">
            <v>PERFIL REDON.   4" X 2.5MM X 6 MTS A</v>
          </cell>
          <cell r="C1287" t="str">
            <v>UND</v>
          </cell>
          <cell r="D1287">
            <v>83272</v>
          </cell>
        </row>
        <row r="1288">
          <cell r="A1288">
            <v>39122</v>
          </cell>
          <cell r="B1288" t="str">
            <v>PERFIL REDON.   4" X 3.3MM X 6 MTS A</v>
          </cell>
          <cell r="C1288" t="str">
            <v>UND</v>
          </cell>
          <cell r="D1288">
            <v>108008</v>
          </cell>
        </row>
        <row r="1289">
          <cell r="A1289">
            <v>39123</v>
          </cell>
          <cell r="B1289" t="str">
            <v>PERFIL REDON.   4" X 4.0MM X 6 MTS A</v>
          </cell>
          <cell r="C1289" t="str">
            <v>UND</v>
          </cell>
          <cell r="D1289">
            <v>138131</v>
          </cell>
        </row>
        <row r="1290">
          <cell r="A1290">
            <v>39124</v>
          </cell>
          <cell r="B1290" t="str">
            <v>PERFIL REDON.   4" X 4.7MM X 6 MTS A</v>
          </cell>
          <cell r="C1290" t="str">
            <v>UND</v>
          </cell>
          <cell r="D1290">
            <v>162754</v>
          </cell>
        </row>
        <row r="1291">
          <cell r="A1291">
            <v>39126</v>
          </cell>
          <cell r="B1291" t="str">
            <v>PERFIL REDON.   5" X 6.4MM X 6 MTS A</v>
          </cell>
          <cell r="C1291" t="str">
            <v>UND</v>
          </cell>
          <cell r="D1291">
            <v>258423</v>
          </cell>
        </row>
        <row r="1292">
          <cell r="A1292">
            <v>39130</v>
          </cell>
          <cell r="B1292" t="str">
            <v>PERFIL REDON.   6" X 3.6MM X 6 MTS A</v>
          </cell>
          <cell r="C1292" t="str">
            <v>UND</v>
          </cell>
          <cell r="D1292">
            <v>182715</v>
          </cell>
        </row>
        <row r="1293">
          <cell r="A1293">
            <v>39131</v>
          </cell>
          <cell r="B1293" t="str">
            <v>PERFIL REDON.   6" X 6.4MM X 6 MTS A</v>
          </cell>
          <cell r="C1293" t="str">
            <v>UND</v>
          </cell>
          <cell r="D1293">
            <v>318164</v>
          </cell>
        </row>
        <row r="1294">
          <cell r="A1294">
            <v>39132</v>
          </cell>
          <cell r="B1294" t="str">
            <v>PERFIL REDON.   6" X 7.1MM X 6 MTS A</v>
          </cell>
          <cell r="C1294" t="str">
            <v>UND</v>
          </cell>
          <cell r="D1294">
            <v>354667</v>
          </cell>
        </row>
        <row r="1295">
          <cell r="A1295">
            <v>39133</v>
          </cell>
          <cell r="B1295" t="str">
            <v>PERFIL REDON.   8" X 5.2MM X 6 MTS A</v>
          </cell>
          <cell r="C1295" t="str">
            <v>UND</v>
          </cell>
          <cell r="D1295">
            <v>343328</v>
          </cell>
        </row>
        <row r="1296">
          <cell r="A1296">
            <v>39134</v>
          </cell>
          <cell r="B1296" t="str">
            <v>PERFIL REDON.   8" X 6.4MM X 6 MTS A</v>
          </cell>
          <cell r="C1296" t="str">
            <v>UND</v>
          </cell>
          <cell r="D1296">
            <v>417982</v>
          </cell>
        </row>
        <row r="1297">
          <cell r="A1297">
            <v>39135</v>
          </cell>
          <cell r="B1297" t="str">
            <v>PERFIL REDON.   8" X 8.18MM X 6MTS A</v>
          </cell>
          <cell r="C1297" t="str">
            <v>UND</v>
          </cell>
          <cell r="D1297">
            <v>533730</v>
          </cell>
        </row>
        <row r="1298">
          <cell r="A1298">
            <v>39136</v>
          </cell>
          <cell r="B1298" t="str">
            <v>PERFIL REDON.   6" X 4.0MM X 6 MTS A</v>
          </cell>
          <cell r="C1298" t="str">
            <v>UND</v>
          </cell>
          <cell r="D1298">
            <v>198599</v>
          </cell>
        </row>
        <row r="1299">
          <cell r="A1299">
            <v>39206</v>
          </cell>
          <cell r="B1299" t="str">
            <v>TUBO REDON. 6"X4.0MMX 6MTS A-500 G-C</v>
          </cell>
          <cell r="C1299" t="str">
            <v>UND</v>
          </cell>
          <cell r="D1299">
            <v>167540</v>
          </cell>
        </row>
        <row r="1300">
          <cell r="A1300">
            <v>39209</v>
          </cell>
          <cell r="B1300" t="str">
            <v>TUBO REDON. 8.5/8"X5.5MMX 6MTS A-500</v>
          </cell>
          <cell r="C1300" t="str">
            <v>UND</v>
          </cell>
          <cell r="D1300">
            <v>334761</v>
          </cell>
        </row>
        <row r="1301">
          <cell r="A1301">
            <v>39210</v>
          </cell>
          <cell r="B1301" t="str">
            <v>TUBO REDON. 9.5/8"X5.5MMX 6MTS A-500</v>
          </cell>
          <cell r="C1301" t="str">
            <v>UND</v>
          </cell>
          <cell r="D1301">
            <v>374512</v>
          </cell>
        </row>
        <row r="1302">
          <cell r="A1302">
            <v>39212</v>
          </cell>
          <cell r="B1302" t="str">
            <v>TUBO REDON. 10.3/4"X7.0MMX 6MTS A-50</v>
          </cell>
          <cell r="C1302" t="str">
            <v>UND</v>
          </cell>
          <cell r="D1302">
            <v>525622</v>
          </cell>
        </row>
        <row r="1303">
          <cell r="A1303">
            <v>39214</v>
          </cell>
          <cell r="B1303" t="str">
            <v>TUBO REDON. 12.3/4"X9.0MMX 6MTS A-50</v>
          </cell>
          <cell r="C1303" t="str">
            <v>UND</v>
          </cell>
          <cell r="D1303">
            <v>799705</v>
          </cell>
        </row>
        <row r="1304">
          <cell r="A1304">
            <v>39223</v>
          </cell>
          <cell r="B1304" t="str">
            <v>TUBO CUADR. 100X100X3.0X 6MTS A-500</v>
          </cell>
          <cell r="C1304" t="str">
            <v>UND</v>
          </cell>
          <cell r="D1304">
            <v>95791</v>
          </cell>
        </row>
        <row r="1305">
          <cell r="A1305">
            <v>39225</v>
          </cell>
          <cell r="B1305" t="str">
            <v>TUBO CUADR. 120X120X4.0X 6MTS A-500</v>
          </cell>
          <cell r="C1305" t="str">
            <v>UND</v>
          </cell>
          <cell r="D1305">
            <v>153937</v>
          </cell>
        </row>
        <row r="1306">
          <cell r="A1306">
            <v>39227</v>
          </cell>
          <cell r="B1306" t="str">
            <v>TUBO CUADR. 155X155X4.5X 6MTS A-500</v>
          </cell>
          <cell r="C1306" t="str">
            <v>UND</v>
          </cell>
          <cell r="D1306">
            <v>230190</v>
          </cell>
        </row>
        <row r="1307">
          <cell r="A1307">
            <v>39228</v>
          </cell>
          <cell r="B1307" t="str">
            <v>TUBO CUADR. 175X175X5.5X 6MTS A-500</v>
          </cell>
          <cell r="C1307" t="str">
            <v>UND</v>
          </cell>
          <cell r="D1307">
            <v>313006</v>
          </cell>
        </row>
        <row r="1308">
          <cell r="A1308">
            <v>39229</v>
          </cell>
          <cell r="B1308" t="str">
            <v>TUBO CUADR. 200X200X5.5X 6MTS A-500</v>
          </cell>
          <cell r="C1308" t="str">
            <v>UND</v>
          </cell>
          <cell r="D1308">
            <v>360408</v>
          </cell>
        </row>
        <row r="1309">
          <cell r="A1309">
            <v>39230</v>
          </cell>
          <cell r="B1309" t="str">
            <v>TUBO CUADR. 200X200X7.0X 6MTS A-500</v>
          </cell>
          <cell r="C1309" t="str">
            <v>UND</v>
          </cell>
          <cell r="D1309">
            <v>452022</v>
          </cell>
        </row>
        <row r="1310">
          <cell r="A1310">
            <v>39231</v>
          </cell>
          <cell r="B1310" t="str">
            <v>TUBO CUADR. 220X220X7.0X 6MTS A-500</v>
          </cell>
          <cell r="C1310" t="str">
            <v>UND</v>
          </cell>
          <cell r="D1310">
            <v>495342</v>
          </cell>
        </row>
        <row r="1311">
          <cell r="A1311">
            <v>39233</v>
          </cell>
          <cell r="B1311" t="str">
            <v>TUBO CUADR. 260X260X9.0X 6MTS A-500</v>
          </cell>
          <cell r="C1311" t="str">
            <v>UND</v>
          </cell>
          <cell r="D1311">
            <v>748456</v>
          </cell>
        </row>
        <row r="1312">
          <cell r="A1312">
            <v>39245</v>
          </cell>
          <cell r="B1312" t="str">
            <v>TUBO RECTANG. 180X65X4.0X 6MTS A-500</v>
          </cell>
          <cell r="C1312" t="str">
            <v>UND</v>
          </cell>
          <cell r="D1312">
            <v>160533</v>
          </cell>
        </row>
        <row r="1313">
          <cell r="A1313">
            <v>39246</v>
          </cell>
          <cell r="B1313" t="str">
            <v>TUBO RECTANG. 200X70X4.3X 6MTS A-500</v>
          </cell>
          <cell r="C1313" t="str">
            <v>UND</v>
          </cell>
          <cell r="D1313">
            <v>184794</v>
          </cell>
        </row>
        <row r="1314">
          <cell r="A1314">
            <v>39247</v>
          </cell>
          <cell r="B1314" t="str">
            <v>TUBO RECTANG. 220X90X4.5X 6MTS A-500</v>
          </cell>
          <cell r="C1314" t="str">
            <v>UND</v>
          </cell>
          <cell r="D1314">
            <v>230190</v>
          </cell>
        </row>
        <row r="1315">
          <cell r="A1315">
            <v>39248</v>
          </cell>
          <cell r="B1315" t="str">
            <v>TUBO RECTANG. 260X90X5.5X 6MTS A-500</v>
          </cell>
          <cell r="C1315" t="str">
            <v>UND</v>
          </cell>
          <cell r="D1315">
            <v>309834</v>
          </cell>
        </row>
        <row r="1316">
          <cell r="A1316">
            <v>39249</v>
          </cell>
          <cell r="B1316" t="str">
            <v>TUBO RECTANG. 300X100X5.5X 6MTS A-50</v>
          </cell>
          <cell r="C1316" t="str">
            <v>UND</v>
          </cell>
          <cell r="D1316">
            <v>367713</v>
          </cell>
        </row>
      </sheetData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Info Ensayos"/>
      <sheetName val="Ensayos Laboratorio"/>
      <sheetName val="DATOS"/>
    </sheetNames>
    <sheetDataSet>
      <sheetData sheetId="0"/>
      <sheetData sheetId="1"/>
      <sheetData sheetId="2">
        <row r="347">
          <cell r="A347" t="str">
            <v>Tecnico Sanitario</v>
          </cell>
        </row>
        <row r="348">
          <cell r="A348" t="str">
            <v>Dibujante</v>
          </cell>
        </row>
        <row r="349">
          <cell r="A349" t="str">
            <v>Secretaria</v>
          </cell>
        </row>
        <row r="350">
          <cell r="A350" t="str">
            <v>Almacenista</v>
          </cell>
        </row>
        <row r="351">
          <cell r="A351" t="str">
            <v>Maestro</v>
          </cell>
        </row>
        <row r="352">
          <cell r="A352" t="str">
            <v>Inspector 1</v>
          </cell>
        </row>
        <row r="353">
          <cell r="A353" t="str">
            <v>Mensajero</v>
          </cell>
        </row>
        <row r="354">
          <cell r="A354" t="str">
            <v>Topógrafo</v>
          </cell>
        </row>
        <row r="355">
          <cell r="A355" t="str">
            <v>Cadenero 1</v>
          </cell>
        </row>
        <row r="356">
          <cell r="A356" t="str">
            <v>Cadenero 2</v>
          </cell>
        </row>
        <row r="357">
          <cell r="A357" t="str">
            <v>Conductor</v>
          </cell>
        </row>
        <row r="358">
          <cell r="A358" t="str">
            <v>Obrero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67"/>
  <sheetViews>
    <sheetView showGridLines="0" tabSelected="1" view="pageBreakPreview" zoomScale="140" zoomScaleNormal="100" zoomScaleSheetLayoutView="140" zoomScalePageLayoutView="72" workbookViewId="0">
      <selection activeCell="B2" sqref="B2:E2"/>
    </sheetView>
  </sheetViews>
  <sheetFormatPr baseColWidth="10" defaultColWidth="11.5" defaultRowHeight="14" x14ac:dyDescent="0.2"/>
  <cols>
    <col min="1" max="1" width="1.6640625" style="2" customWidth="1"/>
    <col min="2" max="2" width="7.1640625" style="1" customWidth="1"/>
    <col min="3" max="4" width="13.83203125" style="2" customWidth="1"/>
    <col min="5" max="5" width="36.33203125" style="2" customWidth="1"/>
    <col min="6" max="6" width="11" style="2" customWidth="1"/>
    <col min="7" max="7" width="16.33203125" style="2" customWidth="1"/>
    <col min="8" max="8" width="15.1640625" style="2" customWidth="1"/>
    <col min="9" max="9" width="16.1640625" style="2" customWidth="1"/>
    <col min="10" max="10" width="16.83203125" style="2" customWidth="1"/>
    <col min="11" max="11" width="1" style="3" customWidth="1"/>
    <col min="12" max="12" width="13.1640625" style="3" bestFit="1" customWidth="1"/>
    <col min="13" max="13" width="11.5" style="3"/>
    <col min="14" max="242" width="11.5" style="2"/>
    <col min="243" max="243" width="7.1640625" style="2" bestFit="1" customWidth="1"/>
    <col min="244" max="244" width="5.33203125" style="2" bestFit="1" customWidth="1"/>
    <col min="245" max="245" width="47.1640625" style="2" customWidth="1"/>
    <col min="246" max="246" width="14.6640625" style="2" customWidth="1"/>
    <col min="247" max="247" width="8.5" style="2" customWidth="1"/>
    <col min="248" max="248" width="9.6640625" style="2" customWidth="1"/>
    <col min="249" max="249" width="5" style="2" customWidth="1"/>
    <col min="250" max="250" width="5.33203125" style="2" customWidth="1"/>
    <col min="251" max="251" width="14.83203125" style="2" bestFit="1" customWidth="1"/>
    <col min="252" max="252" width="12.83203125" style="2" bestFit="1" customWidth="1"/>
    <col min="253" max="253" width="6.5" style="2" customWidth="1"/>
    <col min="254" max="254" width="16.83203125" style="2" customWidth="1"/>
    <col min="255" max="255" width="9.1640625" style="2" customWidth="1"/>
    <col min="256" max="256" width="15" style="2" customWidth="1"/>
    <col min="257" max="257" width="48.1640625" style="2" customWidth="1"/>
    <col min="258" max="258" width="15.1640625" style="2" bestFit="1" customWidth="1"/>
    <col min="259" max="259" width="4.5" style="2" customWidth="1"/>
    <col min="260" max="260" width="3.5" style="2" bestFit="1" customWidth="1"/>
    <col min="261" max="261" width="4.1640625" style="2" customWidth="1"/>
    <col min="262" max="262" width="35.5" style="2" customWidth="1"/>
    <col min="263" max="498" width="11.5" style="2"/>
    <col min="499" max="499" width="7.1640625" style="2" bestFit="1" customWidth="1"/>
    <col min="500" max="500" width="5.33203125" style="2" bestFit="1" customWidth="1"/>
    <col min="501" max="501" width="47.1640625" style="2" customWidth="1"/>
    <col min="502" max="502" width="14.6640625" style="2" customWidth="1"/>
    <col min="503" max="503" width="8.5" style="2" customWidth="1"/>
    <col min="504" max="504" width="9.6640625" style="2" customWidth="1"/>
    <col min="505" max="505" width="5" style="2" customWidth="1"/>
    <col min="506" max="506" width="5.33203125" style="2" customWidth="1"/>
    <col min="507" max="507" width="14.83203125" style="2" bestFit="1" customWidth="1"/>
    <col min="508" max="508" width="12.83203125" style="2" bestFit="1" customWidth="1"/>
    <col min="509" max="509" width="6.5" style="2" customWidth="1"/>
    <col min="510" max="510" width="16.83203125" style="2" customWidth="1"/>
    <col min="511" max="511" width="9.1640625" style="2" customWidth="1"/>
    <col min="512" max="512" width="15" style="2" customWidth="1"/>
    <col min="513" max="513" width="48.1640625" style="2" customWidth="1"/>
    <col min="514" max="514" width="15.1640625" style="2" bestFit="1" customWidth="1"/>
    <col min="515" max="515" width="4.5" style="2" customWidth="1"/>
    <col min="516" max="516" width="3.5" style="2" bestFit="1" customWidth="1"/>
    <col min="517" max="517" width="4.1640625" style="2" customWidth="1"/>
    <col min="518" max="518" width="35.5" style="2" customWidth="1"/>
    <col min="519" max="754" width="11.5" style="2"/>
    <col min="755" max="755" width="7.1640625" style="2" bestFit="1" customWidth="1"/>
    <col min="756" max="756" width="5.33203125" style="2" bestFit="1" customWidth="1"/>
    <col min="757" max="757" width="47.1640625" style="2" customWidth="1"/>
    <col min="758" max="758" width="14.6640625" style="2" customWidth="1"/>
    <col min="759" max="759" width="8.5" style="2" customWidth="1"/>
    <col min="760" max="760" width="9.6640625" style="2" customWidth="1"/>
    <col min="761" max="761" width="5" style="2" customWidth="1"/>
    <col min="762" max="762" width="5.33203125" style="2" customWidth="1"/>
    <col min="763" max="763" width="14.83203125" style="2" bestFit="1" customWidth="1"/>
    <col min="764" max="764" width="12.83203125" style="2" bestFit="1" customWidth="1"/>
    <col min="765" max="765" width="6.5" style="2" customWidth="1"/>
    <col min="766" max="766" width="16.83203125" style="2" customWidth="1"/>
    <col min="767" max="767" width="9.1640625" style="2" customWidth="1"/>
    <col min="768" max="768" width="15" style="2" customWidth="1"/>
    <col min="769" max="769" width="48.1640625" style="2" customWidth="1"/>
    <col min="770" max="770" width="15.1640625" style="2" bestFit="1" customWidth="1"/>
    <col min="771" max="771" width="4.5" style="2" customWidth="1"/>
    <col min="772" max="772" width="3.5" style="2" bestFit="1" customWidth="1"/>
    <col min="773" max="773" width="4.1640625" style="2" customWidth="1"/>
    <col min="774" max="774" width="35.5" style="2" customWidth="1"/>
    <col min="775" max="1010" width="11.5" style="2"/>
    <col min="1011" max="1011" width="7.1640625" style="2" bestFit="1" customWidth="1"/>
    <col min="1012" max="1012" width="5.33203125" style="2" bestFit="1" customWidth="1"/>
    <col min="1013" max="1013" width="47.1640625" style="2" customWidth="1"/>
    <col min="1014" max="1014" width="14.6640625" style="2" customWidth="1"/>
    <col min="1015" max="1015" width="8.5" style="2" customWidth="1"/>
    <col min="1016" max="1016" width="9.6640625" style="2" customWidth="1"/>
    <col min="1017" max="1017" width="5" style="2" customWidth="1"/>
    <col min="1018" max="1018" width="5.33203125" style="2" customWidth="1"/>
    <col min="1019" max="1019" width="14.83203125" style="2" bestFit="1" customWidth="1"/>
    <col min="1020" max="1020" width="12.83203125" style="2" bestFit="1" customWidth="1"/>
    <col min="1021" max="1021" width="6.5" style="2" customWidth="1"/>
    <col min="1022" max="1022" width="16.83203125" style="2" customWidth="1"/>
    <col min="1023" max="1023" width="9.1640625" style="2" customWidth="1"/>
    <col min="1024" max="1024" width="15" style="2" customWidth="1"/>
    <col min="1025" max="1025" width="48.1640625" style="2" customWidth="1"/>
    <col min="1026" max="1026" width="15.1640625" style="2" bestFit="1" customWidth="1"/>
    <col min="1027" max="1027" width="4.5" style="2" customWidth="1"/>
    <col min="1028" max="1028" width="3.5" style="2" bestFit="1" customWidth="1"/>
    <col min="1029" max="1029" width="4.1640625" style="2" customWidth="1"/>
    <col min="1030" max="1030" width="35.5" style="2" customWidth="1"/>
    <col min="1031" max="1266" width="11.5" style="2"/>
    <col min="1267" max="1267" width="7.1640625" style="2" bestFit="1" customWidth="1"/>
    <col min="1268" max="1268" width="5.33203125" style="2" bestFit="1" customWidth="1"/>
    <col min="1269" max="1269" width="47.1640625" style="2" customWidth="1"/>
    <col min="1270" max="1270" width="14.6640625" style="2" customWidth="1"/>
    <col min="1271" max="1271" width="8.5" style="2" customWidth="1"/>
    <col min="1272" max="1272" width="9.6640625" style="2" customWidth="1"/>
    <col min="1273" max="1273" width="5" style="2" customWidth="1"/>
    <col min="1274" max="1274" width="5.33203125" style="2" customWidth="1"/>
    <col min="1275" max="1275" width="14.83203125" style="2" bestFit="1" customWidth="1"/>
    <col min="1276" max="1276" width="12.83203125" style="2" bestFit="1" customWidth="1"/>
    <col min="1277" max="1277" width="6.5" style="2" customWidth="1"/>
    <col min="1278" max="1278" width="16.83203125" style="2" customWidth="1"/>
    <col min="1279" max="1279" width="9.1640625" style="2" customWidth="1"/>
    <col min="1280" max="1280" width="15" style="2" customWidth="1"/>
    <col min="1281" max="1281" width="48.1640625" style="2" customWidth="1"/>
    <col min="1282" max="1282" width="15.1640625" style="2" bestFit="1" customWidth="1"/>
    <col min="1283" max="1283" width="4.5" style="2" customWidth="1"/>
    <col min="1284" max="1284" width="3.5" style="2" bestFit="1" customWidth="1"/>
    <col min="1285" max="1285" width="4.1640625" style="2" customWidth="1"/>
    <col min="1286" max="1286" width="35.5" style="2" customWidth="1"/>
    <col min="1287" max="1522" width="11.5" style="2"/>
    <col min="1523" max="1523" width="7.1640625" style="2" bestFit="1" customWidth="1"/>
    <col min="1524" max="1524" width="5.33203125" style="2" bestFit="1" customWidth="1"/>
    <col min="1525" max="1525" width="47.1640625" style="2" customWidth="1"/>
    <col min="1526" max="1526" width="14.6640625" style="2" customWidth="1"/>
    <col min="1527" max="1527" width="8.5" style="2" customWidth="1"/>
    <col min="1528" max="1528" width="9.6640625" style="2" customWidth="1"/>
    <col min="1529" max="1529" width="5" style="2" customWidth="1"/>
    <col min="1530" max="1530" width="5.33203125" style="2" customWidth="1"/>
    <col min="1531" max="1531" width="14.83203125" style="2" bestFit="1" customWidth="1"/>
    <col min="1532" max="1532" width="12.83203125" style="2" bestFit="1" customWidth="1"/>
    <col min="1533" max="1533" width="6.5" style="2" customWidth="1"/>
    <col min="1534" max="1534" width="16.83203125" style="2" customWidth="1"/>
    <col min="1535" max="1535" width="9.1640625" style="2" customWidth="1"/>
    <col min="1536" max="1536" width="15" style="2" customWidth="1"/>
    <col min="1537" max="1537" width="48.1640625" style="2" customWidth="1"/>
    <col min="1538" max="1538" width="15.1640625" style="2" bestFit="1" customWidth="1"/>
    <col min="1539" max="1539" width="4.5" style="2" customWidth="1"/>
    <col min="1540" max="1540" width="3.5" style="2" bestFit="1" customWidth="1"/>
    <col min="1541" max="1541" width="4.1640625" style="2" customWidth="1"/>
    <col min="1542" max="1542" width="35.5" style="2" customWidth="1"/>
    <col min="1543" max="1778" width="11.5" style="2"/>
    <col min="1779" max="1779" width="7.1640625" style="2" bestFit="1" customWidth="1"/>
    <col min="1780" max="1780" width="5.33203125" style="2" bestFit="1" customWidth="1"/>
    <col min="1781" max="1781" width="47.1640625" style="2" customWidth="1"/>
    <col min="1782" max="1782" width="14.6640625" style="2" customWidth="1"/>
    <col min="1783" max="1783" width="8.5" style="2" customWidth="1"/>
    <col min="1784" max="1784" width="9.6640625" style="2" customWidth="1"/>
    <col min="1785" max="1785" width="5" style="2" customWidth="1"/>
    <col min="1786" max="1786" width="5.33203125" style="2" customWidth="1"/>
    <col min="1787" max="1787" width="14.83203125" style="2" bestFit="1" customWidth="1"/>
    <col min="1788" max="1788" width="12.83203125" style="2" bestFit="1" customWidth="1"/>
    <col min="1789" max="1789" width="6.5" style="2" customWidth="1"/>
    <col min="1790" max="1790" width="16.83203125" style="2" customWidth="1"/>
    <col min="1791" max="1791" width="9.1640625" style="2" customWidth="1"/>
    <col min="1792" max="1792" width="15" style="2" customWidth="1"/>
    <col min="1793" max="1793" width="48.1640625" style="2" customWidth="1"/>
    <col min="1794" max="1794" width="15.1640625" style="2" bestFit="1" customWidth="1"/>
    <col min="1795" max="1795" width="4.5" style="2" customWidth="1"/>
    <col min="1796" max="1796" width="3.5" style="2" bestFit="1" customWidth="1"/>
    <col min="1797" max="1797" width="4.1640625" style="2" customWidth="1"/>
    <col min="1798" max="1798" width="35.5" style="2" customWidth="1"/>
    <col min="1799" max="2034" width="11.5" style="2"/>
    <col min="2035" max="2035" width="7.1640625" style="2" bestFit="1" customWidth="1"/>
    <col min="2036" max="2036" width="5.33203125" style="2" bestFit="1" customWidth="1"/>
    <col min="2037" max="2037" width="47.1640625" style="2" customWidth="1"/>
    <col min="2038" max="2038" width="14.6640625" style="2" customWidth="1"/>
    <col min="2039" max="2039" width="8.5" style="2" customWidth="1"/>
    <col min="2040" max="2040" width="9.6640625" style="2" customWidth="1"/>
    <col min="2041" max="2041" width="5" style="2" customWidth="1"/>
    <col min="2042" max="2042" width="5.33203125" style="2" customWidth="1"/>
    <col min="2043" max="2043" width="14.83203125" style="2" bestFit="1" customWidth="1"/>
    <col min="2044" max="2044" width="12.83203125" style="2" bestFit="1" customWidth="1"/>
    <col min="2045" max="2045" width="6.5" style="2" customWidth="1"/>
    <col min="2046" max="2046" width="16.83203125" style="2" customWidth="1"/>
    <col min="2047" max="2047" width="9.1640625" style="2" customWidth="1"/>
    <col min="2048" max="2048" width="15" style="2" customWidth="1"/>
    <col min="2049" max="2049" width="48.1640625" style="2" customWidth="1"/>
    <col min="2050" max="2050" width="15.1640625" style="2" bestFit="1" customWidth="1"/>
    <col min="2051" max="2051" width="4.5" style="2" customWidth="1"/>
    <col min="2052" max="2052" width="3.5" style="2" bestFit="1" customWidth="1"/>
    <col min="2053" max="2053" width="4.1640625" style="2" customWidth="1"/>
    <col min="2054" max="2054" width="35.5" style="2" customWidth="1"/>
    <col min="2055" max="2290" width="11.5" style="2"/>
    <col min="2291" max="2291" width="7.1640625" style="2" bestFit="1" customWidth="1"/>
    <col min="2292" max="2292" width="5.33203125" style="2" bestFit="1" customWidth="1"/>
    <col min="2293" max="2293" width="47.1640625" style="2" customWidth="1"/>
    <col min="2294" max="2294" width="14.6640625" style="2" customWidth="1"/>
    <col min="2295" max="2295" width="8.5" style="2" customWidth="1"/>
    <col min="2296" max="2296" width="9.6640625" style="2" customWidth="1"/>
    <col min="2297" max="2297" width="5" style="2" customWidth="1"/>
    <col min="2298" max="2298" width="5.33203125" style="2" customWidth="1"/>
    <col min="2299" max="2299" width="14.83203125" style="2" bestFit="1" customWidth="1"/>
    <col min="2300" max="2300" width="12.83203125" style="2" bestFit="1" customWidth="1"/>
    <col min="2301" max="2301" width="6.5" style="2" customWidth="1"/>
    <col min="2302" max="2302" width="16.83203125" style="2" customWidth="1"/>
    <col min="2303" max="2303" width="9.1640625" style="2" customWidth="1"/>
    <col min="2304" max="2304" width="15" style="2" customWidth="1"/>
    <col min="2305" max="2305" width="48.1640625" style="2" customWidth="1"/>
    <col min="2306" max="2306" width="15.1640625" style="2" bestFit="1" customWidth="1"/>
    <col min="2307" max="2307" width="4.5" style="2" customWidth="1"/>
    <col min="2308" max="2308" width="3.5" style="2" bestFit="1" customWidth="1"/>
    <col min="2309" max="2309" width="4.1640625" style="2" customWidth="1"/>
    <col min="2310" max="2310" width="35.5" style="2" customWidth="1"/>
    <col min="2311" max="2546" width="11.5" style="2"/>
    <col min="2547" max="2547" width="7.1640625" style="2" bestFit="1" customWidth="1"/>
    <col min="2548" max="2548" width="5.33203125" style="2" bestFit="1" customWidth="1"/>
    <col min="2549" max="2549" width="47.1640625" style="2" customWidth="1"/>
    <col min="2550" max="2550" width="14.6640625" style="2" customWidth="1"/>
    <col min="2551" max="2551" width="8.5" style="2" customWidth="1"/>
    <col min="2552" max="2552" width="9.6640625" style="2" customWidth="1"/>
    <col min="2553" max="2553" width="5" style="2" customWidth="1"/>
    <col min="2554" max="2554" width="5.33203125" style="2" customWidth="1"/>
    <col min="2555" max="2555" width="14.83203125" style="2" bestFit="1" customWidth="1"/>
    <col min="2556" max="2556" width="12.83203125" style="2" bestFit="1" customWidth="1"/>
    <col min="2557" max="2557" width="6.5" style="2" customWidth="1"/>
    <col min="2558" max="2558" width="16.83203125" style="2" customWidth="1"/>
    <col min="2559" max="2559" width="9.1640625" style="2" customWidth="1"/>
    <col min="2560" max="2560" width="15" style="2" customWidth="1"/>
    <col min="2561" max="2561" width="48.1640625" style="2" customWidth="1"/>
    <col min="2562" max="2562" width="15.1640625" style="2" bestFit="1" customWidth="1"/>
    <col min="2563" max="2563" width="4.5" style="2" customWidth="1"/>
    <col min="2564" max="2564" width="3.5" style="2" bestFit="1" customWidth="1"/>
    <col min="2565" max="2565" width="4.1640625" style="2" customWidth="1"/>
    <col min="2566" max="2566" width="35.5" style="2" customWidth="1"/>
    <col min="2567" max="2802" width="11.5" style="2"/>
    <col min="2803" max="2803" width="7.1640625" style="2" bestFit="1" customWidth="1"/>
    <col min="2804" max="2804" width="5.33203125" style="2" bestFit="1" customWidth="1"/>
    <col min="2805" max="2805" width="47.1640625" style="2" customWidth="1"/>
    <col min="2806" max="2806" width="14.6640625" style="2" customWidth="1"/>
    <col min="2807" max="2807" width="8.5" style="2" customWidth="1"/>
    <col min="2808" max="2808" width="9.6640625" style="2" customWidth="1"/>
    <col min="2809" max="2809" width="5" style="2" customWidth="1"/>
    <col min="2810" max="2810" width="5.33203125" style="2" customWidth="1"/>
    <col min="2811" max="2811" width="14.83203125" style="2" bestFit="1" customWidth="1"/>
    <col min="2812" max="2812" width="12.83203125" style="2" bestFit="1" customWidth="1"/>
    <col min="2813" max="2813" width="6.5" style="2" customWidth="1"/>
    <col min="2814" max="2814" width="16.83203125" style="2" customWidth="1"/>
    <col min="2815" max="2815" width="9.1640625" style="2" customWidth="1"/>
    <col min="2816" max="2816" width="15" style="2" customWidth="1"/>
    <col min="2817" max="2817" width="48.1640625" style="2" customWidth="1"/>
    <col min="2818" max="2818" width="15.1640625" style="2" bestFit="1" customWidth="1"/>
    <col min="2819" max="2819" width="4.5" style="2" customWidth="1"/>
    <col min="2820" max="2820" width="3.5" style="2" bestFit="1" customWidth="1"/>
    <col min="2821" max="2821" width="4.1640625" style="2" customWidth="1"/>
    <col min="2822" max="2822" width="35.5" style="2" customWidth="1"/>
    <col min="2823" max="3058" width="11.5" style="2"/>
    <col min="3059" max="3059" width="7.1640625" style="2" bestFit="1" customWidth="1"/>
    <col min="3060" max="3060" width="5.33203125" style="2" bestFit="1" customWidth="1"/>
    <col min="3061" max="3061" width="47.1640625" style="2" customWidth="1"/>
    <col min="3062" max="3062" width="14.6640625" style="2" customWidth="1"/>
    <col min="3063" max="3063" width="8.5" style="2" customWidth="1"/>
    <col min="3064" max="3064" width="9.6640625" style="2" customWidth="1"/>
    <col min="3065" max="3065" width="5" style="2" customWidth="1"/>
    <col min="3066" max="3066" width="5.33203125" style="2" customWidth="1"/>
    <col min="3067" max="3067" width="14.83203125" style="2" bestFit="1" customWidth="1"/>
    <col min="3068" max="3068" width="12.83203125" style="2" bestFit="1" customWidth="1"/>
    <col min="3069" max="3069" width="6.5" style="2" customWidth="1"/>
    <col min="3070" max="3070" width="16.83203125" style="2" customWidth="1"/>
    <col min="3071" max="3071" width="9.1640625" style="2" customWidth="1"/>
    <col min="3072" max="3072" width="15" style="2" customWidth="1"/>
    <col min="3073" max="3073" width="48.1640625" style="2" customWidth="1"/>
    <col min="3074" max="3074" width="15.1640625" style="2" bestFit="1" customWidth="1"/>
    <col min="3075" max="3075" width="4.5" style="2" customWidth="1"/>
    <col min="3076" max="3076" width="3.5" style="2" bestFit="1" customWidth="1"/>
    <col min="3077" max="3077" width="4.1640625" style="2" customWidth="1"/>
    <col min="3078" max="3078" width="35.5" style="2" customWidth="1"/>
    <col min="3079" max="3314" width="11.5" style="2"/>
    <col min="3315" max="3315" width="7.1640625" style="2" bestFit="1" customWidth="1"/>
    <col min="3316" max="3316" width="5.33203125" style="2" bestFit="1" customWidth="1"/>
    <col min="3317" max="3317" width="47.1640625" style="2" customWidth="1"/>
    <col min="3318" max="3318" width="14.6640625" style="2" customWidth="1"/>
    <col min="3319" max="3319" width="8.5" style="2" customWidth="1"/>
    <col min="3320" max="3320" width="9.6640625" style="2" customWidth="1"/>
    <col min="3321" max="3321" width="5" style="2" customWidth="1"/>
    <col min="3322" max="3322" width="5.33203125" style="2" customWidth="1"/>
    <col min="3323" max="3323" width="14.83203125" style="2" bestFit="1" customWidth="1"/>
    <col min="3324" max="3324" width="12.83203125" style="2" bestFit="1" customWidth="1"/>
    <col min="3325" max="3325" width="6.5" style="2" customWidth="1"/>
    <col min="3326" max="3326" width="16.83203125" style="2" customWidth="1"/>
    <col min="3327" max="3327" width="9.1640625" style="2" customWidth="1"/>
    <col min="3328" max="3328" width="15" style="2" customWidth="1"/>
    <col min="3329" max="3329" width="48.1640625" style="2" customWidth="1"/>
    <col min="3330" max="3330" width="15.1640625" style="2" bestFit="1" customWidth="1"/>
    <col min="3331" max="3331" width="4.5" style="2" customWidth="1"/>
    <col min="3332" max="3332" width="3.5" style="2" bestFit="1" customWidth="1"/>
    <col min="3333" max="3333" width="4.1640625" style="2" customWidth="1"/>
    <col min="3334" max="3334" width="35.5" style="2" customWidth="1"/>
    <col min="3335" max="3570" width="11.5" style="2"/>
    <col min="3571" max="3571" width="7.1640625" style="2" bestFit="1" customWidth="1"/>
    <col min="3572" max="3572" width="5.33203125" style="2" bestFit="1" customWidth="1"/>
    <col min="3573" max="3573" width="47.1640625" style="2" customWidth="1"/>
    <col min="3574" max="3574" width="14.6640625" style="2" customWidth="1"/>
    <col min="3575" max="3575" width="8.5" style="2" customWidth="1"/>
    <col min="3576" max="3576" width="9.6640625" style="2" customWidth="1"/>
    <col min="3577" max="3577" width="5" style="2" customWidth="1"/>
    <col min="3578" max="3578" width="5.33203125" style="2" customWidth="1"/>
    <col min="3579" max="3579" width="14.83203125" style="2" bestFit="1" customWidth="1"/>
    <col min="3580" max="3580" width="12.83203125" style="2" bestFit="1" customWidth="1"/>
    <col min="3581" max="3581" width="6.5" style="2" customWidth="1"/>
    <col min="3582" max="3582" width="16.83203125" style="2" customWidth="1"/>
    <col min="3583" max="3583" width="9.1640625" style="2" customWidth="1"/>
    <col min="3584" max="3584" width="15" style="2" customWidth="1"/>
    <col min="3585" max="3585" width="48.1640625" style="2" customWidth="1"/>
    <col min="3586" max="3586" width="15.1640625" style="2" bestFit="1" customWidth="1"/>
    <col min="3587" max="3587" width="4.5" style="2" customWidth="1"/>
    <col min="3588" max="3588" width="3.5" style="2" bestFit="1" customWidth="1"/>
    <col min="3589" max="3589" width="4.1640625" style="2" customWidth="1"/>
    <col min="3590" max="3590" width="35.5" style="2" customWidth="1"/>
    <col min="3591" max="3826" width="11.5" style="2"/>
    <col min="3827" max="3827" width="7.1640625" style="2" bestFit="1" customWidth="1"/>
    <col min="3828" max="3828" width="5.33203125" style="2" bestFit="1" customWidth="1"/>
    <col min="3829" max="3829" width="47.1640625" style="2" customWidth="1"/>
    <col min="3830" max="3830" width="14.6640625" style="2" customWidth="1"/>
    <col min="3831" max="3831" width="8.5" style="2" customWidth="1"/>
    <col min="3832" max="3832" width="9.6640625" style="2" customWidth="1"/>
    <col min="3833" max="3833" width="5" style="2" customWidth="1"/>
    <col min="3834" max="3834" width="5.33203125" style="2" customWidth="1"/>
    <col min="3835" max="3835" width="14.83203125" style="2" bestFit="1" customWidth="1"/>
    <col min="3836" max="3836" width="12.83203125" style="2" bestFit="1" customWidth="1"/>
    <col min="3837" max="3837" width="6.5" style="2" customWidth="1"/>
    <col min="3838" max="3838" width="16.83203125" style="2" customWidth="1"/>
    <col min="3839" max="3839" width="9.1640625" style="2" customWidth="1"/>
    <col min="3840" max="3840" width="15" style="2" customWidth="1"/>
    <col min="3841" max="3841" width="48.1640625" style="2" customWidth="1"/>
    <col min="3842" max="3842" width="15.1640625" style="2" bestFit="1" customWidth="1"/>
    <col min="3843" max="3843" width="4.5" style="2" customWidth="1"/>
    <col min="3844" max="3844" width="3.5" style="2" bestFit="1" customWidth="1"/>
    <col min="3845" max="3845" width="4.1640625" style="2" customWidth="1"/>
    <col min="3846" max="3846" width="35.5" style="2" customWidth="1"/>
    <col min="3847" max="4082" width="11.5" style="2"/>
    <col min="4083" max="4083" width="7.1640625" style="2" bestFit="1" customWidth="1"/>
    <col min="4084" max="4084" width="5.33203125" style="2" bestFit="1" customWidth="1"/>
    <col min="4085" max="4085" width="47.1640625" style="2" customWidth="1"/>
    <col min="4086" max="4086" width="14.6640625" style="2" customWidth="1"/>
    <col min="4087" max="4087" width="8.5" style="2" customWidth="1"/>
    <col min="4088" max="4088" width="9.6640625" style="2" customWidth="1"/>
    <col min="4089" max="4089" width="5" style="2" customWidth="1"/>
    <col min="4090" max="4090" width="5.33203125" style="2" customWidth="1"/>
    <col min="4091" max="4091" width="14.83203125" style="2" bestFit="1" customWidth="1"/>
    <col min="4092" max="4092" width="12.83203125" style="2" bestFit="1" customWidth="1"/>
    <col min="4093" max="4093" width="6.5" style="2" customWidth="1"/>
    <col min="4094" max="4094" width="16.83203125" style="2" customWidth="1"/>
    <col min="4095" max="4095" width="9.1640625" style="2" customWidth="1"/>
    <col min="4096" max="4096" width="15" style="2" customWidth="1"/>
    <col min="4097" max="4097" width="48.1640625" style="2" customWidth="1"/>
    <col min="4098" max="4098" width="15.1640625" style="2" bestFit="1" customWidth="1"/>
    <col min="4099" max="4099" width="4.5" style="2" customWidth="1"/>
    <col min="4100" max="4100" width="3.5" style="2" bestFit="1" customWidth="1"/>
    <col min="4101" max="4101" width="4.1640625" style="2" customWidth="1"/>
    <col min="4102" max="4102" width="35.5" style="2" customWidth="1"/>
    <col min="4103" max="4338" width="11.5" style="2"/>
    <col min="4339" max="4339" width="7.1640625" style="2" bestFit="1" customWidth="1"/>
    <col min="4340" max="4340" width="5.33203125" style="2" bestFit="1" customWidth="1"/>
    <col min="4341" max="4341" width="47.1640625" style="2" customWidth="1"/>
    <col min="4342" max="4342" width="14.6640625" style="2" customWidth="1"/>
    <col min="4343" max="4343" width="8.5" style="2" customWidth="1"/>
    <col min="4344" max="4344" width="9.6640625" style="2" customWidth="1"/>
    <col min="4345" max="4345" width="5" style="2" customWidth="1"/>
    <col min="4346" max="4346" width="5.33203125" style="2" customWidth="1"/>
    <col min="4347" max="4347" width="14.83203125" style="2" bestFit="1" customWidth="1"/>
    <col min="4348" max="4348" width="12.83203125" style="2" bestFit="1" customWidth="1"/>
    <col min="4349" max="4349" width="6.5" style="2" customWidth="1"/>
    <col min="4350" max="4350" width="16.83203125" style="2" customWidth="1"/>
    <col min="4351" max="4351" width="9.1640625" style="2" customWidth="1"/>
    <col min="4352" max="4352" width="15" style="2" customWidth="1"/>
    <col min="4353" max="4353" width="48.1640625" style="2" customWidth="1"/>
    <col min="4354" max="4354" width="15.1640625" style="2" bestFit="1" customWidth="1"/>
    <col min="4355" max="4355" width="4.5" style="2" customWidth="1"/>
    <col min="4356" max="4356" width="3.5" style="2" bestFit="1" customWidth="1"/>
    <col min="4357" max="4357" width="4.1640625" style="2" customWidth="1"/>
    <col min="4358" max="4358" width="35.5" style="2" customWidth="1"/>
    <col min="4359" max="4594" width="11.5" style="2"/>
    <col min="4595" max="4595" width="7.1640625" style="2" bestFit="1" customWidth="1"/>
    <col min="4596" max="4596" width="5.33203125" style="2" bestFit="1" customWidth="1"/>
    <col min="4597" max="4597" width="47.1640625" style="2" customWidth="1"/>
    <col min="4598" max="4598" width="14.6640625" style="2" customWidth="1"/>
    <col min="4599" max="4599" width="8.5" style="2" customWidth="1"/>
    <col min="4600" max="4600" width="9.6640625" style="2" customWidth="1"/>
    <col min="4601" max="4601" width="5" style="2" customWidth="1"/>
    <col min="4602" max="4602" width="5.33203125" style="2" customWidth="1"/>
    <col min="4603" max="4603" width="14.83203125" style="2" bestFit="1" customWidth="1"/>
    <col min="4604" max="4604" width="12.83203125" style="2" bestFit="1" customWidth="1"/>
    <col min="4605" max="4605" width="6.5" style="2" customWidth="1"/>
    <col min="4606" max="4606" width="16.83203125" style="2" customWidth="1"/>
    <col min="4607" max="4607" width="9.1640625" style="2" customWidth="1"/>
    <col min="4608" max="4608" width="15" style="2" customWidth="1"/>
    <col min="4609" max="4609" width="48.1640625" style="2" customWidth="1"/>
    <col min="4610" max="4610" width="15.1640625" style="2" bestFit="1" customWidth="1"/>
    <col min="4611" max="4611" width="4.5" style="2" customWidth="1"/>
    <col min="4612" max="4612" width="3.5" style="2" bestFit="1" customWidth="1"/>
    <col min="4613" max="4613" width="4.1640625" style="2" customWidth="1"/>
    <col min="4614" max="4614" width="35.5" style="2" customWidth="1"/>
    <col min="4615" max="4850" width="11.5" style="2"/>
    <col min="4851" max="4851" width="7.1640625" style="2" bestFit="1" customWidth="1"/>
    <col min="4852" max="4852" width="5.33203125" style="2" bestFit="1" customWidth="1"/>
    <col min="4853" max="4853" width="47.1640625" style="2" customWidth="1"/>
    <col min="4854" max="4854" width="14.6640625" style="2" customWidth="1"/>
    <col min="4855" max="4855" width="8.5" style="2" customWidth="1"/>
    <col min="4856" max="4856" width="9.6640625" style="2" customWidth="1"/>
    <col min="4857" max="4857" width="5" style="2" customWidth="1"/>
    <col min="4858" max="4858" width="5.33203125" style="2" customWidth="1"/>
    <col min="4859" max="4859" width="14.83203125" style="2" bestFit="1" customWidth="1"/>
    <col min="4860" max="4860" width="12.83203125" style="2" bestFit="1" customWidth="1"/>
    <col min="4861" max="4861" width="6.5" style="2" customWidth="1"/>
    <col min="4862" max="4862" width="16.83203125" style="2" customWidth="1"/>
    <col min="4863" max="4863" width="9.1640625" style="2" customWidth="1"/>
    <col min="4864" max="4864" width="15" style="2" customWidth="1"/>
    <col min="4865" max="4865" width="48.1640625" style="2" customWidth="1"/>
    <col min="4866" max="4866" width="15.1640625" style="2" bestFit="1" customWidth="1"/>
    <col min="4867" max="4867" width="4.5" style="2" customWidth="1"/>
    <col min="4868" max="4868" width="3.5" style="2" bestFit="1" customWidth="1"/>
    <col min="4869" max="4869" width="4.1640625" style="2" customWidth="1"/>
    <col min="4870" max="4870" width="35.5" style="2" customWidth="1"/>
    <col min="4871" max="5106" width="11.5" style="2"/>
    <col min="5107" max="5107" width="7.1640625" style="2" bestFit="1" customWidth="1"/>
    <col min="5108" max="5108" width="5.33203125" style="2" bestFit="1" customWidth="1"/>
    <col min="5109" max="5109" width="47.1640625" style="2" customWidth="1"/>
    <col min="5110" max="5110" width="14.6640625" style="2" customWidth="1"/>
    <col min="5111" max="5111" width="8.5" style="2" customWidth="1"/>
    <col min="5112" max="5112" width="9.6640625" style="2" customWidth="1"/>
    <col min="5113" max="5113" width="5" style="2" customWidth="1"/>
    <col min="5114" max="5114" width="5.33203125" style="2" customWidth="1"/>
    <col min="5115" max="5115" width="14.83203125" style="2" bestFit="1" customWidth="1"/>
    <col min="5116" max="5116" width="12.83203125" style="2" bestFit="1" customWidth="1"/>
    <col min="5117" max="5117" width="6.5" style="2" customWidth="1"/>
    <col min="5118" max="5118" width="16.83203125" style="2" customWidth="1"/>
    <col min="5119" max="5119" width="9.1640625" style="2" customWidth="1"/>
    <col min="5120" max="5120" width="15" style="2" customWidth="1"/>
    <col min="5121" max="5121" width="48.1640625" style="2" customWidth="1"/>
    <col min="5122" max="5122" width="15.1640625" style="2" bestFit="1" customWidth="1"/>
    <col min="5123" max="5123" width="4.5" style="2" customWidth="1"/>
    <col min="5124" max="5124" width="3.5" style="2" bestFit="1" customWidth="1"/>
    <col min="5125" max="5125" width="4.1640625" style="2" customWidth="1"/>
    <col min="5126" max="5126" width="35.5" style="2" customWidth="1"/>
    <col min="5127" max="5362" width="11.5" style="2"/>
    <col min="5363" max="5363" width="7.1640625" style="2" bestFit="1" customWidth="1"/>
    <col min="5364" max="5364" width="5.33203125" style="2" bestFit="1" customWidth="1"/>
    <col min="5365" max="5365" width="47.1640625" style="2" customWidth="1"/>
    <col min="5366" max="5366" width="14.6640625" style="2" customWidth="1"/>
    <col min="5367" max="5367" width="8.5" style="2" customWidth="1"/>
    <col min="5368" max="5368" width="9.6640625" style="2" customWidth="1"/>
    <col min="5369" max="5369" width="5" style="2" customWidth="1"/>
    <col min="5370" max="5370" width="5.33203125" style="2" customWidth="1"/>
    <col min="5371" max="5371" width="14.83203125" style="2" bestFit="1" customWidth="1"/>
    <col min="5372" max="5372" width="12.83203125" style="2" bestFit="1" customWidth="1"/>
    <col min="5373" max="5373" width="6.5" style="2" customWidth="1"/>
    <col min="5374" max="5374" width="16.83203125" style="2" customWidth="1"/>
    <col min="5375" max="5375" width="9.1640625" style="2" customWidth="1"/>
    <col min="5376" max="5376" width="15" style="2" customWidth="1"/>
    <col min="5377" max="5377" width="48.1640625" style="2" customWidth="1"/>
    <col min="5378" max="5378" width="15.1640625" style="2" bestFit="1" customWidth="1"/>
    <col min="5379" max="5379" width="4.5" style="2" customWidth="1"/>
    <col min="5380" max="5380" width="3.5" style="2" bestFit="1" customWidth="1"/>
    <col min="5381" max="5381" width="4.1640625" style="2" customWidth="1"/>
    <col min="5382" max="5382" width="35.5" style="2" customWidth="1"/>
    <col min="5383" max="5618" width="11.5" style="2"/>
    <col min="5619" max="5619" width="7.1640625" style="2" bestFit="1" customWidth="1"/>
    <col min="5620" max="5620" width="5.33203125" style="2" bestFit="1" customWidth="1"/>
    <col min="5621" max="5621" width="47.1640625" style="2" customWidth="1"/>
    <col min="5622" max="5622" width="14.6640625" style="2" customWidth="1"/>
    <col min="5623" max="5623" width="8.5" style="2" customWidth="1"/>
    <col min="5624" max="5624" width="9.6640625" style="2" customWidth="1"/>
    <col min="5625" max="5625" width="5" style="2" customWidth="1"/>
    <col min="5626" max="5626" width="5.33203125" style="2" customWidth="1"/>
    <col min="5627" max="5627" width="14.83203125" style="2" bestFit="1" customWidth="1"/>
    <col min="5628" max="5628" width="12.83203125" style="2" bestFit="1" customWidth="1"/>
    <col min="5629" max="5629" width="6.5" style="2" customWidth="1"/>
    <col min="5630" max="5630" width="16.83203125" style="2" customWidth="1"/>
    <col min="5631" max="5631" width="9.1640625" style="2" customWidth="1"/>
    <col min="5632" max="5632" width="15" style="2" customWidth="1"/>
    <col min="5633" max="5633" width="48.1640625" style="2" customWidth="1"/>
    <col min="5634" max="5634" width="15.1640625" style="2" bestFit="1" customWidth="1"/>
    <col min="5635" max="5635" width="4.5" style="2" customWidth="1"/>
    <col min="5636" max="5636" width="3.5" style="2" bestFit="1" customWidth="1"/>
    <col min="5637" max="5637" width="4.1640625" style="2" customWidth="1"/>
    <col min="5638" max="5638" width="35.5" style="2" customWidth="1"/>
    <col min="5639" max="5874" width="11.5" style="2"/>
    <col min="5875" max="5875" width="7.1640625" style="2" bestFit="1" customWidth="1"/>
    <col min="5876" max="5876" width="5.33203125" style="2" bestFit="1" customWidth="1"/>
    <col min="5877" max="5877" width="47.1640625" style="2" customWidth="1"/>
    <col min="5878" max="5878" width="14.6640625" style="2" customWidth="1"/>
    <col min="5879" max="5879" width="8.5" style="2" customWidth="1"/>
    <col min="5880" max="5880" width="9.6640625" style="2" customWidth="1"/>
    <col min="5881" max="5881" width="5" style="2" customWidth="1"/>
    <col min="5882" max="5882" width="5.33203125" style="2" customWidth="1"/>
    <col min="5883" max="5883" width="14.83203125" style="2" bestFit="1" customWidth="1"/>
    <col min="5884" max="5884" width="12.83203125" style="2" bestFit="1" customWidth="1"/>
    <col min="5885" max="5885" width="6.5" style="2" customWidth="1"/>
    <col min="5886" max="5886" width="16.83203125" style="2" customWidth="1"/>
    <col min="5887" max="5887" width="9.1640625" style="2" customWidth="1"/>
    <col min="5888" max="5888" width="15" style="2" customWidth="1"/>
    <col min="5889" max="5889" width="48.1640625" style="2" customWidth="1"/>
    <col min="5890" max="5890" width="15.1640625" style="2" bestFit="1" customWidth="1"/>
    <col min="5891" max="5891" width="4.5" style="2" customWidth="1"/>
    <col min="5892" max="5892" width="3.5" style="2" bestFit="1" customWidth="1"/>
    <col min="5893" max="5893" width="4.1640625" style="2" customWidth="1"/>
    <col min="5894" max="5894" width="35.5" style="2" customWidth="1"/>
    <col min="5895" max="6130" width="11.5" style="2"/>
    <col min="6131" max="6131" width="7.1640625" style="2" bestFit="1" customWidth="1"/>
    <col min="6132" max="6132" width="5.33203125" style="2" bestFit="1" customWidth="1"/>
    <col min="6133" max="6133" width="47.1640625" style="2" customWidth="1"/>
    <col min="6134" max="6134" width="14.6640625" style="2" customWidth="1"/>
    <col min="6135" max="6135" width="8.5" style="2" customWidth="1"/>
    <col min="6136" max="6136" width="9.6640625" style="2" customWidth="1"/>
    <col min="6137" max="6137" width="5" style="2" customWidth="1"/>
    <col min="6138" max="6138" width="5.33203125" style="2" customWidth="1"/>
    <col min="6139" max="6139" width="14.83203125" style="2" bestFit="1" customWidth="1"/>
    <col min="6140" max="6140" width="12.83203125" style="2" bestFit="1" customWidth="1"/>
    <col min="6141" max="6141" width="6.5" style="2" customWidth="1"/>
    <col min="6142" max="6142" width="16.83203125" style="2" customWidth="1"/>
    <col min="6143" max="6143" width="9.1640625" style="2" customWidth="1"/>
    <col min="6144" max="6144" width="15" style="2" customWidth="1"/>
    <col min="6145" max="6145" width="48.1640625" style="2" customWidth="1"/>
    <col min="6146" max="6146" width="15.1640625" style="2" bestFit="1" customWidth="1"/>
    <col min="6147" max="6147" width="4.5" style="2" customWidth="1"/>
    <col min="6148" max="6148" width="3.5" style="2" bestFit="1" customWidth="1"/>
    <col min="6149" max="6149" width="4.1640625" style="2" customWidth="1"/>
    <col min="6150" max="6150" width="35.5" style="2" customWidth="1"/>
    <col min="6151" max="6386" width="11.5" style="2"/>
    <col min="6387" max="6387" width="7.1640625" style="2" bestFit="1" customWidth="1"/>
    <col min="6388" max="6388" width="5.33203125" style="2" bestFit="1" customWidth="1"/>
    <col min="6389" max="6389" width="47.1640625" style="2" customWidth="1"/>
    <col min="6390" max="6390" width="14.6640625" style="2" customWidth="1"/>
    <col min="6391" max="6391" width="8.5" style="2" customWidth="1"/>
    <col min="6392" max="6392" width="9.6640625" style="2" customWidth="1"/>
    <col min="6393" max="6393" width="5" style="2" customWidth="1"/>
    <col min="6394" max="6394" width="5.33203125" style="2" customWidth="1"/>
    <col min="6395" max="6395" width="14.83203125" style="2" bestFit="1" customWidth="1"/>
    <col min="6396" max="6396" width="12.83203125" style="2" bestFit="1" customWidth="1"/>
    <col min="6397" max="6397" width="6.5" style="2" customWidth="1"/>
    <col min="6398" max="6398" width="16.83203125" style="2" customWidth="1"/>
    <col min="6399" max="6399" width="9.1640625" style="2" customWidth="1"/>
    <col min="6400" max="6400" width="15" style="2" customWidth="1"/>
    <col min="6401" max="6401" width="48.1640625" style="2" customWidth="1"/>
    <col min="6402" max="6402" width="15.1640625" style="2" bestFit="1" customWidth="1"/>
    <col min="6403" max="6403" width="4.5" style="2" customWidth="1"/>
    <col min="6404" max="6404" width="3.5" style="2" bestFit="1" customWidth="1"/>
    <col min="6405" max="6405" width="4.1640625" style="2" customWidth="1"/>
    <col min="6406" max="6406" width="35.5" style="2" customWidth="1"/>
    <col min="6407" max="6642" width="11.5" style="2"/>
    <col min="6643" max="6643" width="7.1640625" style="2" bestFit="1" customWidth="1"/>
    <col min="6644" max="6644" width="5.33203125" style="2" bestFit="1" customWidth="1"/>
    <col min="6645" max="6645" width="47.1640625" style="2" customWidth="1"/>
    <col min="6646" max="6646" width="14.6640625" style="2" customWidth="1"/>
    <col min="6647" max="6647" width="8.5" style="2" customWidth="1"/>
    <col min="6648" max="6648" width="9.6640625" style="2" customWidth="1"/>
    <col min="6649" max="6649" width="5" style="2" customWidth="1"/>
    <col min="6650" max="6650" width="5.33203125" style="2" customWidth="1"/>
    <col min="6651" max="6651" width="14.83203125" style="2" bestFit="1" customWidth="1"/>
    <col min="6652" max="6652" width="12.83203125" style="2" bestFit="1" customWidth="1"/>
    <col min="6653" max="6653" width="6.5" style="2" customWidth="1"/>
    <col min="6654" max="6654" width="16.83203125" style="2" customWidth="1"/>
    <col min="6655" max="6655" width="9.1640625" style="2" customWidth="1"/>
    <col min="6656" max="6656" width="15" style="2" customWidth="1"/>
    <col min="6657" max="6657" width="48.1640625" style="2" customWidth="1"/>
    <col min="6658" max="6658" width="15.1640625" style="2" bestFit="1" customWidth="1"/>
    <col min="6659" max="6659" width="4.5" style="2" customWidth="1"/>
    <col min="6660" max="6660" width="3.5" style="2" bestFit="1" customWidth="1"/>
    <col min="6661" max="6661" width="4.1640625" style="2" customWidth="1"/>
    <col min="6662" max="6662" width="35.5" style="2" customWidth="1"/>
    <col min="6663" max="6898" width="11.5" style="2"/>
    <col min="6899" max="6899" width="7.1640625" style="2" bestFit="1" customWidth="1"/>
    <col min="6900" max="6900" width="5.33203125" style="2" bestFit="1" customWidth="1"/>
    <col min="6901" max="6901" width="47.1640625" style="2" customWidth="1"/>
    <col min="6902" max="6902" width="14.6640625" style="2" customWidth="1"/>
    <col min="6903" max="6903" width="8.5" style="2" customWidth="1"/>
    <col min="6904" max="6904" width="9.6640625" style="2" customWidth="1"/>
    <col min="6905" max="6905" width="5" style="2" customWidth="1"/>
    <col min="6906" max="6906" width="5.33203125" style="2" customWidth="1"/>
    <col min="6907" max="6907" width="14.83203125" style="2" bestFit="1" customWidth="1"/>
    <col min="6908" max="6908" width="12.83203125" style="2" bestFit="1" customWidth="1"/>
    <col min="6909" max="6909" width="6.5" style="2" customWidth="1"/>
    <col min="6910" max="6910" width="16.83203125" style="2" customWidth="1"/>
    <col min="6911" max="6911" width="9.1640625" style="2" customWidth="1"/>
    <col min="6912" max="6912" width="15" style="2" customWidth="1"/>
    <col min="6913" max="6913" width="48.1640625" style="2" customWidth="1"/>
    <col min="6914" max="6914" width="15.1640625" style="2" bestFit="1" customWidth="1"/>
    <col min="6915" max="6915" width="4.5" style="2" customWidth="1"/>
    <col min="6916" max="6916" width="3.5" style="2" bestFit="1" customWidth="1"/>
    <col min="6917" max="6917" width="4.1640625" style="2" customWidth="1"/>
    <col min="6918" max="6918" width="35.5" style="2" customWidth="1"/>
    <col min="6919" max="7154" width="11.5" style="2"/>
    <col min="7155" max="7155" width="7.1640625" style="2" bestFit="1" customWidth="1"/>
    <col min="7156" max="7156" width="5.33203125" style="2" bestFit="1" customWidth="1"/>
    <col min="7157" max="7157" width="47.1640625" style="2" customWidth="1"/>
    <col min="7158" max="7158" width="14.6640625" style="2" customWidth="1"/>
    <col min="7159" max="7159" width="8.5" style="2" customWidth="1"/>
    <col min="7160" max="7160" width="9.6640625" style="2" customWidth="1"/>
    <col min="7161" max="7161" width="5" style="2" customWidth="1"/>
    <col min="7162" max="7162" width="5.33203125" style="2" customWidth="1"/>
    <col min="7163" max="7163" width="14.83203125" style="2" bestFit="1" customWidth="1"/>
    <col min="7164" max="7164" width="12.83203125" style="2" bestFit="1" customWidth="1"/>
    <col min="7165" max="7165" width="6.5" style="2" customWidth="1"/>
    <col min="7166" max="7166" width="16.83203125" style="2" customWidth="1"/>
    <col min="7167" max="7167" width="9.1640625" style="2" customWidth="1"/>
    <col min="7168" max="7168" width="15" style="2" customWidth="1"/>
    <col min="7169" max="7169" width="48.1640625" style="2" customWidth="1"/>
    <col min="7170" max="7170" width="15.1640625" style="2" bestFit="1" customWidth="1"/>
    <col min="7171" max="7171" width="4.5" style="2" customWidth="1"/>
    <col min="7172" max="7172" width="3.5" style="2" bestFit="1" customWidth="1"/>
    <col min="7173" max="7173" width="4.1640625" style="2" customWidth="1"/>
    <col min="7174" max="7174" width="35.5" style="2" customWidth="1"/>
    <col min="7175" max="7410" width="11.5" style="2"/>
    <col min="7411" max="7411" width="7.1640625" style="2" bestFit="1" customWidth="1"/>
    <col min="7412" max="7412" width="5.33203125" style="2" bestFit="1" customWidth="1"/>
    <col min="7413" max="7413" width="47.1640625" style="2" customWidth="1"/>
    <col min="7414" max="7414" width="14.6640625" style="2" customWidth="1"/>
    <col min="7415" max="7415" width="8.5" style="2" customWidth="1"/>
    <col min="7416" max="7416" width="9.6640625" style="2" customWidth="1"/>
    <col min="7417" max="7417" width="5" style="2" customWidth="1"/>
    <col min="7418" max="7418" width="5.33203125" style="2" customWidth="1"/>
    <col min="7419" max="7419" width="14.83203125" style="2" bestFit="1" customWidth="1"/>
    <col min="7420" max="7420" width="12.83203125" style="2" bestFit="1" customWidth="1"/>
    <col min="7421" max="7421" width="6.5" style="2" customWidth="1"/>
    <col min="7422" max="7422" width="16.83203125" style="2" customWidth="1"/>
    <col min="7423" max="7423" width="9.1640625" style="2" customWidth="1"/>
    <col min="7424" max="7424" width="15" style="2" customWidth="1"/>
    <col min="7425" max="7425" width="48.1640625" style="2" customWidth="1"/>
    <col min="7426" max="7426" width="15.1640625" style="2" bestFit="1" customWidth="1"/>
    <col min="7427" max="7427" width="4.5" style="2" customWidth="1"/>
    <col min="7428" max="7428" width="3.5" style="2" bestFit="1" customWidth="1"/>
    <col min="7429" max="7429" width="4.1640625" style="2" customWidth="1"/>
    <col min="7430" max="7430" width="35.5" style="2" customWidth="1"/>
    <col min="7431" max="7666" width="11.5" style="2"/>
    <col min="7667" max="7667" width="7.1640625" style="2" bestFit="1" customWidth="1"/>
    <col min="7668" max="7668" width="5.33203125" style="2" bestFit="1" customWidth="1"/>
    <col min="7669" max="7669" width="47.1640625" style="2" customWidth="1"/>
    <col min="7670" max="7670" width="14.6640625" style="2" customWidth="1"/>
    <col min="7671" max="7671" width="8.5" style="2" customWidth="1"/>
    <col min="7672" max="7672" width="9.6640625" style="2" customWidth="1"/>
    <col min="7673" max="7673" width="5" style="2" customWidth="1"/>
    <col min="7674" max="7674" width="5.33203125" style="2" customWidth="1"/>
    <col min="7675" max="7675" width="14.83203125" style="2" bestFit="1" customWidth="1"/>
    <col min="7676" max="7676" width="12.83203125" style="2" bestFit="1" customWidth="1"/>
    <col min="7677" max="7677" width="6.5" style="2" customWidth="1"/>
    <col min="7678" max="7678" width="16.83203125" style="2" customWidth="1"/>
    <col min="7679" max="7679" width="9.1640625" style="2" customWidth="1"/>
    <col min="7680" max="7680" width="15" style="2" customWidth="1"/>
    <col min="7681" max="7681" width="48.1640625" style="2" customWidth="1"/>
    <col min="7682" max="7682" width="15.1640625" style="2" bestFit="1" customWidth="1"/>
    <col min="7683" max="7683" width="4.5" style="2" customWidth="1"/>
    <col min="7684" max="7684" width="3.5" style="2" bestFit="1" customWidth="1"/>
    <col min="7685" max="7685" width="4.1640625" style="2" customWidth="1"/>
    <col min="7686" max="7686" width="35.5" style="2" customWidth="1"/>
    <col min="7687" max="7922" width="11.5" style="2"/>
    <col min="7923" max="7923" width="7.1640625" style="2" bestFit="1" customWidth="1"/>
    <col min="7924" max="7924" width="5.33203125" style="2" bestFit="1" customWidth="1"/>
    <col min="7925" max="7925" width="47.1640625" style="2" customWidth="1"/>
    <col min="7926" max="7926" width="14.6640625" style="2" customWidth="1"/>
    <col min="7927" max="7927" width="8.5" style="2" customWidth="1"/>
    <col min="7928" max="7928" width="9.6640625" style="2" customWidth="1"/>
    <col min="7929" max="7929" width="5" style="2" customWidth="1"/>
    <col min="7930" max="7930" width="5.33203125" style="2" customWidth="1"/>
    <col min="7931" max="7931" width="14.83203125" style="2" bestFit="1" customWidth="1"/>
    <col min="7932" max="7932" width="12.83203125" style="2" bestFit="1" customWidth="1"/>
    <col min="7933" max="7933" width="6.5" style="2" customWidth="1"/>
    <col min="7934" max="7934" width="16.83203125" style="2" customWidth="1"/>
    <col min="7935" max="7935" width="9.1640625" style="2" customWidth="1"/>
    <col min="7936" max="7936" width="15" style="2" customWidth="1"/>
    <col min="7937" max="7937" width="48.1640625" style="2" customWidth="1"/>
    <col min="7938" max="7938" width="15.1640625" style="2" bestFit="1" customWidth="1"/>
    <col min="7939" max="7939" width="4.5" style="2" customWidth="1"/>
    <col min="7940" max="7940" width="3.5" style="2" bestFit="1" customWidth="1"/>
    <col min="7941" max="7941" width="4.1640625" style="2" customWidth="1"/>
    <col min="7942" max="7942" width="35.5" style="2" customWidth="1"/>
    <col min="7943" max="8178" width="11.5" style="2"/>
    <col min="8179" max="8179" width="7.1640625" style="2" bestFit="1" customWidth="1"/>
    <col min="8180" max="8180" width="5.33203125" style="2" bestFit="1" customWidth="1"/>
    <col min="8181" max="8181" width="47.1640625" style="2" customWidth="1"/>
    <col min="8182" max="8182" width="14.6640625" style="2" customWidth="1"/>
    <col min="8183" max="8183" width="8.5" style="2" customWidth="1"/>
    <col min="8184" max="8184" width="9.6640625" style="2" customWidth="1"/>
    <col min="8185" max="8185" width="5" style="2" customWidth="1"/>
    <col min="8186" max="8186" width="5.33203125" style="2" customWidth="1"/>
    <col min="8187" max="8187" width="14.83203125" style="2" bestFit="1" customWidth="1"/>
    <col min="8188" max="8188" width="12.83203125" style="2" bestFit="1" customWidth="1"/>
    <col min="8189" max="8189" width="6.5" style="2" customWidth="1"/>
    <col min="8190" max="8190" width="16.83203125" style="2" customWidth="1"/>
    <col min="8191" max="8191" width="9.1640625" style="2" customWidth="1"/>
    <col min="8192" max="8192" width="15" style="2" customWidth="1"/>
    <col min="8193" max="8193" width="48.1640625" style="2" customWidth="1"/>
    <col min="8194" max="8194" width="15.1640625" style="2" bestFit="1" customWidth="1"/>
    <col min="8195" max="8195" width="4.5" style="2" customWidth="1"/>
    <col min="8196" max="8196" width="3.5" style="2" bestFit="1" customWidth="1"/>
    <col min="8197" max="8197" width="4.1640625" style="2" customWidth="1"/>
    <col min="8198" max="8198" width="35.5" style="2" customWidth="1"/>
    <col min="8199" max="8434" width="11.5" style="2"/>
    <col min="8435" max="8435" width="7.1640625" style="2" bestFit="1" customWidth="1"/>
    <col min="8436" max="8436" width="5.33203125" style="2" bestFit="1" customWidth="1"/>
    <col min="8437" max="8437" width="47.1640625" style="2" customWidth="1"/>
    <col min="8438" max="8438" width="14.6640625" style="2" customWidth="1"/>
    <col min="8439" max="8439" width="8.5" style="2" customWidth="1"/>
    <col min="8440" max="8440" width="9.6640625" style="2" customWidth="1"/>
    <col min="8441" max="8441" width="5" style="2" customWidth="1"/>
    <col min="8442" max="8442" width="5.33203125" style="2" customWidth="1"/>
    <col min="8443" max="8443" width="14.83203125" style="2" bestFit="1" customWidth="1"/>
    <col min="8444" max="8444" width="12.83203125" style="2" bestFit="1" customWidth="1"/>
    <col min="8445" max="8445" width="6.5" style="2" customWidth="1"/>
    <col min="8446" max="8446" width="16.83203125" style="2" customWidth="1"/>
    <col min="8447" max="8447" width="9.1640625" style="2" customWidth="1"/>
    <col min="8448" max="8448" width="15" style="2" customWidth="1"/>
    <col min="8449" max="8449" width="48.1640625" style="2" customWidth="1"/>
    <col min="8450" max="8450" width="15.1640625" style="2" bestFit="1" customWidth="1"/>
    <col min="8451" max="8451" width="4.5" style="2" customWidth="1"/>
    <col min="8452" max="8452" width="3.5" style="2" bestFit="1" customWidth="1"/>
    <col min="8453" max="8453" width="4.1640625" style="2" customWidth="1"/>
    <col min="8454" max="8454" width="35.5" style="2" customWidth="1"/>
    <col min="8455" max="8690" width="11.5" style="2"/>
    <col min="8691" max="8691" width="7.1640625" style="2" bestFit="1" customWidth="1"/>
    <col min="8692" max="8692" width="5.33203125" style="2" bestFit="1" customWidth="1"/>
    <col min="8693" max="8693" width="47.1640625" style="2" customWidth="1"/>
    <col min="8694" max="8694" width="14.6640625" style="2" customWidth="1"/>
    <col min="8695" max="8695" width="8.5" style="2" customWidth="1"/>
    <col min="8696" max="8696" width="9.6640625" style="2" customWidth="1"/>
    <col min="8697" max="8697" width="5" style="2" customWidth="1"/>
    <col min="8698" max="8698" width="5.33203125" style="2" customWidth="1"/>
    <col min="8699" max="8699" width="14.83203125" style="2" bestFit="1" customWidth="1"/>
    <col min="8700" max="8700" width="12.83203125" style="2" bestFit="1" customWidth="1"/>
    <col min="8701" max="8701" width="6.5" style="2" customWidth="1"/>
    <col min="8702" max="8702" width="16.83203125" style="2" customWidth="1"/>
    <col min="8703" max="8703" width="9.1640625" style="2" customWidth="1"/>
    <col min="8704" max="8704" width="15" style="2" customWidth="1"/>
    <col min="8705" max="8705" width="48.1640625" style="2" customWidth="1"/>
    <col min="8706" max="8706" width="15.1640625" style="2" bestFit="1" customWidth="1"/>
    <col min="8707" max="8707" width="4.5" style="2" customWidth="1"/>
    <col min="8708" max="8708" width="3.5" style="2" bestFit="1" customWidth="1"/>
    <col min="8709" max="8709" width="4.1640625" style="2" customWidth="1"/>
    <col min="8710" max="8710" width="35.5" style="2" customWidth="1"/>
    <col min="8711" max="8946" width="11.5" style="2"/>
    <col min="8947" max="8947" width="7.1640625" style="2" bestFit="1" customWidth="1"/>
    <col min="8948" max="8948" width="5.33203125" style="2" bestFit="1" customWidth="1"/>
    <col min="8949" max="8949" width="47.1640625" style="2" customWidth="1"/>
    <col min="8950" max="8950" width="14.6640625" style="2" customWidth="1"/>
    <col min="8951" max="8951" width="8.5" style="2" customWidth="1"/>
    <col min="8952" max="8952" width="9.6640625" style="2" customWidth="1"/>
    <col min="8953" max="8953" width="5" style="2" customWidth="1"/>
    <col min="8954" max="8954" width="5.33203125" style="2" customWidth="1"/>
    <col min="8955" max="8955" width="14.83203125" style="2" bestFit="1" customWidth="1"/>
    <col min="8956" max="8956" width="12.83203125" style="2" bestFit="1" customWidth="1"/>
    <col min="8957" max="8957" width="6.5" style="2" customWidth="1"/>
    <col min="8958" max="8958" width="16.83203125" style="2" customWidth="1"/>
    <col min="8959" max="8959" width="9.1640625" style="2" customWidth="1"/>
    <col min="8960" max="8960" width="15" style="2" customWidth="1"/>
    <col min="8961" max="8961" width="48.1640625" style="2" customWidth="1"/>
    <col min="8962" max="8962" width="15.1640625" style="2" bestFit="1" customWidth="1"/>
    <col min="8963" max="8963" width="4.5" style="2" customWidth="1"/>
    <col min="8964" max="8964" width="3.5" style="2" bestFit="1" customWidth="1"/>
    <col min="8965" max="8965" width="4.1640625" style="2" customWidth="1"/>
    <col min="8966" max="8966" width="35.5" style="2" customWidth="1"/>
    <col min="8967" max="9202" width="11.5" style="2"/>
    <col min="9203" max="9203" width="7.1640625" style="2" bestFit="1" customWidth="1"/>
    <col min="9204" max="9204" width="5.33203125" style="2" bestFit="1" customWidth="1"/>
    <col min="9205" max="9205" width="47.1640625" style="2" customWidth="1"/>
    <col min="9206" max="9206" width="14.6640625" style="2" customWidth="1"/>
    <col min="9207" max="9207" width="8.5" style="2" customWidth="1"/>
    <col min="9208" max="9208" width="9.6640625" style="2" customWidth="1"/>
    <col min="9209" max="9209" width="5" style="2" customWidth="1"/>
    <col min="9210" max="9210" width="5.33203125" style="2" customWidth="1"/>
    <col min="9211" max="9211" width="14.83203125" style="2" bestFit="1" customWidth="1"/>
    <col min="9212" max="9212" width="12.83203125" style="2" bestFit="1" customWidth="1"/>
    <col min="9213" max="9213" width="6.5" style="2" customWidth="1"/>
    <col min="9214" max="9214" width="16.83203125" style="2" customWidth="1"/>
    <col min="9215" max="9215" width="9.1640625" style="2" customWidth="1"/>
    <col min="9216" max="9216" width="15" style="2" customWidth="1"/>
    <col min="9217" max="9217" width="48.1640625" style="2" customWidth="1"/>
    <col min="9218" max="9218" width="15.1640625" style="2" bestFit="1" customWidth="1"/>
    <col min="9219" max="9219" width="4.5" style="2" customWidth="1"/>
    <col min="9220" max="9220" width="3.5" style="2" bestFit="1" customWidth="1"/>
    <col min="9221" max="9221" width="4.1640625" style="2" customWidth="1"/>
    <col min="9222" max="9222" width="35.5" style="2" customWidth="1"/>
    <col min="9223" max="9458" width="11.5" style="2"/>
    <col min="9459" max="9459" width="7.1640625" style="2" bestFit="1" customWidth="1"/>
    <col min="9460" max="9460" width="5.33203125" style="2" bestFit="1" customWidth="1"/>
    <col min="9461" max="9461" width="47.1640625" style="2" customWidth="1"/>
    <col min="9462" max="9462" width="14.6640625" style="2" customWidth="1"/>
    <col min="9463" max="9463" width="8.5" style="2" customWidth="1"/>
    <col min="9464" max="9464" width="9.6640625" style="2" customWidth="1"/>
    <col min="9465" max="9465" width="5" style="2" customWidth="1"/>
    <col min="9466" max="9466" width="5.33203125" style="2" customWidth="1"/>
    <col min="9467" max="9467" width="14.83203125" style="2" bestFit="1" customWidth="1"/>
    <col min="9468" max="9468" width="12.83203125" style="2" bestFit="1" customWidth="1"/>
    <col min="9469" max="9469" width="6.5" style="2" customWidth="1"/>
    <col min="9470" max="9470" width="16.83203125" style="2" customWidth="1"/>
    <col min="9471" max="9471" width="9.1640625" style="2" customWidth="1"/>
    <col min="9472" max="9472" width="15" style="2" customWidth="1"/>
    <col min="9473" max="9473" width="48.1640625" style="2" customWidth="1"/>
    <col min="9474" max="9474" width="15.1640625" style="2" bestFit="1" customWidth="1"/>
    <col min="9475" max="9475" width="4.5" style="2" customWidth="1"/>
    <col min="9476" max="9476" width="3.5" style="2" bestFit="1" customWidth="1"/>
    <col min="9477" max="9477" width="4.1640625" style="2" customWidth="1"/>
    <col min="9478" max="9478" width="35.5" style="2" customWidth="1"/>
    <col min="9479" max="9714" width="11.5" style="2"/>
    <col min="9715" max="9715" width="7.1640625" style="2" bestFit="1" customWidth="1"/>
    <col min="9716" max="9716" width="5.33203125" style="2" bestFit="1" customWidth="1"/>
    <col min="9717" max="9717" width="47.1640625" style="2" customWidth="1"/>
    <col min="9718" max="9718" width="14.6640625" style="2" customWidth="1"/>
    <col min="9719" max="9719" width="8.5" style="2" customWidth="1"/>
    <col min="9720" max="9720" width="9.6640625" style="2" customWidth="1"/>
    <col min="9721" max="9721" width="5" style="2" customWidth="1"/>
    <col min="9722" max="9722" width="5.33203125" style="2" customWidth="1"/>
    <col min="9723" max="9723" width="14.83203125" style="2" bestFit="1" customWidth="1"/>
    <col min="9724" max="9724" width="12.83203125" style="2" bestFit="1" customWidth="1"/>
    <col min="9725" max="9725" width="6.5" style="2" customWidth="1"/>
    <col min="9726" max="9726" width="16.83203125" style="2" customWidth="1"/>
    <col min="9727" max="9727" width="9.1640625" style="2" customWidth="1"/>
    <col min="9728" max="9728" width="15" style="2" customWidth="1"/>
    <col min="9729" max="9729" width="48.1640625" style="2" customWidth="1"/>
    <col min="9730" max="9730" width="15.1640625" style="2" bestFit="1" customWidth="1"/>
    <col min="9731" max="9731" width="4.5" style="2" customWidth="1"/>
    <col min="9732" max="9732" width="3.5" style="2" bestFit="1" customWidth="1"/>
    <col min="9733" max="9733" width="4.1640625" style="2" customWidth="1"/>
    <col min="9734" max="9734" width="35.5" style="2" customWidth="1"/>
    <col min="9735" max="9970" width="11.5" style="2"/>
    <col min="9971" max="9971" width="7.1640625" style="2" bestFit="1" customWidth="1"/>
    <col min="9972" max="9972" width="5.33203125" style="2" bestFit="1" customWidth="1"/>
    <col min="9973" max="9973" width="47.1640625" style="2" customWidth="1"/>
    <col min="9974" max="9974" width="14.6640625" style="2" customWidth="1"/>
    <col min="9975" max="9975" width="8.5" style="2" customWidth="1"/>
    <col min="9976" max="9976" width="9.6640625" style="2" customWidth="1"/>
    <col min="9977" max="9977" width="5" style="2" customWidth="1"/>
    <col min="9978" max="9978" width="5.33203125" style="2" customWidth="1"/>
    <col min="9979" max="9979" width="14.83203125" style="2" bestFit="1" customWidth="1"/>
    <col min="9980" max="9980" width="12.83203125" style="2" bestFit="1" customWidth="1"/>
    <col min="9981" max="9981" width="6.5" style="2" customWidth="1"/>
    <col min="9982" max="9982" width="16.83203125" style="2" customWidth="1"/>
    <col min="9983" max="9983" width="9.1640625" style="2" customWidth="1"/>
    <col min="9984" max="9984" width="15" style="2" customWidth="1"/>
    <col min="9985" max="9985" width="48.1640625" style="2" customWidth="1"/>
    <col min="9986" max="9986" width="15.1640625" style="2" bestFit="1" customWidth="1"/>
    <col min="9987" max="9987" width="4.5" style="2" customWidth="1"/>
    <col min="9988" max="9988" width="3.5" style="2" bestFit="1" customWidth="1"/>
    <col min="9989" max="9989" width="4.1640625" style="2" customWidth="1"/>
    <col min="9990" max="9990" width="35.5" style="2" customWidth="1"/>
    <col min="9991" max="10226" width="11.5" style="2"/>
    <col min="10227" max="10227" width="7.1640625" style="2" bestFit="1" customWidth="1"/>
    <col min="10228" max="10228" width="5.33203125" style="2" bestFit="1" customWidth="1"/>
    <col min="10229" max="10229" width="47.1640625" style="2" customWidth="1"/>
    <col min="10230" max="10230" width="14.6640625" style="2" customWidth="1"/>
    <col min="10231" max="10231" width="8.5" style="2" customWidth="1"/>
    <col min="10232" max="10232" width="9.6640625" style="2" customWidth="1"/>
    <col min="10233" max="10233" width="5" style="2" customWidth="1"/>
    <col min="10234" max="10234" width="5.33203125" style="2" customWidth="1"/>
    <col min="10235" max="10235" width="14.83203125" style="2" bestFit="1" customWidth="1"/>
    <col min="10236" max="10236" width="12.83203125" style="2" bestFit="1" customWidth="1"/>
    <col min="10237" max="10237" width="6.5" style="2" customWidth="1"/>
    <col min="10238" max="10238" width="16.83203125" style="2" customWidth="1"/>
    <col min="10239" max="10239" width="9.1640625" style="2" customWidth="1"/>
    <col min="10240" max="10240" width="15" style="2" customWidth="1"/>
    <col min="10241" max="10241" width="48.1640625" style="2" customWidth="1"/>
    <col min="10242" max="10242" width="15.1640625" style="2" bestFit="1" customWidth="1"/>
    <col min="10243" max="10243" width="4.5" style="2" customWidth="1"/>
    <col min="10244" max="10244" width="3.5" style="2" bestFit="1" customWidth="1"/>
    <col min="10245" max="10245" width="4.1640625" style="2" customWidth="1"/>
    <col min="10246" max="10246" width="35.5" style="2" customWidth="1"/>
    <col min="10247" max="10482" width="11.5" style="2"/>
    <col min="10483" max="10483" width="7.1640625" style="2" bestFit="1" customWidth="1"/>
    <col min="10484" max="10484" width="5.33203125" style="2" bestFit="1" customWidth="1"/>
    <col min="10485" max="10485" width="47.1640625" style="2" customWidth="1"/>
    <col min="10486" max="10486" width="14.6640625" style="2" customWidth="1"/>
    <col min="10487" max="10487" width="8.5" style="2" customWidth="1"/>
    <col min="10488" max="10488" width="9.6640625" style="2" customWidth="1"/>
    <col min="10489" max="10489" width="5" style="2" customWidth="1"/>
    <col min="10490" max="10490" width="5.33203125" style="2" customWidth="1"/>
    <col min="10491" max="10491" width="14.83203125" style="2" bestFit="1" customWidth="1"/>
    <col min="10492" max="10492" width="12.83203125" style="2" bestFit="1" customWidth="1"/>
    <col min="10493" max="10493" width="6.5" style="2" customWidth="1"/>
    <col min="10494" max="10494" width="16.83203125" style="2" customWidth="1"/>
    <col min="10495" max="10495" width="9.1640625" style="2" customWidth="1"/>
    <col min="10496" max="10496" width="15" style="2" customWidth="1"/>
    <col min="10497" max="10497" width="48.1640625" style="2" customWidth="1"/>
    <col min="10498" max="10498" width="15.1640625" style="2" bestFit="1" customWidth="1"/>
    <col min="10499" max="10499" width="4.5" style="2" customWidth="1"/>
    <col min="10500" max="10500" width="3.5" style="2" bestFit="1" customWidth="1"/>
    <col min="10501" max="10501" width="4.1640625" style="2" customWidth="1"/>
    <col min="10502" max="10502" width="35.5" style="2" customWidth="1"/>
    <col min="10503" max="10738" width="11.5" style="2"/>
    <col min="10739" max="10739" width="7.1640625" style="2" bestFit="1" customWidth="1"/>
    <col min="10740" max="10740" width="5.33203125" style="2" bestFit="1" customWidth="1"/>
    <col min="10741" max="10741" width="47.1640625" style="2" customWidth="1"/>
    <col min="10742" max="10742" width="14.6640625" style="2" customWidth="1"/>
    <col min="10743" max="10743" width="8.5" style="2" customWidth="1"/>
    <col min="10744" max="10744" width="9.6640625" style="2" customWidth="1"/>
    <col min="10745" max="10745" width="5" style="2" customWidth="1"/>
    <col min="10746" max="10746" width="5.33203125" style="2" customWidth="1"/>
    <col min="10747" max="10747" width="14.83203125" style="2" bestFit="1" customWidth="1"/>
    <col min="10748" max="10748" width="12.83203125" style="2" bestFit="1" customWidth="1"/>
    <col min="10749" max="10749" width="6.5" style="2" customWidth="1"/>
    <col min="10750" max="10750" width="16.83203125" style="2" customWidth="1"/>
    <col min="10751" max="10751" width="9.1640625" style="2" customWidth="1"/>
    <col min="10752" max="10752" width="15" style="2" customWidth="1"/>
    <col min="10753" max="10753" width="48.1640625" style="2" customWidth="1"/>
    <col min="10754" max="10754" width="15.1640625" style="2" bestFit="1" customWidth="1"/>
    <col min="10755" max="10755" width="4.5" style="2" customWidth="1"/>
    <col min="10756" max="10756" width="3.5" style="2" bestFit="1" customWidth="1"/>
    <col min="10757" max="10757" width="4.1640625" style="2" customWidth="1"/>
    <col min="10758" max="10758" width="35.5" style="2" customWidth="1"/>
    <col min="10759" max="10994" width="11.5" style="2"/>
    <col min="10995" max="10995" width="7.1640625" style="2" bestFit="1" customWidth="1"/>
    <col min="10996" max="10996" width="5.33203125" style="2" bestFit="1" customWidth="1"/>
    <col min="10997" max="10997" width="47.1640625" style="2" customWidth="1"/>
    <col min="10998" max="10998" width="14.6640625" style="2" customWidth="1"/>
    <col min="10999" max="10999" width="8.5" style="2" customWidth="1"/>
    <col min="11000" max="11000" width="9.6640625" style="2" customWidth="1"/>
    <col min="11001" max="11001" width="5" style="2" customWidth="1"/>
    <col min="11002" max="11002" width="5.33203125" style="2" customWidth="1"/>
    <col min="11003" max="11003" width="14.83203125" style="2" bestFit="1" customWidth="1"/>
    <col min="11004" max="11004" width="12.83203125" style="2" bestFit="1" customWidth="1"/>
    <col min="11005" max="11005" width="6.5" style="2" customWidth="1"/>
    <col min="11006" max="11006" width="16.83203125" style="2" customWidth="1"/>
    <col min="11007" max="11007" width="9.1640625" style="2" customWidth="1"/>
    <col min="11008" max="11008" width="15" style="2" customWidth="1"/>
    <col min="11009" max="11009" width="48.1640625" style="2" customWidth="1"/>
    <col min="11010" max="11010" width="15.1640625" style="2" bestFit="1" customWidth="1"/>
    <col min="11011" max="11011" width="4.5" style="2" customWidth="1"/>
    <col min="11012" max="11012" width="3.5" style="2" bestFit="1" customWidth="1"/>
    <col min="11013" max="11013" width="4.1640625" style="2" customWidth="1"/>
    <col min="11014" max="11014" width="35.5" style="2" customWidth="1"/>
    <col min="11015" max="11250" width="11.5" style="2"/>
    <col min="11251" max="11251" width="7.1640625" style="2" bestFit="1" customWidth="1"/>
    <col min="11252" max="11252" width="5.33203125" style="2" bestFit="1" customWidth="1"/>
    <col min="11253" max="11253" width="47.1640625" style="2" customWidth="1"/>
    <col min="11254" max="11254" width="14.6640625" style="2" customWidth="1"/>
    <col min="11255" max="11255" width="8.5" style="2" customWidth="1"/>
    <col min="11256" max="11256" width="9.6640625" style="2" customWidth="1"/>
    <col min="11257" max="11257" width="5" style="2" customWidth="1"/>
    <col min="11258" max="11258" width="5.33203125" style="2" customWidth="1"/>
    <col min="11259" max="11259" width="14.83203125" style="2" bestFit="1" customWidth="1"/>
    <col min="11260" max="11260" width="12.83203125" style="2" bestFit="1" customWidth="1"/>
    <col min="11261" max="11261" width="6.5" style="2" customWidth="1"/>
    <col min="11262" max="11262" width="16.83203125" style="2" customWidth="1"/>
    <col min="11263" max="11263" width="9.1640625" style="2" customWidth="1"/>
    <col min="11264" max="11264" width="15" style="2" customWidth="1"/>
    <col min="11265" max="11265" width="48.1640625" style="2" customWidth="1"/>
    <col min="11266" max="11266" width="15.1640625" style="2" bestFit="1" customWidth="1"/>
    <col min="11267" max="11267" width="4.5" style="2" customWidth="1"/>
    <col min="11268" max="11268" width="3.5" style="2" bestFit="1" customWidth="1"/>
    <col min="11269" max="11269" width="4.1640625" style="2" customWidth="1"/>
    <col min="11270" max="11270" width="35.5" style="2" customWidth="1"/>
    <col min="11271" max="11506" width="11.5" style="2"/>
    <col min="11507" max="11507" width="7.1640625" style="2" bestFit="1" customWidth="1"/>
    <col min="11508" max="11508" width="5.33203125" style="2" bestFit="1" customWidth="1"/>
    <col min="11509" max="11509" width="47.1640625" style="2" customWidth="1"/>
    <col min="11510" max="11510" width="14.6640625" style="2" customWidth="1"/>
    <col min="11511" max="11511" width="8.5" style="2" customWidth="1"/>
    <col min="11512" max="11512" width="9.6640625" style="2" customWidth="1"/>
    <col min="11513" max="11513" width="5" style="2" customWidth="1"/>
    <col min="11514" max="11514" width="5.33203125" style="2" customWidth="1"/>
    <col min="11515" max="11515" width="14.83203125" style="2" bestFit="1" customWidth="1"/>
    <col min="11516" max="11516" width="12.83203125" style="2" bestFit="1" customWidth="1"/>
    <col min="11517" max="11517" width="6.5" style="2" customWidth="1"/>
    <col min="11518" max="11518" width="16.83203125" style="2" customWidth="1"/>
    <col min="11519" max="11519" width="9.1640625" style="2" customWidth="1"/>
    <col min="11520" max="11520" width="15" style="2" customWidth="1"/>
    <col min="11521" max="11521" width="48.1640625" style="2" customWidth="1"/>
    <col min="11522" max="11522" width="15.1640625" style="2" bestFit="1" customWidth="1"/>
    <col min="11523" max="11523" width="4.5" style="2" customWidth="1"/>
    <col min="11524" max="11524" width="3.5" style="2" bestFit="1" customWidth="1"/>
    <col min="11525" max="11525" width="4.1640625" style="2" customWidth="1"/>
    <col min="11526" max="11526" width="35.5" style="2" customWidth="1"/>
    <col min="11527" max="11762" width="11.5" style="2"/>
    <col min="11763" max="11763" width="7.1640625" style="2" bestFit="1" customWidth="1"/>
    <col min="11764" max="11764" width="5.33203125" style="2" bestFit="1" customWidth="1"/>
    <col min="11765" max="11765" width="47.1640625" style="2" customWidth="1"/>
    <col min="11766" max="11766" width="14.6640625" style="2" customWidth="1"/>
    <col min="11767" max="11767" width="8.5" style="2" customWidth="1"/>
    <col min="11768" max="11768" width="9.6640625" style="2" customWidth="1"/>
    <col min="11769" max="11769" width="5" style="2" customWidth="1"/>
    <col min="11770" max="11770" width="5.33203125" style="2" customWidth="1"/>
    <col min="11771" max="11771" width="14.83203125" style="2" bestFit="1" customWidth="1"/>
    <col min="11772" max="11772" width="12.83203125" style="2" bestFit="1" customWidth="1"/>
    <col min="11773" max="11773" width="6.5" style="2" customWidth="1"/>
    <col min="11774" max="11774" width="16.83203125" style="2" customWidth="1"/>
    <col min="11775" max="11775" width="9.1640625" style="2" customWidth="1"/>
    <col min="11776" max="11776" width="15" style="2" customWidth="1"/>
    <col min="11777" max="11777" width="48.1640625" style="2" customWidth="1"/>
    <col min="11778" max="11778" width="15.1640625" style="2" bestFit="1" customWidth="1"/>
    <col min="11779" max="11779" width="4.5" style="2" customWidth="1"/>
    <col min="11780" max="11780" width="3.5" style="2" bestFit="1" customWidth="1"/>
    <col min="11781" max="11781" width="4.1640625" style="2" customWidth="1"/>
    <col min="11782" max="11782" width="35.5" style="2" customWidth="1"/>
    <col min="11783" max="12018" width="11.5" style="2"/>
    <col min="12019" max="12019" width="7.1640625" style="2" bestFit="1" customWidth="1"/>
    <col min="12020" max="12020" width="5.33203125" style="2" bestFit="1" customWidth="1"/>
    <col min="12021" max="12021" width="47.1640625" style="2" customWidth="1"/>
    <col min="12022" max="12022" width="14.6640625" style="2" customWidth="1"/>
    <col min="12023" max="12023" width="8.5" style="2" customWidth="1"/>
    <col min="12024" max="12024" width="9.6640625" style="2" customWidth="1"/>
    <col min="12025" max="12025" width="5" style="2" customWidth="1"/>
    <col min="12026" max="12026" width="5.33203125" style="2" customWidth="1"/>
    <col min="12027" max="12027" width="14.83203125" style="2" bestFit="1" customWidth="1"/>
    <col min="12028" max="12028" width="12.83203125" style="2" bestFit="1" customWidth="1"/>
    <col min="12029" max="12029" width="6.5" style="2" customWidth="1"/>
    <col min="12030" max="12030" width="16.83203125" style="2" customWidth="1"/>
    <col min="12031" max="12031" width="9.1640625" style="2" customWidth="1"/>
    <col min="12032" max="12032" width="15" style="2" customWidth="1"/>
    <col min="12033" max="12033" width="48.1640625" style="2" customWidth="1"/>
    <col min="12034" max="12034" width="15.1640625" style="2" bestFit="1" customWidth="1"/>
    <col min="12035" max="12035" width="4.5" style="2" customWidth="1"/>
    <col min="12036" max="12036" width="3.5" style="2" bestFit="1" customWidth="1"/>
    <col min="12037" max="12037" width="4.1640625" style="2" customWidth="1"/>
    <col min="12038" max="12038" width="35.5" style="2" customWidth="1"/>
    <col min="12039" max="12274" width="11.5" style="2"/>
    <col min="12275" max="12275" width="7.1640625" style="2" bestFit="1" customWidth="1"/>
    <col min="12276" max="12276" width="5.33203125" style="2" bestFit="1" customWidth="1"/>
    <col min="12277" max="12277" width="47.1640625" style="2" customWidth="1"/>
    <col min="12278" max="12278" width="14.6640625" style="2" customWidth="1"/>
    <col min="12279" max="12279" width="8.5" style="2" customWidth="1"/>
    <col min="12280" max="12280" width="9.6640625" style="2" customWidth="1"/>
    <col min="12281" max="12281" width="5" style="2" customWidth="1"/>
    <col min="12282" max="12282" width="5.33203125" style="2" customWidth="1"/>
    <col min="12283" max="12283" width="14.83203125" style="2" bestFit="1" customWidth="1"/>
    <col min="12284" max="12284" width="12.83203125" style="2" bestFit="1" customWidth="1"/>
    <col min="12285" max="12285" width="6.5" style="2" customWidth="1"/>
    <col min="12286" max="12286" width="16.83203125" style="2" customWidth="1"/>
    <col min="12287" max="12287" width="9.1640625" style="2" customWidth="1"/>
    <col min="12288" max="12288" width="15" style="2" customWidth="1"/>
    <col min="12289" max="12289" width="48.1640625" style="2" customWidth="1"/>
    <col min="12290" max="12290" width="15.1640625" style="2" bestFit="1" customWidth="1"/>
    <col min="12291" max="12291" width="4.5" style="2" customWidth="1"/>
    <col min="12292" max="12292" width="3.5" style="2" bestFit="1" customWidth="1"/>
    <col min="12293" max="12293" width="4.1640625" style="2" customWidth="1"/>
    <col min="12294" max="12294" width="35.5" style="2" customWidth="1"/>
    <col min="12295" max="12530" width="11.5" style="2"/>
    <col min="12531" max="12531" width="7.1640625" style="2" bestFit="1" customWidth="1"/>
    <col min="12532" max="12532" width="5.33203125" style="2" bestFit="1" customWidth="1"/>
    <col min="12533" max="12533" width="47.1640625" style="2" customWidth="1"/>
    <col min="12534" max="12534" width="14.6640625" style="2" customWidth="1"/>
    <col min="12535" max="12535" width="8.5" style="2" customWidth="1"/>
    <col min="12536" max="12536" width="9.6640625" style="2" customWidth="1"/>
    <col min="12537" max="12537" width="5" style="2" customWidth="1"/>
    <col min="12538" max="12538" width="5.33203125" style="2" customWidth="1"/>
    <col min="12539" max="12539" width="14.83203125" style="2" bestFit="1" customWidth="1"/>
    <col min="12540" max="12540" width="12.83203125" style="2" bestFit="1" customWidth="1"/>
    <col min="12541" max="12541" width="6.5" style="2" customWidth="1"/>
    <col min="12542" max="12542" width="16.83203125" style="2" customWidth="1"/>
    <col min="12543" max="12543" width="9.1640625" style="2" customWidth="1"/>
    <col min="12544" max="12544" width="15" style="2" customWidth="1"/>
    <col min="12545" max="12545" width="48.1640625" style="2" customWidth="1"/>
    <col min="12546" max="12546" width="15.1640625" style="2" bestFit="1" customWidth="1"/>
    <col min="12547" max="12547" width="4.5" style="2" customWidth="1"/>
    <col min="12548" max="12548" width="3.5" style="2" bestFit="1" customWidth="1"/>
    <col min="12549" max="12549" width="4.1640625" style="2" customWidth="1"/>
    <col min="12550" max="12550" width="35.5" style="2" customWidth="1"/>
    <col min="12551" max="12786" width="11.5" style="2"/>
    <col min="12787" max="12787" width="7.1640625" style="2" bestFit="1" customWidth="1"/>
    <col min="12788" max="12788" width="5.33203125" style="2" bestFit="1" customWidth="1"/>
    <col min="12789" max="12789" width="47.1640625" style="2" customWidth="1"/>
    <col min="12790" max="12790" width="14.6640625" style="2" customWidth="1"/>
    <col min="12791" max="12791" width="8.5" style="2" customWidth="1"/>
    <col min="12792" max="12792" width="9.6640625" style="2" customWidth="1"/>
    <col min="12793" max="12793" width="5" style="2" customWidth="1"/>
    <col min="12794" max="12794" width="5.33203125" style="2" customWidth="1"/>
    <col min="12795" max="12795" width="14.83203125" style="2" bestFit="1" customWidth="1"/>
    <col min="12796" max="12796" width="12.83203125" style="2" bestFit="1" customWidth="1"/>
    <col min="12797" max="12797" width="6.5" style="2" customWidth="1"/>
    <col min="12798" max="12798" width="16.83203125" style="2" customWidth="1"/>
    <col min="12799" max="12799" width="9.1640625" style="2" customWidth="1"/>
    <col min="12800" max="12800" width="15" style="2" customWidth="1"/>
    <col min="12801" max="12801" width="48.1640625" style="2" customWidth="1"/>
    <col min="12802" max="12802" width="15.1640625" style="2" bestFit="1" customWidth="1"/>
    <col min="12803" max="12803" width="4.5" style="2" customWidth="1"/>
    <col min="12804" max="12804" width="3.5" style="2" bestFit="1" customWidth="1"/>
    <col min="12805" max="12805" width="4.1640625" style="2" customWidth="1"/>
    <col min="12806" max="12806" width="35.5" style="2" customWidth="1"/>
    <col min="12807" max="13042" width="11.5" style="2"/>
    <col min="13043" max="13043" width="7.1640625" style="2" bestFit="1" customWidth="1"/>
    <col min="13044" max="13044" width="5.33203125" style="2" bestFit="1" customWidth="1"/>
    <col min="13045" max="13045" width="47.1640625" style="2" customWidth="1"/>
    <col min="13046" max="13046" width="14.6640625" style="2" customWidth="1"/>
    <col min="13047" max="13047" width="8.5" style="2" customWidth="1"/>
    <col min="13048" max="13048" width="9.6640625" style="2" customWidth="1"/>
    <col min="13049" max="13049" width="5" style="2" customWidth="1"/>
    <col min="13050" max="13050" width="5.33203125" style="2" customWidth="1"/>
    <col min="13051" max="13051" width="14.83203125" style="2" bestFit="1" customWidth="1"/>
    <col min="13052" max="13052" width="12.83203125" style="2" bestFit="1" customWidth="1"/>
    <col min="13053" max="13053" width="6.5" style="2" customWidth="1"/>
    <col min="13054" max="13054" width="16.83203125" style="2" customWidth="1"/>
    <col min="13055" max="13055" width="9.1640625" style="2" customWidth="1"/>
    <col min="13056" max="13056" width="15" style="2" customWidth="1"/>
    <col min="13057" max="13057" width="48.1640625" style="2" customWidth="1"/>
    <col min="13058" max="13058" width="15.1640625" style="2" bestFit="1" customWidth="1"/>
    <col min="13059" max="13059" width="4.5" style="2" customWidth="1"/>
    <col min="13060" max="13060" width="3.5" style="2" bestFit="1" customWidth="1"/>
    <col min="13061" max="13061" width="4.1640625" style="2" customWidth="1"/>
    <col min="13062" max="13062" width="35.5" style="2" customWidth="1"/>
    <col min="13063" max="13298" width="11.5" style="2"/>
    <col min="13299" max="13299" width="7.1640625" style="2" bestFit="1" customWidth="1"/>
    <col min="13300" max="13300" width="5.33203125" style="2" bestFit="1" customWidth="1"/>
    <col min="13301" max="13301" width="47.1640625" style="2" customWidth="1"/>
    <col min="13302" max="13302" width="14.6640625" style="2" customWidth="1"/>
    <col min="13303" max="13303" width="8.5" style="2" customWidth="1"/>
    <col min="13304" max="13304" width="9.6640625" style="2" customWidth="1"/>
    <col min="13305" max="13305" width="5" style="2" customWidth="1"/>
    <col min="13306" max="13306" width="5.33203125" style="2" customWidth="1"/>
    <col min="13307" max="13307" width="14.83203125" style="2" bestFit="1" customWidth="1"/>
    <col min="13308" max="13308" width="12.83203125" style="2" bestFit="1" customWidth="1"/>
    <col min="13309" max="13309" width="6.5" style="2" customWidth="1"/>
    <col min="13310" max="13310" width="16.83203125" style="2" customWidth="1"/>
    <col min="13311" max="13311" width="9.1640625" style="2" customWidth="1"/>
    <col min="13312" max="13312" width="15" style="2" customWidth="1"/>
    <col min="13313" max="13313" width="48.1640625" style="2" customWidth="1"/>
    <col min="13314" max="13314" width="15.1640625" style="2" bestFit="1" customWidth="1"/>
    <col min="13315" max="13315" width="4.5" style="2" customWidth="1"/>
    <col min="13316" max="13316" width="3.5" style="2" bestFit="1" customWidth="1"/>
    <col min="13317" max="13317" width="4.1640625" style="2" customWidth="1"/>
    <col min="13318" max="13318" width="35.5" style="2" customWidth="1"/>
    <col min="13319" max="13554" width="11.5" style="2"/>
    <col min="13555" max="13555" width="7.1640625" style="2" bestFit="1" customWidth="1"/>
    <col min="13556" max="13556" width="5.33203125" style="2" bestFit="1" customWidth="1"/>
    <col min="13557" max="13557" width="47.1640625" style="2" customWidth="1"/>
    <col min="13558" max="13558" width="14.6640625" style="2" customWidth="1"/>
    <col min="13559" max="13559" width="8.5" style="2" customWidth="1"/>
    <col min="13560" max="13560" width="9.6640625" style="2" customWidth="1"/>
    <col min="13561" max="13561" width="5" style="2" customWidth="1"/>
    <col min="13562" max="13562" width="5.33203125" style="2" customWidth="1"/>
    <col min="13563" max="13563" width="14.83203125" style="2" bestFit="1" customWidth="1"/>
    <col min="13564" max="13564" width="12.83203125" style="2" bestFit="1" customWidth="1"/>
    <col min="13565" max="13565" width="6.5" style="2" customWidth="1"/>
    <col min="13566" max="13566" width="16.83203125" style="2" customWidth="1"/>
    <col min="13567" max="13567" width="9.1640625" style="2" customWidth="1"/>
    <col min="13568" max="13568" width="15" style="2" customWidth="1"/>
    <col min="13569" max="13569" width="48.1640625" style="2" customWidth="1"/>
    <col min="13570" max="13570" width="15.1640625" style="2" bestFit="1" customWidth="1"/>
    <col min="13571" max="13571" width="4.5" style="2" customWidth="1"/>
    <col min="13572" max="13572" width="3.5" style="2" bestFit="1" customWidth="1"/>
    <col min="13573" max="13573" width="4.1640625" style="2" customWidth="1"/>
    <col min="13574" max="13574" width="35.5" style="2" customWidth="1"/>
    <col min="13575" max="13810" width="11.5" style="2"/>
    <col min="13811" max="13811" width="7.1640625" style="2" bestFit="1" customWidth="1"/>
    <col min="13812" max="13812" width="5.33203125" style="2" bestFit="1" customWidth="1"/>
    <col min="13813" max="13813" width="47.1640625" style="2" customWidth="1"/>
    <col min="13814" max="13814" width="14.6640625" style="2" customWidth="1"/>
    <col min="13815" max="13815" width="8.5" style="2" customWidth="1"/>
    <col min="13816" max="13816" width="9.6640625" style="2" customWidth="1"/>
    <col min="13817" max="13817" width="5" style="2" customWidth="1"/>
    <col min="13818" max="13818" width="5.33203125" style="2" customWidth="1"/>
    <col min="13819" max="13819" width="14.83203125" style="2" bestFit="1" customWidth="1"/>
    <col min="13820" max="13820" width="12.83203125" style="2" bestFit="1" customWidth="1"/>
    <col min="13821" max="13821" width="6.5" style="2" customWidth="1"/>
    <col min="13822" max="13822" width="16.83203125" style="2" customWidth="1"/>
    <col min="13823" max="13823" width="9.1640625" style="2" customWidth="1"/>
    <col min="13824" max="13824" width="15" style="2" customWidth="1"/>
    <col min="13825" max="13825" width="48.1640625" style="2" customWidth="1"/>
    <col min="13826" max="13826" width="15.1640625" style="2" bestFit="1" customWidth="1"/>
    <col min="13827" max="13827" width="4.5" style="2" customWidth="1"/>
    <col min="13828" max="13828" width="3.5" style="2" bestFit="1" customWidth="1"/>
    <col min="13829" max="13829" width="4.1640625" style="2" customWidth="1"/>
    <col min="13830" max="13830" width="35.5" style="2" customWidth="1"/>
    <col min="13831" max="14066" width="11.5" style="2"/>
    <col min="14067" max="14067" width="7.1640625" style="2" bestFit="1" customWidth="1"/>
    <col min="14068" max="14068" width="5.33203125" style="2" bestFit="1" customWidth="1"/>
    <col min="14069" max="14069" width="47.1640625" style="2" customWidth="1"/>
    <col min="14070" max="14070" width="14.6640625" style="2" customWidth="1"/>
    <col min="14071" max="14071" width="8.5" style="2" customWidth="1"/>
    <col min="14072" max="14072" width="9.6640625" style="2" customWidth="1"/>
    <col min="14073" max="14073" width="5" style="2" customWidth="1"/>
    <col min="14074" max="14074" width="5.33203125" style="2" customWidth="1"/>
    <col min="14075" max="14075" width="14.83203125" style="2" bestFit="1" customWidth="1"/>
    <col min="14076" max="14076" width="12.83203125" style="2" bestFit="1" customWidth="1"/>
    <col min="14077" max="14077" width="6.5" style="2" customWidth="1"/>
    <col min="14078" max="14078" width="16.83203125" style="2" customWidth="1"/>
    <col min="14079" max="14079" width="9.1640625" style="2" customWidth="1"/>
    <col min="14080" max="14080" width="15" style="2" customWidth="1"/>
    <col min="14081" max="14081" width="48.1640625" style="2" customWidth="1"/>
    <col min="14082" max="14082" width="15.1640625" style="2" bestFit="1" customWidth="1"/>
    <col min="14083" max="14083" width="4.5" style="2" customWidth="1"/>
    <col min="14084" max="14084" width="3.5" style="2" bestFit="1" customWidth="1"/>
    <col min="14085" max="14085" width="4.1640625" style="2" customWidth="1"/>
    <col min="14086" max="14086" width="35.5" style="2" customWidth="1"/>
    <col min="14087" max="14322" width="11.5" style="2"/>
    <col min="14323" max="14323" width="7.1640625" style="2" bestFit="1" customWidth="1"/>
    <col min="14324" max="14324" width="5.33203125" style="2" bestFit="1" customWidth="1"/>
    <col min="14325" max="14325" width="47.1640625" style="2" customWidth="1"/>
    <col min="14326" max="14326" width="14.6640625" style="2" customWidth="1"/>
    <col min="14327" max="14327" width="8.5" style="2" customWidth="1"/>
    <col min="14328" max="14328" width="9.6640625" style="2" customWidth="1"/>
    <col min="14329" max="14329" width="5" style="2" customWidth="1"/>
    <col min="14330" max="14330" width="5.33203125" style="2" customWidth="1"/>
    <col min="14331" max="14331" width="14.83203125" style="2" bestFit="1" customWidth="1"/>
    <col min="14332" max="14332" width="12.83203125" style="2" bestFit="1" customWidth="1"/>
    <col min="14333" max="14333" width="6.5" style="2" customWidth="1"/>
    <col min="14334" max="14334" width="16.83203125" style="2" customWidth="1"/>
    <col min="14335" max="14335" width="9.1640625" style="2" customWidth="1"/>
    <col min="14336" max="14336" width="15" style="2" customWidth="1"/>
    <col min="14337" max="14337" width="48.1640625" style="2" customWidth="1"/>
    <col min="14338" max="14338" width="15.1640625" style="2" bestFit="1" customWidth="1"/>
    <col min="14339" max="14339" width="4.5" style="2" customWidth="1"/>
    <col min="14340" max="14340" width="3.5" style="2" bestFit="1" customWidth="1"/>
    <col min="14341" max="14341" width="4.1640625" style="2" customWidth="1"/>
    <col min="14342" max="14342" width="35.5" style="2" customWidth="1"/>
    <col min="14343" max="14578" width="11.5" style="2"/>
    <col min="14579" max="14579" width="7.1640625" style="2" bestFit="1" customWidth="1"/>
    <col min="14580" max="14580" width="5.33203125" style="2" bestFit="1" customWidth="1"/>
    <col min="14581" max="14581" width="47.1640625" style="2" customWidth="1"/>
    <col min="14582" max="14582" width="14.6640625" style="2" customWidth="1"/>
    <col min="14583" max="14583" width="8.5" style="2" customWidth="1"/>
    <col min="14584" max="14584" width="9.6640625" style="2" customWidth="1"/>
    <col min="14585" max="14585" width="5" style="2" customWidth="1"/>
    <col min="14586" max="14586" width="5.33203125" style="2" customWidth="1"/>
    <col min="14587" max="14587" width="14.83203125" style="2" bestFit="1" customWidth="1"/>
    <col min="14588" max="14588" width="12.83203125" style="2" bestFit="1" customWidth="1"/>
    <col min="14589" max="14589" width="6.5" style="2" customWidth="1"/>
    <col min="14590" max="14590" width="16.83203125" style="2" customWidth="1"/>
    <col min="14591" max="14591" width="9.1640625" style="2" customWidth="1"/>
    <col min="14592" max="14592" width="15" style="2" customWidth="1"/>
    <col min="14593" max="14593" width="48.1640625" style="2" customWidth="1"/>
    <col min="14594" max="14594" width="15.1640625" style="2" bestFit="1" customWidth="1"/>
    <col min="14595" max="14595" width="4.5" style="2" customWidth="1"/>
    <col min="14596" max="14596" width="3.5" style="2" bestFit="1" customWidth="1"/>
    <col min="14597" max="14597" width="4.1640625" style="2" customWidth="1"/>
    <col min="14598" max="14598" width="35.5" style="2" customWidth="1"/>
    <col min="14599" max="14834" width="11.5" style="2"/>
    <col min="14835" max="14835" width="7.1640625" style="2" bestFit="1" customWidth="1"/>
    <col min="14836" max="14836" width="5.33203125" style="2" bestFit="1" customWidth="1"/>
    <col min="14837" max="14837" width="47.1640625" style="2" customWidth="1"/>
    <col min="14838" max="14838" width="14.6640625" style="2" customWidth="1"/>
    <col min="14839" max="14839" width="8.5" style="2" customWidth="1"/>
    <col min="14840" max="14840" width="9.6640625" style="2" customWidth="1"/>
    <col min="14841" max="14841" width="5" style="2" customWidth="1"/>
    <col min="14842" max="14842" width="5.33203125" style="2" customWidth="1"/>
    <col min="14843" max="14843" width="14.83203125" style="2" bestFit="1" customWidth="1"/>
    <col min="14844" max="14844" width="12.83203125" style="2" bestFit="1" customWidth="1"/>
    <col min="14845" max="14845" width="6.5" style="2" customWidth="1"/>
    <col min="14846" max="14846" width="16.83203125" style="2" customWidth="1"/>
    <col min="14847" max="14847" width="9.1640625" style="2" customWidth="1"/>
    <col min="14848" max="14848" width="15" style="2" customWidth="1"/>
    <col min="14849" max="14849" width="48.1640625" style="2" customWidth="1"/>
    <col min="14850" max="14850" width="15.1640625" style="2" bestFit="1" customWidth="1"/>
    <col min="14851" max="14851" width="4.5" style="2" customWidth="1"/>
    <col min="14852" max="14852" width="3.5" style="2" bestFit="1" customWidth="1"/>
    <col min="14853" max="14853" width="4.1640625" style="2" customWidth="1"/>
    <col min="14854" max="14854" width="35.5" style="2" customWidth="1"/>
    <col min="14855" max="15090" width="11.5" style="2"/>
    <col min="15091" max="15091" width="7.1640625" style="2" bestFit="1" customWidth="1"/>
    <col min="15092" max="15092" width="5.33203125" style="2" bestFit="1" customWidth="1"/>
    <col min="15093" max="15093" width="47.1640625" style="2" customWidth="1"/>
    <col min="15094" max="15094" width="14.6640625" style="2" customWidth="1"/>
    <col min="15095" max="15095" width="8.5" style="2" customWidth="1"/>
    <col min="15096" max="15096" width="9.6640625" style="2" customWidth="1"/>
    <col min="15097" max="15097" width="5" style="2" customWidth="1"/>
    <col min="15098" max="15098" width="5.33203125" style="2" customWidth="1"/>
    <col min="15099" max="15099" width="14.83203125" style="2" bestFit="1" customWidth="1"/>
    <col min="15100" max="15100" width="12.83203125" style="2" bestFit="1" customWidth="1"/>
    <col min="15101" max="15101" width="6.5" style="2" customWidth="1"/>
    <col min="15102" max="15102" width="16.83203125" style="2" customWidth="1"/>
    <col min="15103" max="15103" width="9.1640625" style="2" customWidth="1"/>
    <col min="15104" max="15104" width="15" style="2" customWidth="1"/>
    <col min="15105" max="15105" width="48.1640625" style="2" customWidth="1"/>
    <col min="15106" max="15106" width="15.1640625" style="2" bestFit="1" customWidth="1"/>
    <col min="15107" max="15107" width="4.5" style="2" customWidth="1"/>
    <col min="15108" max="15108" width="3.5" style="2" bestFit="1" customWidth="1"/>
    <col min="15109" max="15109" width="4.1640625" style="2" customWidth="1"/>
    <col min="15110" max="15110" width="35.5" style="2" customWidth="1"/>
    <col min="15111" max="15346" width="11.5" style="2"/>
    <col min="15347" max="15347" width="7.1640625" style="2" bestFit="1" customWidth="1"/>
    <col min="15348" max="15348" width="5.33203125" style="2" bestFit="1" customWidth="1"/>
    <col min="15349" max="15349" width="47.1640625" style="2" customWidth="1"/>
    <col min="15350" max="15350" width="14.6640625" style="2" customWidth="1"/>
    <col min="15351" max="15351" width="8.5" style="2" customWidth="1"/>
    <col min="15352" max="15352" width="9.6640625" style="2" customWidth="1"/>
    <col min="15353" max="15353" width="5" style="2" customWidth="1"/>
    <col min="15354" max="15354" width="5.33203125" style="2" customWidth="1"/>
    <col min="15355" max="15355" width="14.83203125" style="2" bestFit="1" customWidth="1"/>
    <col min="15356" max="15356" width="12.83203125" style="2" bestFit="1" customWidth="1"/>
    <col min="15357" max="15357" width="6.5" style="2" customWidth="1"/>
    <col min="15358" max="15358" width="16.83203125" style="2" customWidth="1"/>
    <col min="15359" max="15359" width="9.1640625" style="2" customWidth="1"/>
    <col min="15360" max="15360" width="15" style="2" customWidth="1"/>
    <col min="15361" max="15361" width="48.1640625" style="2" customWidth="1"/>
    <col min="15362" max="15362" width="15.1640625" style="2" bestFit="1" customWidth="1"/>
    <col min="15363" max="15363" width="4.5" style="2" customWidth="1"/>
    <col min="15364" max="15364" width="3.5" style="2" bestFit="1" customWidth="1"/>
    <col min="15365" max="15365" width="4.1640625" style="2" customWidth="1"/>
    <col min="15366" max="15366" width="35.5" style="2" customWidth="1"/>
    <col min="15367" max="15602" width="11.5" style="2"/>
    <col min="15603" max="15603" width="7.1640625" style="2" bestFit="1" customWidth="1"/>
    <col min="15604" max="15604" width="5.33203125" style="2" bestFit="1" customWidth="1"/>
    <col min="15605" max="15605" width="47.1640625" style="2" customWidth="1"/>
    <col min="15606" max="15606" width="14.6640625" style="2" customWidth="1"/>
    <col min="15607" max="15607" width="8.5" style="2" customWidth="1"/>
    <col min="15608" max="15608" width="9.6640625" style="2" customWidth="1"/>
    <col min="15609" max="15609" width="5" style="2" customWidth="1"/>
    <col min="15610" max="15610" width="5.33203125" style="2" customWidth="1"/>
    <col min="15611" max="15611" width="14.83203125" style="2" bestFit="1" customWidth="1"/>
    <col min="15612" max="15612" width="12.83203125" style="2" bestFit="1" customWidth="1"/>
    <col min="15613" max="15613" width="6.5" style="2" customWidth="1"/>
    <col min="15614" max="15614" width="16.83203125" style="2" customWidth="1"/>
    <col min="15615" max="15615" width="9.1640625" style="2" customWidth="1"/>
    <col min="15616" max="15616" width="15" style="2" customWidth="1"/>
    <col min="15617" max="15617" width="48.1640625" style="2" customWidth="1"/>
    <col min="15618" max="15618" width="15.1640625" style="2" bestFit="1" customWidth="1"/>
    <col min="15619" max="15619" width="4.5" style="2" customWidth="1"/>
    <col min="15620" max="15620" width="3.5" style="2" bestFit="1" customWidth="1"/>
    <col min="15621" max="15621" width="4.1640625" style="2" customWidth="1"/>
    <col min="15622" max="15622" width="35.5" style="2" customWidth="1"/>
    <col min="15623" max="15858" width="11.5" style="2"/>
    <col min="15859" max="15859" width="7.1640625" style="2" bestFit="1" customWidth="1"/>
    <col min="15860" max="15860" width="5.33203125" style="2" bestFit="1" customWidth="1"/>
    <col min="15861" max="15861" width="47.1640625" style="2" customWidth="1"/>
    <col min="15862" max="15862" width="14.6640625" style="2" customWidth="1"/>
    <col min="15863" max="15863" width="8.5" style="2" customWidth="1"/>
    <col min="15864" max="15864" width="9.6640625" style="2" customWidth="1"/>
    <col min="15865" max="15865" width="5" style="2" customWidth="1"/>
    <col min="15866" max="15866" width="5.33203125" style="2" customWidth="1"/>
    <col min="15867" max="15867" width="14.83203125" style="2" bestFit="1" customWidth="1"/>
    <col min="15868" max="15868" width="12.83203125" style="2" bestFit="1" customWidth="1"/>
    <col min="15869" max="15869" width="6.5" style="2" customWidth="1"/>
    <col min="15870" max="15870" width="16.83203125" style="2" customWidth="1"/>
    <col min="15871" max="15871" width="9.1640625" style="2" customWidth="1"/>
    <col min="15872" max="15872" width="15" style="2" customWidth="1"/>
    <col min="15873" max="15873" width="48.1640625" style="2" customWidth="1"/>
    <col min="15874" max="15874" width="15.1640625" style="2" bestFit="1" customWidth="1"/>
    <col min="15875" max="15875" width="4.5" style="2" customWidth="1"/>
    <col min="15876" max="15876" width="3.5" style="2" bestFit="1" customWidth="1"/>
    <col min="15877" max="15877" width="4.1640625" style="2" customWidth="1"/>
    <col min="15878" max="15878" width="35.5" style="2" customWidth="1"/>
    <col min="15879" max="16114" width="11.5" style="2"/>
    <col min="16115" max="16115" width="7.1640625" style="2" bestFit="1" customWidth="1"/>
    <col min="16116" max="16116" width="5.33203125" style="2" bestFit="1" customWidth="1"/>
    <col min="16117" max="16117" width="47.1640625" style="2" customWidth="1"/>
    <col min="16118" max="16118" width="14.6640625" style="2" customWidth="1"/>
    <col min="16119" max="16119" width="8.5" style="2" customWidth="1"/>
    <col min="16120" max="16120" width="9.6640625" style="2" customWidth="1"/>
    <col min="16121" max="16121" width="5" style="2" customWidth="1"/>
    <col min="16122" max="16122" width="5.33203125" style="2" customWidth="1"/>
    <col min="16123" max="16123" width="14.83203125" style="2" bestFit="1" customWidth="1"/>
    <col min="16124" max="16124" width="12.83203125" style="2" bestFit="1" customWidth="1"/>
    <col min="16125" max="16125" width="6.5" style="2" customWidth="1"/>
    <col min="16126" max="16126" width="16.83203125" style="2" customWidth="1"/>
    <col min="16127" max="16127" width="9.1640625" style="2" customWidth="1"/>
    <col min="16128" max="16128" width="15" style="2" customWidth="1"/>
    <col min="16129" max="16129" width="48.1640625" style="2" customWidth="1"/>
    <col min="16130" max="16130" width="15.1640625" style="2" bestFit="1" customWidth="1"/>
    <col min="16131" max="16131" width="4.5" style="2" customWidth="1"/>
    <col min="16132" max="16132" width="3.5" style="2" bestFit="1" customWidth="1"/>
    <col min="16133" max="16133" width="4.1640625" style="2" customWidth="1"/>
    <col min="16134" max="16134" width="35.5" style="2" customWidth="1"/>
    <col min="16135" max="16384" width="11.5" style="2"/>
  </cols>
  <sheetData>
    <row r="1" spans="2:13" ht="7.5" customHeight="1" thickBot="1" x14ac:dyDescent="0.25">
      <c r="B1" s="20" t="s">
        <v>10</v>
      </c>
    </row>
    <row r="2" spans="2:13" ht="18" customHeight="1" x14ac:dyDescent="0.2">
      <c r="B2" s="108" t="s">
        <v>0</v>
      </c>
      <c r="C2" s="103"/>
      <c r="D2" s="103"/>
      <c r="E2" s="109"/>
      <c r="F2" s="102" t="s">
        <v>1</v>
      </c>
      <c r="G2" s="103"/>
      <c r="H2" s="104"/>
      <c r="I2" s="89"/>
      <c r="J2" s="90"/>
    </row>
    <row r="3" spans="2:13" ht="18" customHeight="1" x14ac:dyDescent="0.2">
      <c r="B3" s="110" t="s">
        <v>2</v>
      </c>
      <c r="C3" s="111"/>
      <c r="D3" s="111"/>
      <c r="E3" s="112"/>
      <c r="F3" s="105" t="s">
        <v>24</v>
      </c>
      <c r="G3" s="106"/>
      <c r="H3" s="107"/>
      <c r="I3" s="91"/>
      <c r="J3" s="92"/>
    </row>
    <row r="4" spans="2:13" ht="12.5" customHeight="1" x14ac:dyDescent="0.2">
      <c r="B4" s="113" t="s">
        <v>23</v>
      </c>
      <c r="C4" s="114"/>
      <c r="D4" s="114"/>
      <c r="E4" s="114"/>
      <c r="F4" s="114"/>
      <c r="G4" s="114"/>
      <c r="H4" s="115"/>
      <c r="I4" s="91"/>
      <c r="J4" s="92"/>
    </row>
    <row r="5" spans="2:13" ht="12.5" customHeight="1" x14ac:dyDescent="0.2">
      <c r="B5" s="116"/>
      <c r="C5" s="117"/>
      <c r="D5" s="117"/>
      <c r="E5" s="117"/>
      <c r="F5" s="117"/>
      <c r="G5" s="117"/>
      <c r="H5" s="118"/>
      <c r="I5" s="91"/>
      <c r="J5" s="92"/>
    </row>
    <row r="6" spans="2:13" ht="12.5" customHeight="1" x14ac:dyDescent="0.2">
      <c r="B6" s="116"/>
      <c r="C6" s="117"/>
      <c r="D6" s="117"/>
      <c r="E6" s="117"/>
      <c r="F6" s="117"/>
      <c r="G6" s="117"/>
      <c r="H6" s="118"/>
      <c r="I6" s="91"/>
      <c r="J6" s="92"/>
    </row>
    <row r="7" spans="2:13" ht="15" customHeight="1" thickBot="1" x14ac:dyDescent="0.25">
      <c r="B7" s="119"/>
      <c r="C7" s="120"/>
      <c r="D7" s="120"/>
      <c r="E7" s="120"/>
      <c r="F7" s="120"/>
      <c r="G7" s="120"/>
      <c r="H7" s="121"/>
      <c r="I7" s="93"/>
      <c r="J7" s="94"/>
    </row>
    <row r="8" spans="2:13" ht="57" customHeight="1" thickBot="1" x14ac:dyDescent="0.25">
      <c r="B8" s="96" t="s">
        <v>17</v>
      </c>
      <c r="C8" s="97"/>
      <c r="D8" s="98" t="s">
        <v>88</v>
      </c>
      <c r="E8" s="99"/>
      <c r="F8" s="99"/>
      <c r="G8" s="99"/>
      <c r="H8" s="99"/>
      <c r="I8" s="99"/>
      <c r="J8" s="100"/>
    </row>
    <row r="9" spans="2:13" x14ac:dyDescent="0.2">
      <c r="B9" s="4"/>
      <c r="C9" s="4"/>
      <c r="D9" s="4"/>
      <c r="E9" s="4"/>
      <c r="F9" s="4"/>
      <c r="G9" s="4"/>
      <c r="H9" s="4"/>
      <c r="I9" s="4"/>
      <c r="J9" s="4"/>
    </row>
    <row r="10" spans="2:13" ht="32.5" customHeight="1" x14ac:dyDescent="0.2">
      <c r="B10" s="95" t="s">
        <v>18</v>
      </c>
      <c r="C10" s="95"/>
      <c r="D10" s="95"/>
      <c r="E10" s="44">
        <f>I10*(1.2833)</f>
        <v>1270005359</v>
      </c>
      <c r="F10" s="122" t="s">
        <v>19</v>
      </c>
      <c r="G10" s="122"/>
      <c r="H10" s="122"/>
      <c r="I10" s="101">
        <v>989640270.39663363</v>
      </c>
      <c r="J10" s="101"/>
      <c r="K10" s="5"/>
      <c r="L10" s="35"/>
    </row>
    <row r="11" spans="2:13" ht="32.5" customHeight="1" x14ac:dyDescent="0.2">
      <c r="B11" s="79" t="s">
        <v>43</v>
      </c>
      <c r="C11" s="79"/>
      <c r="D11" s="79"/>
      <c r="E11" s="45">
        <v>6</v>
      </c>
      <c r="F11" s="85" t="s">
        <v>42</v>
      </c>
      <c r="G11" s="85"/>
      <c r="H11" s="85"/>
      <c r="I11" s="78">
        <f>J60</f>
        <v>0.3453</v>
      </c>
      <c r="J11" s="78"/>
      <c r="K11" s="6"/>
      <c r="L11" s="36"/>
    </row>
    <row r="12" spans="2:13" ht="13" customHeight="1" x14ac:dyDescent="0.2">
      <c r="B12" s="21"/>
      <c r="C12" s="22"/>
      <c r="D12" s="22"/>
      <c r="E12" s="22"/>
      <c r="F12" s="22"/>
      <c r="G12" s="22"/>
      <c r="H12" s="22"/>
      <c r="I12" s="22"/>
      <c r="J12" s="22"/>
      <c r="L12" s="35"/>
    </row>
    <row r="13" spans="2:13" s="8" customFormat="1" ht="21.5" customHeight="1" x14ac:dyDescent="0.2">
      <c r="B13" s="80" t="s">
        <v>3</v>
      </c>
      <c r="C13" s="80"/>
      <c r="D13" s="80"/>
      <c r="E13" s="80"/>
      <c r="F13" s="80"/>
      <c r="G13" s="80"/>
      <c r="H13" s="80"/>
      <c r="I13" s="80"/>
      <c r="J13" s="80"/>
      <c r="K13" s="9"/>
      <c r="L13" s="9"/>
      <c r="M13" s="9"/>
    </row>
    <row r="14" spans="2:13" s="8" customFormat="1" ht="21.5" customHeight="1" x14ac:dyDescent="0.2">
      <c r="B14" s="51"/>
      <c r="C14" s="51"/>
      <c r="D14" s="51"/>
      <c r="E14" s="51"/>
      <c r="F14" s="51"/>
      <c r="G14" s="51"/>
      <c r="H14" s="51"/>
      <c r="I14" s="51"/>
      <c r="J14" s="51"/>
      <c r="K14" s="9"/>
      <c r="L14" s="9"/>
      <c r="M14" s="9"/>
    </row>
    <row r="15" spans="2:13" s="8" customFormat="1" ht="21" customHeight="1" x14ac:dyDescent="0.2">
      <c r="B15" s="80" t="s">
        <v>33</v>
      </c>
      <c r="C15" s="80"/>
      <c r="D15" s="80"/>
      <c r="E15" s="80"/>
      <c r="F15" s="80"/>
      <c r="G15" s="80"/>
      <c r="H15" s="80"/>
      <c r="I15" s="80"/>
      <c r="J15" s="80"/>
      <c r="K15" s="9"/>
      <c r="L15" s="9"/>
      <c r="M15" s="9"/>
    </row>
    <row r="16" spans="2:13" s="12" customFormat="1" ht="54" customHeight="1" x14ac:dyDescent="0.2">
      <c r="B16" s="40" t="s">
        <v>34</v>
      </c>
      <c r="C16" s="40" t="s">
        <v>35</v>
      </c>
      <c r="D16" s="40" t="s">
        <v>36</v>
      </c>
      <c r="E16" s="41" t="s">
        <v>37</v>
      </c>
      <c r="F16" s="87" t="s">
        <v>38</v>
      </c>
      <c r="G16" s="88"/>
      <c r="H16" s="41" t="s">
        <v>41</v>
      </c>
      <c r="I16" s="41" t="s">
        <v>39</v>
      </c>
      <c r="J16" s="41" t="s">
        <v>40</v>
      </c>
      <c r="K16" s="10"/>
      <c r="L16" s="11"/>
      <c r="M16" s="10"/>
    </row>
    <row r="17" spans="2:13" s="14" customFormat="1" ht="24" customHeight="1" x14ac:dyDescent="0.2">
      <c r="B17" s="39" t="s">
        <v>11</v>
      </c>
      <c r="C17" s="42">
        <v>9468</v>
      </c>
      <c r="D17" s="42">
        <v>1</v>
      </c>
      <c r="E17" s="38" t="s">
        <v>25</v>
      </c>
      <c r="F17" s="83">
        <v>13830994</v>
      </c>
      <c r="G17" s="84"/>
      <c r="H17" s="43">
        <v>6</v>
      </c>
      <c r="I17" s="52">
        <v>0.2</v>
      </c>
      <c r="J17" s="37">
        <f>D17*F17*H17*I17</f>
        <v>16597192.800000001</v>
      </c>
      <c r="K17" s="9"/>
      <c r="L17" s="13"/>
      <c r="M17" s="13"/>
    </row>
    <row r="18" spans="2:13" s="14" customFormat="1" ht="24" customHeight="1" x14ac:dyDescent="0.2">
      <c r="B18" s="39" t="s">
        <v>12</v>
      </c>
      <c r="C18" s="42">
        <v>9471</v>
      </c>
      <c r="D18" s="42">
        <v>1</v>
      </c>
      <c r="E18" s="38" t="s">
        <v>26</v>
      </c>
      <c r="F18" s="83">
        <v>8428754</v>
      </c>
      <c r="G18" s="84"/>
      <c r="H18" s="43">
        <v>6</v>
      </c>
      <c r="I18" s="52">
        <v>0.7</v>
      </c>
      <c r="J18" s="37">
        <f t="shared" ref="J18:J23" si="0">D18*F18*H18*I18</f>
        <v>35400766.799999997</v>
      </c>
      <c r="K18" s="9"/>
      <c r="L18" s="13"/>
      <c r="M18" s="13"/>
    </row>
    <row r="19" spans="2:13" s="14" customFormat="1" ht="24" customHeight="1" x14ac:dyDescent="0.2">
      <c r="B19" s="39" t="s">
        <v>15</v>
      </c>
      <c r="C19" s="42">
        <v>9470</v>
      </c>
      <c r="D19" s="42">
        <v>1</v>
      </c>
      <c r="E19" s="38" t="s">
        <v>28</v>
      </c>
      <c r="F19" s="83">
        <v>11133493</v>
      </c>
      <c r="G19" s="84"/>
      <c r="H19" s="43">
        <v>6</v>
      </c>
      <c r="I19" s="52">
        <v>0.1</v>
      </c>
      <c r="J19" s="37">
        <f t="shared" si="0"/>
        <v>6680095.8000000007</v>
      </c>
      <c r="K19" s="9"/>
      <c r="L19" s="13"/>
      <c r="M19" s="13"/>
    </row>
    <row r="20" spans="2:13" s="14" customFormat="1" ht="24" customHeight="1" x14ac:dyDescent="0.2">
      <c r="B20" s="39" t="s">
        <v>16</v>
      </c>
      <c r="C20" s="42">
        <v>9471</v>
      </c>
      <c r="D20" s="42">
        <v>1</v>
      </c>
      <c r="E20" s="38" t="s">
        <v>29</v>
      </c>
      <c r="F20" s="83">
        <v>8428754</v>
      </c>
      <c r="G20" s="84"/>
      <c r="H20" s="43">
        <v>6</v>
      </c>
      <c r="I20" s="52">
        <v>0.1</v>
      </c>
      <c r="J20" s="37">
        <f t="shared" si="0"/>
        <v>5057252.4000000004</v>
      </c>
      <c r="K20" s="9"/>
      <c r="L20" s="13"/>
      <c r="M20" s="13"/>
    </row>
    <row r="21" spans="2:13" s="14" customFormat="1" ht="24" customHeight="1" x14ac:dyDescent="0.2">
      <c r="B21" s="39" t="s">
        <v>21</v>
      </c>
      <c r="C21" s="42">
        <v>9471</v>
      </c>
      <c r="D21" s="42">
        <v>1</v>
      </c>
      <c r="E21" s="38" t="s">
        <v>30</v>
      </c>
      <c r="F21" s="83">
        <v>8428754</v>
      </c>
      <c r="G21" s="84"/>
      <c r="H21" s="43">
        <v>6</v>
      </c>
      <c r="I21" s="52">
        <v>0.4</v>
      </c>
      <c r="J21" s="37">
        <f t="shared" si="0"/>
        <v>20229009.600000001</v>
      </c>
      <c r="K21" s="9"/>
      <c r="L21" s="13"/>
      <c r="M21" s="13"/>
    </row>
    <row r="22" spans="2:13" s="14" customFormat="1" ht="24" customHeight="1" x14ac:dyDescent="0.2">
      <c r="B22" s="39" t="s">
        <v>22</v>
      </c>
      <c r="C22" s="42">
        <v>9471</v>
      </c>
      <c r="D22" s="42">
        <v>1</v>
      </c>
      <c r="E22" s="38" t="s">
        <v>31</v>
      </c>
      <c r="F22" s="83">
        <v>8428754</v>
      </c>
      <c r="G22" s="84"/>
      <c r="H22" s="43">
        <v>6</v>
      </c>
      <c r="I22" s="52">
        <v>0.4</v>
      </c>
      <c r="J22" s="37">
        <f t="shared" si="0"/>
        <v>20229009.600000001</v>
      </c>
      <c r="K22" s="9"/>
      <c r="L22" s="13"/>
      <c r="M22" s="13"/>
    </row>
    <row r="23" spans="2:13" s="14" customFormat="1" ht="24" customHeight="1" x14ac:dyDescent="0.2">
      <c r="B23" s="39" t="s">
        <v>27</v>
      </c>
      <c r="C23" s="42">
        <v>9471</v>
      </c>
      <c r="D23" s="42">
        <v>1</v>
      </c>
      <c r="E23" s="38" t="s">
        <v>32</v>
      </c>
      <c r="F23" s="83">
        <v>8428754</v>
      </c>
      <c r="G23" s="84"/>
      <c r="H23" s="43">
        <v>6</v>
      </c>
      <c r="I23" s="52">
        <v>0.3</v>
      </c>
      <c r="J23" s="37">
        <f t="shared" si="0"/>
        <v>15171757.199999999</v>
      </c>
      <c r="K23" s="13"/>
      <c r="L23" s="13"/>
      <c r="M23" s="13"/>
    </row>
    <row r="24" spans="2:13" s="14" customFormat="1" ht="24" customHeight="1" x14ac:dyDescent="0.2">
      <c r="B24" s="86" t="s">
        <v>4</v>
      </c>
      <c r="C24" s="86"/>
      <c r="D24" s="86"/>
      <c r="E24" s="86"/>
      <c r="F24" s="86"/>
      <c r="G24" s="86"/>
      <c r="H24" s="86"/>
      <c r="I24" s="86"/>
      <c r="J24" s="28">
        <f>SUM(J17:J23)</f>
        <v>119365084.2</v>
      </c>
      <c r="K24" s="13"/>
      <c r="L24" s="13"/>
      <c r="M24" s="13"/>
    </row>
    <row r="25" spans="2:13" s="14" customFormat="1" ht="13" customHeight="1" x14ac:dyDescent="0.2">
      <c r="B25" s="24"/>
      <c r="C25" s="81"/>
      <c r="D25" s="81"/>
      <c r="E25" s="81"/>
      <c r="F25" s="81"/>
      <c r="G25" s="81"/>
      <c r="H25" s="81"/>
      <c r="I25" s="81"/>
      <c r="J25" s="82"/>
      <c r="K25" s="13"/>
      <c r="L25" s="13"/>
      <c r="M25" s="13"/>
    </row>
    <row r="26" spans="2:13" s="8" customFormat="1" ht="20" customHeight="1" x14ac:dyDescent="0.2">
      <c r="B26" s="124" t="s">
        <v>44</v>
      </c>
      <c r="C26" s="125"/>
      <c r="D26" s="125"/>
      <c r="E26" s="125"/>
      <c r="F26" s="125"/>
      <c r="G26" s="125"/>
      <c r="H26" s="125"/>
      <c r="I26" s="125"/>
      <c r="J26" s="126"/>
      <c r="K26" s="9"/>
      <c r="L26" s="9"/>
      <c r="M26" s="9"/>
    </row>
    <row r="27" spans="2:13" s="16" customFormat="1" ht="54" customHeight="1" x14ac:dyDescent="0.2">
      <c r="B27" s="46" t="s">
        <v>45</v>
      </c>
      <c r="C27" s="40" t="s">
        <v>35</v>
      </c>
      <c r="D27" s="127" t="s">
        <v>46</v>
      </c>
      <c r="E27" s="128"/>
      <c r="F27" s="129"/>
      <c r="G27" s="40" t="s">
        <v>47</v>
      </c>
      <c r="H27" s="40" t="s">
        <v>48</v>
      </c>
      <c r="I27" s="40" t="s">
        <v>41</v>
      </c>
      <c r="J27" s="40" t="s">
        <v>49</v>
      </c>
      <c r="K27" s="15"/>
      <c r="L27" s="15"/>
      <c r="M27" s="15"/>
    </row>
    <row r="28" spans="2:13" s="14" customFormat="1" ht="24" customHeight="1" x14ac:dyDescent="0.2">
      <c r="B28" s="47" t="s">
        <v>66</v>
      </c>
      <c r="C28" s="60">
        <v>9576</v>
      </c>
      <c r="D28" s="130" t="s">
        <v>63</v>
      </c>
      <c r="E28" s="130"/>
      <c r="F28" s="130"/>
      <c r="G28" s="48" t="s">
        <v>64</v>
      </c>
      <c r="H28" s="61">
        <f>55270*19.5</f>
        <v>1077765</v>
      </c>
      <c r="I28" s="62">
        <v>6</v>
      </c>
      <c r="J28" s="49">
        <f>ROUND(H28*I28,0)</f>
        <v>6466590</v>
      </c>
      <c r="K28" s="29"/>
      <c r="L28" s="13"/>
      <c r="M28" s="13"/>
    </row>
    <row r="29" spans="2:13" s="14" customFormat="1" ht="24" customHeight="1" x14ac:dyDescent="0.2">
      <c r="B29" s="47" t="s">
        <v>67</v>
      </c>
      <c r="C29" s="60">
        <v>12782</v>
      </c>
      <c r="D29" s="130" t="s">
        <v>65</v>
      </c>
      <c r="E29" s="130"/>
      <c r="F29" s="130"/>
      <c r="G29" s="48" t="s">
        <v>64</v>
      </c>
      <c r="H29" s="61">
        <v>6997000</v>
      </c>
      <c r="I29" s="62">
        <v>6</v>
      </c>
      <c r="J29" s="49">
        <f t="shared" ref="J29:J30" si="1">ROUND(H29*I29,0)</f>
        <v>41982000</v>
      </c>
      <c r="K29" s="29"/>
      <c r="L29" s="13"/>
      <c r="M29" s="13"/>
    </row>
    <row r="30" spans="2:13" s="14" customFormat="1" ht="24" customHeight="1" x14ac:dyDescent="0.2">
      <c r="B30" s="47" t="s">
        <v>70</v>
      </c>
      <c r="C30" s="60">
        <v>9578</v>
      </c>
      <c r="D30" s="130" t="s">
        <v>68</v>
      </c>
      <c r="E30" s="130"/>
      <c r="F30" s="130"/>
      <c r="G30" s="48" t="s">
        <v>69</v>
      </c>
      <c r="H30" s="61">
        <v>1260967</v>
      </c>
      <c r="I30" s="62">
        <v>6</v>
      </c>
      <c r="J30" s="49">
        <f t="shared" si="1"/>
        <v>7565802</v>
      </c>
      <c r="K30" s="29"/>
      <c r="L30" s="13"/>
      <c r="M30" s="13"/>
    </row>
    <row r="31" spans="2:13" s="14" customFormat="1" ht="24" customHeight="1" x14ac:dyDescent="0.2">
      <c r="B31" s="74" t="s">
        <v>5</v>
      </c>
      <c r="C31" s="74"/>
      <c r="D31" s="74"/>
      <c r="E31" s="74"/>
      <c r="F31" s="74"/>
      <c r="G31" s="74"/>
      <c r="H31" s="74"/>
      <c r="I31" s="74"/>
      <c r="J31" s="28">
        <f>SUM(J28:J30)</f>
        <v>56014392</v>
      </c>
      <c r="K31" s="13"/>
      <c r="L31" s="13"/>
      <c r="M31" s="13"/>
    </row>
    <row r="32" spans="2:13" s="14" customFormat="1" ht="9.75" customHeight="1" x14ac:dyDescent="0.2">
      <c r="B32" s="23"/>
      <c r="C32" s="123"/>
      <c r="D32" s="123"/>
      <c r="E32" s="123"/>
      <c r="F32" s="123"/>
      <c r="G32" s="123"/>
      <c r="H32" s="123"/>
      <c r="I32" s="123"/>
      <c r="J32" s="123"/>
      <c r="K32" s="13"/>
      <c r="L32" s="13"/>
      <c r="M32" s="13"/>
    </row>
    <row r="33" spans="2:13" s="14" customFormat="1" ht="34.25" customHeight="1" x14ac:dyDescent="0.2">
      <c r="B33" s="74" t="s">
        <v>6</v>
      </c>
      <c r="C33" s="74"/>
      <c r="D33" s="74"/>
      <c r="E33" s="74"/>
      <c r="F33" s="74"/>
      <c r="G33" s="74"/>
      <c r="H33" s="74"/>
      <c r="I33" s="74"/>
      <c r="J33" s="28">
        <f>(J24+J31)</f>
        <v>175379476.19999999</v>
      </c>
      <c r="K33" s="17"/>
      <c r="L33" s="13"/>
      <c r="M33" s="13"/>
    </row>
    <row r="34" spans="2:13" s="14" customFormat="1" ht="34.25" customHeight="1" x14ac:dyDescent="0.2">
      <c r="B34" s="131" t="s">
        <v>50</v>
      </c>
      <c r="C34" s="131"/>
      <c r="D34" s="131"/>
      <c r="E34" s="131"/>
      <c r="F34" s="131"/>
      <c r="G34" s="131"/>
      <c r="H34" s="131"/>
      <c r="I34" s="131"/>
      <c r="J34" s="30">
        <f>J33/$I$10</f>
        <v>0.17721537961436271</v>
      </c>
      <c r="K34" s="17"/>
      <c r="L34" s="13"/>
      <c r="M34" s="13"/>
    </row>
    <row r="35" spans="2:13" s="14" customFormat="1" ht="15" customHeight="1" x14ac:dyDescent="0.2">
      <c r="B35" s="63"/>
      <c r="C35" s="63"/>
      <c r="D35" s="63"/>
      <c r="E35" s="63"/>
      <c r="F35" s="63"/>
      <c r="G35" s="63"/>
      <c r="H35" s="63"/>
      <c r="I35" s="63"/>
      <c r="J35" s="64"/>
      <c r="K35" s="17"/>
      <c r="L35" s="13"/>
      <c r="M35" s="13"/>
    </row>
    <row r="36" spans="2:13" s="14" customFormat="1" ht="20" customHeight="1" x14ac:dyDescent="0.2">
      <c r="B36" s="124" t="s">
        <v>77</v>
      </c>
      <c r="C36" s="125"/>
      <c r="D36" s="125"/>
      <c r="E36" s="125"/>
      <c r="F36" s="125"/>
      <c r="G36" s="125"/>
      <c r="H36" s="125"/>
      <c r="I36" s="125"/>
      <c r="J36" s="126"/>
      <c r="K36" s="17"/>
      <c r="L36" s="13"/>
      <c r="M36" s="13"/>
    </row>
    <row r="37" spans="2:13" s="14" customFormat="1" ht="24" customHeight="1" x14ac:dyDescent="0.2">
      <c r="B37" s="66" t="s">
        <v>13</v>
      </c>
      <c r="C37" s="75" t="s">
        <v>71</v>
      </c>
      <c r="D37" s="76"/>
      <c r="E37" s="76"/>
      <c r="F37" s="65"/>
      <c r="G37" s="65"/>
      <c r="H37" s="65"/>
      <c r="I37" s="50">
        <v>0.05</v>
      </c>
      <c r="J37" s="28">
        <f>+ROUND($E$10*I37,0)</f>
        <v>63500268</v>
      </c>
      <c r="K37" s="17"/>
      <c r="L37" s="13"/>
      <c r="M37" s="13"/>
    </row>
    <row r="38" spans="2:13" s="14" customFormat="1" ht="24" customHeight="1" x14ac:dyDescent="0.2">
      <c r="B38" s="66" t="s">
        <v>14</v>
      </c>
      <c r="C38" s="72" t="s">
        <v>72</v>
      </c>
      <c r="D38" s="70"/>
      <c r="E38" s="70"/>
      <c r="F38" s="65"/>
      <c r="G38" s="65"/>
      <c r="H38" s="65"/>
      <c r="I38" s="50">
        <f>6.9/1000</f>
        <v>6.9000000000000008E-3</v>
      </c>
      <c r="J38" s="28">
        <f t="shared" ref="J38:J42" si="2">+ROUND($E$10*I38,0)</f>
        <v>8763037</v>
      </c>
      <c r="K38" s="17"/>
      <c r="L38" s="13"/>
      <c r="M38" s="13"/>
    </row>
    <row r="39" spans="2:13" s="14" customFormat="1" ht="24" customHeight="1" x14ac:dyDescent="0.2">
      <c r="B39" s="66" t="s">
        <v>51</v>
      </c>
      <c r="C39" s="72" t="s">
        <v>73</v>
      </c>
      <c r="D39" s="70"/>
      <c r="E39" s="70"/>
      <c r="F39" s="65"/>
      <c r="G39" s="65"/>
      <c r="H39" s="65"/>
      <c r="I39" s="50">
        <f>(4/1000)</f>
        <v>4.0000000000000001E-3</v>
      </c>
      <c r="J39" s="28">
        <f>+ROUND((E10-J37-J38-J40-J41)*I39,0)</f>
        <v>4663968</v>
      </c>
      <c r="K39" s="17"/>
      <c r="L39" s="13"/>
      <c r="M39" s="13"/>
    </row>
    <row r="40" spans="2:13" s="14" customFormat="1" ht="24" customHeight="1" x14ac:dyDescent="0.2">
      <c r="B40" s="66" t="s">
        <v>52</v>
      </c>
      <c r="C40" s="71" t="s">
        <v>74</v>
      </c>
      <c r="D40" s="70"/>
      <c r="E40" s="70"/>
      <c r="F40" s="65"/>
      <c r="G40" s="65"/>
      <c r="H40" s="65"/>
      <c r="I40" s="50">
        <v>0.02</v>
      </c>
      <c r="J40" s="28">
        <f t="shared" si="2"/>
        <v>25400107</v>
      </c>
      <c r="K40" s="17"/>
      <c r="L40" s="13"/>
      <c r="M40" s="13"/>
    </row>
    <row r="41" spans="2:13" s="14" customFormat="1" ht="24" customHeight="1" x14ac:dyDescent="0.2">
      <c r="B41" s="66" t="s">
        <v>78</v>
      </c>
      <c r="C41" s="72" t="s">
        <v>75</v>
      </c>
      <c r="D41" s="70"/>
      <c r="E41" s="70"/>
      <c r="F41" s="67"/>
      <c r="G41" s="67"/>
      <c r="H41" s="67"/>
      <c r="I41" s="50">
        <v>5.0000000000000001E-3</v>
      </c>
      <c r="J41" s="28">
        <f t="shared" si="2"/>
        <v>6350027</v>
      </c>
      <c r="K41" s="17"/>
      <c r="L41" s="13"/>
      <c r="M41" s="13"/>
    </row>
    <row r="42" spans="2:13" s="14" customFormat="1" ht="24" customHeight="1" x14ac:dyDescent="0.2">
      <c r="B42" s="66" t="s">
        <v>79</v>
      </c>
      <c r="C42" s="72" t="s">
        <v>76</v>
      </c>
      <c r="D42" s="68"/>
      <c r="E42" s="68"/>
      <c r="F42" s="68"/>
      <c r="G42" s="68"/>
      <c r="H42" s="69"/>
      <c r="I42" s="50">
        <v>5.0000000000000001E-4</v>
      </c>
      <c r="J42" s="28">
        <f t="shared" si="2"/>
        <v>635003</v>
      </c>
      <c r="K42" s="17"/>
      <c r="L42" s="13"/>
      <c r="M42" s="13"/>
    </row>
    <row r="43" spans="2:13" s="14" customFormat="1" ht="24" customHeight="1" x14ac:dyDescent="0.2">
      <c r="B43" s="73" t="s">
        <v>85</v>
      </c>
      <c r="C43" s="73"/>
      <c r="D43" s="73"/>
      <c r="E43" s="73"/>
      <c r="F43" s="74"/>
      <c r="G43" s="74"/>
      <c r="H43" s="74"/>
      <c r="I43" s="74"/>
      <c r="J43" s="28">
        <f>+ROUND(SUM(J37:J42),0)</f>
        <v>109312410</v>
      </c>
      <c r="K43" s="17"/>
      <c r="L43" s="13"/>
      <c r="M43" s="13"/>
    </row>
    <row r="44" spans="2:13" s="14" customFormat="1" ht="15" customHeight="1" x14ac:dyDescent="0.2">
      <c r="B44" s="63"/>
      <c r="C44" s="63"/>
      <c r="D44" s="63"/>
      <c r="E44" s="63"/>
      <c r="F44" s="63"/>
      <c r="G44" s="63"/>
      <c r="H44" s="63"/>
      <c r="I44" s="63"/>
      <c r="J44" s="64"/>
      <c r="K44" s="17"/>
      <c r="L44" s="13"/>
      <c r="M44" s="13"/>
    </row>
    <row r="45" spans="2:13" s="14" customFormat="1" ht="20" customHeight="1" x14ac:dyDescent="0.2">
      <c r="B45" s="80" t="s">
        <v>80</v>
      </c>
      <c r="C45" s="80"/>
      <c r="D45" s="80"/>
      <c r="E45" s="80"/>
      <c r="F45" s="80"/>
      <c r="G45" s="80"/>
      <c r="H45" s="80"/>
      <c r="I45" s="80"/>
      <c r="J45" s="80"/>
      <c r="K45" s="9"/>
      <c r="L45" s="13"/>
      <c r="M45" s="13"/>
    </row>
    <row r="46" spans="2:13" s="8" customFormat="1" ht="54" customHeight="1" x14ac:dyDescent="0.2">
      <c r="B46" s="46" t="s">
        <v>45</v>
      </c>
      <c r="C46" s="132" t="s">
        <v>53</v>
      </c>
      <c r="D46" s="132"/>
      <c r="E46" s="132"/>
      <c r="F46" s="40" t="s">
        <v>54</v>
      </c>
      <c r="G46" s="46" t="s">
        <v>55</v>
      </c>
      <c r="H46" s="40" t="s">
        <v>56</v>
      </c>
      <c r="I46" s="40" t="s">
        <v>57</v>
      </c>
      <c r="J46" s="57" t="s">
        <v>49</v>
      </c>
      <c r="K46" s="9"/>
      <c r="L46" s="9"/>
      <c r="M46" s="9"/>
    </row>
    <row r="47" spans="2:13" s="14" customFormat="1" ht="24" customHeight="1" x14ac:dyDescent="0.2">
      <c r="B47" s="39" t="s">
        <v>81</v>
      </c>
      <c r="C47" s="77" t="s">
        <v>59</v>
      </c>
      <c r="D47" s="77"/>
      <c r="E47" s="77"/>
      <c r="F47" s="53">
        <v>10</v>
      </c>
      <c r="G47" s="54">
        <v>1270000000</v>
      </c>
      <c r="H47" s="55">
        <v>0.2</v>
      </c>
      <c r="I47" s="50">
        <v>4.0000000000000001E-3</v>
      </c>
      <c r="J47" s="58">
        <f>ROUND(((G47*H47*I47)/12)*F47,0)</f>
        <v>846667</v>
      </c>
      <c r="K47" s="9"/>
      <c r="L47" s="13"/>
      <c r="M47" s="13"/>
    </row>
    <row r="48" spans="2:13" s="14" customFormat="1" ht="24" customHeight="1" x14ac:dyDescent="0.2">
      <c r="B48" s="39" t="s">
        <v>82</v>
      </c>
      <c r="C48" s="77" t="s">
        <v>60</v>
      </c>
      <c r="D48" s="77"/>
      <c r="E48" s="77"/>
      <c r="F48" s="53">
        <v>42</v>
      </c>
      <c r="G48" s="54">
        <v>1270000000</v>
      </c>
      <c r="H48" s="55">
        <v>0.05</v>
      </c>
      <c r="I48" s="50">
        <v>4.0000000000000001E-3</v>
      </c>
      <c r="J48" s="58">
        <f t="shared" ref="J48:J49" si="3">ROUND(((G48*H48*I48)/12)*F48,0)</f>
        <v>889000</v>
      </c>
      <c r="K48" s="9"/>
      <c r="L48" s="13"/>
      <c r="M48" s="13"/>
    </row>
    <row r="49" spans="2:13" s="14" customFormat="1" ht="24" customHeight="1" x14ac:dyDescent="0.2">
      <c r="B49" s="39" t="s">
        <v>83</v>
      </c>
      <c r="C49" s="77" t="s">
        <v>61</v>
      </c>
      <c r="D49" s="77"/>
      <c r="E49" s="77"/>
      <c r="F49" s="53">
        <v>60</v>
      </c>
      <c r="G49" s="54">
        <v>1270000000</v>
      </c>
      <c r="H49" s="55">
        <v>0.2</v>
      </c>
      <c r="I49" s="50">
        <v>4.0000000000000001E-3</v>
      </c>
      <c r="J49" s="58">
        <f t="shared" si="3"/>
        <v>5080000</v>
      </c>
      <c r="K49" s="9"/>
      <c r="L49" s="13"/>
      <c r="M49" s="13"/>
    </row>
    <row r="50" spans="2:13" s="14" customFormat="1" ht="24" customHeight="1" x14ac:dyDescent="0.2">
      <c r="B50" s="39" t="s">
        <v>84</v>
      </c>
      <c r="C50" s="77" t="s">
        <v>62</v>
      </c>
      <c r="D50" s="77"/>
      <c r="E50" s="77"/>
      <c r="F50" s="53">
        <v>6</v>
      </c>
      <c r="G50" s="54">
        <f>200*1750905</f>
        <v>350181000</v>
      </c>
      <c r="H50" s="56" t="s">
        <v>20</v>
      </c>
      <c r="I50" s="50">
        <v>4.0000000000000001E-3</v>
      </c>
      <c r="J50" s="58">
        <f>((G50*I50)/12)*F50</f>
        <v>700362</v>
      </c>
      <c r="K50" s="9"/>
      <c r="L50" s="13"/>
      <c r="M50" s="13"/>
    </row>
    <row r="51" spans="2:13" s="14" customFormat="1" ht="24" customHeight="1" x14ac:dyDescent="0.2">
      <c r="B51" s="86" t="s">
        <v>7</v>
      </c>
      <c r="C51" s="86"/>
      <c r="D51" s="86"/>
      <c r="E51" s="86"/>
      <c r="F51" s="86"/>
      <c r="G51" s="86"/>
      <c r="H51" s="86"/>
      <c r="I51" s="86"/>
      <c r="J51" s="59">
        <f>ROUND(SUM(J47:J50),0)</f>
        <v>7516029</v>
      </c>
      <c r="K51" s="9"/>
      <c r="L51" s="13"/>
      <c r="M51" s="13"/>
    </row>
    <row r="52" spans="2:13" s="14" customFormat="1" ht="15" x14ac:dyDescent="0.2">
      <c r="B52" s="23"/>
      <c r="C52" s="123"/>
      <c r="D52" s="123"/>
      <c r="E52" s="123"/>
      <c r="F52" s="123"/>
      <c r="G52" s="123"/>
      <c r="H52" s="123"/>
      <c r="I52" s="123"/>
      <c r="J52" s="123"/>
      <c r="K52" s="9"/>
      <c r="L52" s="13"/>
      <c r="M52" s="13"/>
    </row>
    <row r="53" spans="2:13" s="14" customFormat="1" ht="34.25" customHeight="1" x14ac:dyDescent="0.2">
      <c r="B53" s="74" t="s">
        <v>86</v>
      </c>
      <c r="C53" s="74"/>
      <c r="D53" s="74"/>
      <c r="E53" s="74"/>
      <c r="F53" s="74"/>
      <c r="G53" s="74"/>
      <c r="H53" s="74"/>
      <c r="I53" s="74"/>
      <c r="J53" s="28">
        <f>+J43+J51</f>
        <v>116828439</v>
      </c>
      <c r="K53" s="17"/>
      <c r="L53" s="13"/>
      <c r="M53" s="13"/>
    </row>
    <row r="54" spans="2:13" s="14" customFormat="1" ht="34.25" customHeight="1" x14ac:dyDescent="0.2">
      <c r="B54" s="131" t="s">
        <v>87</v>
      </c>
      <c r="C54" s="131"/>
      <c r="D54" s="131"/>
      <c r="E54" s="131"/>
      <c r="F54" s="131"/>
      <c r="G54" s="131"/>
      <c r="H54" s="131"/>
      <c r="I54" s="131"/>
      <c r="J54" s="30">
        <f>J53/$I$10</f>
        <v>0.11805141978830029</v>
      </c>
      <c r="K54" s="17"/>
      <c r="L54" s="13"/>
      <c r="M54" s="13"/>
    </row>
    <row r="55" spans="2:13" s="14" customFormat="1" ht="15" x14ac:dyDescent="0.2">
      <c r="B55" s="23"/>
      <c r="C55" s="123"/>
      <c r="D55" s="123"/>
      <c r="E55" s="123"/>
      <c r="F55" s="123"/>
      <c r="G55" s="123"/>
      <c r="H55" s="123"/>
      <c r="I55" s="123"/>
      <c r="J55" s="123"/>
      <c r="K55" s="9"/>
      <c r="L55" s="13"/>
      <c r="M55" s="13"/>
    </row>
    <row r="56" spans="2:13" s="14" customFormat="1" ht="27" customHeight="1" x14ac:dyDescent="0.2">
      <c r="B56" s="74" t="s">
        <v>3</v>
      </c>
      <c r="C56" s="74"/>
      <c r="D56" s="74"/>
      <c r="E56" s="74"/>
      <c r="F56" s="74"/>
      <c r="G56" s="74"/>
      <c r="H56" s="74"/>
      <c r="I56" s="74"/>
      <c r="J56" s="34">
        <f>J54+J34</f>
        <v>0.29526679940266298</v>
      </c>
      <c r="K56" s="9"/>
      <c r="L56" s="13"/>
      <c r="M56" s="13"/>
    </row>
    <row r="57" spans="2:13" s="8" customFormat="1" ht="27" customHeight="1" x14ac:dyDescent="0.2">
      <c r="B57" s="74" t="s">
        <v>58</v>
      </c>
      <c r="C57" s="74"/>
      <c r="D57" s="74"/>
      <c r="E57" s="74"/>
      <c r="F57" s="74"/>
      <c r="G57" s="74"/>
      <c r="H57" s="74"/>
      <c r="I57" s="74"/>
      <c r="J57" s="34">
        <v>0.01</v>
      </c>
      <c r="K57" s="9"/>
      <c r="L57" s="31"/>
      <c r="M57" s="9"/>
    </row>
    <row r="58" spans="2:13" s="8" customFormat="1" ht="27" customHeight="1" x14ac:dyDescent="0.2">
      <c r="B58" s="74" t="s">
        <v>8</v>
      </c>
      <c r="C58" s="74"/>
      <c r="D58" s="74"/>
      <c r="E58" s="74"/>
      <c r="F58" s="74"/>
      <c r="G58" s="74"/>
      <c r="H58" s="74"/>
      <c r="I58" s="74"/>
      <c r="J58" s="34">
        <v>0.04</v>
      </c>
      <c r="K58" s="9"/>
      <c r="L58" s="9"/>
      <c r="M58" s="9"/>
    </row>
    <row r="59" spans="2:13" s="14" customFormat="1" ht="27" customHeight="1" x14ac:dyDescent="0.2">
      <c r="B59" s="23"/>
      <c r="C59" s="123"/>
      <c r="D59" s="123"/>
      <c r="E59" s="123"/>
      <c r="F59" s="123"/>
      <c r="G59" s="123"/>
      <c r="H59" s="123"/>
      <c r="I59" s="123"/>
      <c r="J59" s="123"/>
      <c r="K59" s="18"/>
      <c r="L59" s="13"/>
      <c r="M59" s="13"/>
    </row>
    <row r="60" spans="2:13" s="14" customFormat="1" ht="27" customHeight="1" x14ac:dyDescent="0.2">
      <c r="B60" s="74" t="s">
        <v>9</v>
      </c>
      <c r="C60" s="74"/>
      <c r="D60" s="74"/>
      <c r="E60" s="74"/>
      <c r="F60" s="74"/>
      <c r="G60" s="74"/>
      <c r="H60" s="74"/>
      <c r="I60" s="74"/>
      <c r="J60" s="33">
        <f>ROUND(SUM(J56:J58),4)</f>
        <v>0.3453</v>
      </c>
      <c r="K60" s="19"/>
      <c r="L60" s="32"/>
      <c r="M60" s="13"/>
    </row>
    <row r="61" spans="2:13" s="14" customFormat="1" ht="15" x14ac:dyDescent="0.2">
      <c r="B61" s="23"/>
      <c r="C61" s="25"/>
      <c r="D61" s="25"/>
      <c r="E61" s="25"/>
      <c r="F61" s="26"/>
      <c r="G61" s="26"/>
      <c r="H61" s="26"/>
      <c r="I61" s="26"/>
      <c r="J61" s="27"/>
      <c r="K61" s="9"/>
      <c r="L61" s="13"/>
      <c r="M61" s="13"/>
    </row>
    <row r="62" spans="2:13" ht="3" customHeight="1" x14ac:dyDescent="0.2">
      <c r="B62" s="21"/>
      <c r="C62" s="22"/>
      <c r="D62" s="22"/>
      <c r="E62" s="22"/>
      <c r="F62" s="22"/>
      <c r="G62" s="22"/>
      <c r="H62" s="22"/>
      <c r="I62" s="22"/>
      <c r="J62" s="22"/>
      <c r="K62" s="7"/>
    </row>
    <row r="63" spans="2:13" x14ac:dyDescent="0.2">
      <c r="K63" s="7"/>
    </row>
    <row r="64" spans="2:13" x14ac:dyDescent="0.2">
      <c r="K64" s="7"/>
    </row>
    <row r="65" spans="11:11" x14ac:dyDescent="0.2">
      <c r="K65" s="7"/>
    </row>
    <row r="66" spans="11:11" x14ac:dyDescent="0.2">
      <c r="K66" s="7"/>
    </row>
    <row r="67" spans="11:11" x14ac:dyDescent="0.2">
      <c r="K67" s="7"/>
    </row>
  </sheetData>
  <mergeCells count="54">
    <mergeCell ref="B34:I34"/>
    <mergeCell ref="B45:J45"/>
    <mergeCell ref="B60:I60"/>
    <mergeCell ref="B51:I51"/>
    <mergeCell ref="B53:I53"/>
    <mergeCell ref="B54:I54"/>
    <mergeCell ref="B56:I56"/>
    <mergeCell ref="B57:I57"/>
    <mergeCell ref="C59:J59"/>
    <mergeCell ref="C52:J52"/>
    <mergeCell ref="C55:J55"/>
    <mergeCell ref="B58:I58"/>
    <mergeCell ref="C49:E49"/>
    <mergeCell ref="C50:E50"/>
    <mergeCell ref="C46:E46"/>
    <mergeCell ref="B36:J36"/>
    <mergeCell ref="B33:I33"/>
    <mergeCell ref="D27:F27"/>
    <mergeCell ref="D28:F28"/>
    <mergeCell ref="D29:F29"/>
    <mergeCell ref="D30:F30"/>
    <mergeCell ref="F20:G20"/>
    <mergeCell ref="F21:G21"/>
    <mergeCell ref="F22:G22"/>
    <mergeCell ref="C32:J32"/>
    <mergeCell ref="B31:I31"/>
    <mergeCell ref="B26:J26"/>
    <mergeCell ref="I2:J7"/>
    <mergeCell ref="B10:D10"/>
    <mergeCell ref="B8:C8"/>
    <mergeCell ref="D8:J8"/>
    <mergeCell ref="I10:J10"/>
    <mergeCell ref="F2:H2"/>
    <mergeCell ref="F3:H3"/>
    <mergeCell ref="B2:E2"/>
    <mergeCell ref="B3:E3"/>
    <mergeCell ref="B4:H7"/>
    <mergeCell ref="F10:H10"/>
    <mergeCell ref="B43:I43"/>
    <mergeCell ref="C37:E37"/>
    <mergeCell ref="C47:E47"/>
    <mergeCell ref="C48:E48"/>
    <mergeCell ref="I11:J11"/>
    <mergeCell ref="B11:D11"/>
    <mergeCell ref="B13:J13"/>
    <mergeCell ref="C25:J25"/>
    <mergeCell ref="F23:G23"/>
    <mergeCell ref="F11:H11"/>
    <mergeCell ref="B24:I24"/>
    <mergeCell ref="B15:J15"/>
    <mergeCell ref="F16:G16"/>
    <mergeCell ref="F17:G17"/>
    <mergeCell ref="F18:G18"/>
    <mergeCell ref="F19:G19"/>
  </mergeCells>
  <phoneticPr fontId="13" type="noConversion"/>
  <printOptions horizontalCentered="1"/>
  <pageMargins left="0.31496062992125984" right="0.31496062992125984" top="0.39370078740157483" bottom="0.39370078740157483" header="0.31496062992125984" footer="0.31496062992125984"/>
  <pageSetup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AIU Obra</vt:lpstr>
      <vt:lpstr>'AIU Obra'!Área_de_impresión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DORA ALIX HERNANDEZ CEBALLOS</cp:lastModifiedBy>
  <cp:revision/>
  <dcterms:created xsi:type="dcterms:W3CDTF">2021-10-01T15:48:29Z</dcterms:created>
  <dcterms:modified xsi:type="dcterms:W3CDTF">2026-08-14T16:47:58Z</dcterms:modified>
  <cp:category/>
  <cp:contentStatus/>
</cp:coreProperties>
</file>