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yessicacastanedajaramillo/Desktop/MEJORA DE OFERTAS/Contrato 8 DISTRIBUCIONES EYG SAS /"/>
    </mc:Choice>
  </mc:AlternateContent>
  <xr:revisionPtr revIDLastSave="0" documentId="8_{A78BDCF6-EF21-3C4A-87DF-D3FF4408F5DC}" xr6:coauthVersionLast="47" xr6:coauthVersionMax="47" xr10:uidLastSave="{00000000-0000-0000-0000-000000000000}"/>
  <bookViews>
    <workbookView xWindow="0" yWindow="600" windowWidth="28800" windowHeight="16100" tabRatio="901" activeTab="6" xr2:uid="{00000000-000D-0000-FFFF-FFFF00000000}"/>
  </bookViews>
  <sheets>
    <sheet name="ORDEN DE OFERTAS" sheetId="188" state="hidden" r:id="rId1"/>
    <sheet name="UT BG SOLUCIONES" sheetId="199" state="hidden" r:id="rId2"/>
    <sheet name="IDEAS CAQUETA SAS" sheetId="200" state="hidden" r:id="rId3"/>
    <sheet name="MAXIDISTRIBUCIONES" sheetId="201" state="hidden" r:id="rId4"/>
    <sheet name="LOGISEVENT S.A.S." sheetId="202" state="hidden" r:id="rId5"/>
    <sheet name="COPRAGRO S.A.S." sheetId="203" state="hidden" r:id="rId6"/>
    <sheet name="DISTRIBUCIONES EYG SAS" sheetId="204" r:id="rId7"/>
  </sheets>
  <definedNames>
    <definedName name="_xlnm._FilterDatabase" localSheetId="5" hidden="1">'COPRAGRO S.A.S.'!$B$10:$I$101</definedName>
    <definedName name="_xlnm._FilterDatabase" localSheetId="6" hidden="1">'DISTRIBUCIONES EYG SAS'!$B$10:$I$101</definedName>
    <definedName name="_xlnm._FilterDatabase" localSheetId="2" hidden="1">'IDEAS CAQUETA SAS'!$B$10:$I$101</definedName>
    <definedName name="_xlnm._FilterDatabase" localSheetId="4" hidden="1">'LOGISEVENT S.A.S.'!$B$10:$I$101</definedName>
    <definedName name="_xlnm._FilterDatabase" localSheetId="3" hidden="1">MAXIDISTRIBUCIONES!$B$10:$I$101</definedName>
    <definedName name="_xlnm._FilterDatabase" localSheetId="1" hidden="1">'UT BG SOLUCIONES'!$B$10:$I$101</definedName>
    <definedName name="_xlnm.Print_Area" localSheetId="5">'COPRAGRO S.A.S.'!$B$2:$I$111</definedName>
    <definedName name="_xlnm.Print_Area" localSheetId="6">'DISTRIBUCIONES EYG SAS'!$B$2:$J$111</definedName>
    <definedName name="_xlnm.Print_Area" localSheetId="2">'IDEAS CAQUETA SAS'!$B$2:$I$111</definedName>
    <definedName name="_xlnm.Print_Area" localSheetId="4">'LOGISEVENT S.A.S.'!$B$2:$I$111</definedName>
    <definedName name="_xlnm.Print_Area" localSheetId="3">MAXIDISTRIBUCIONES!$B$2:$I$111</definedName>
    <definedName name="_xlnm.Print_Area" localSheetId="1">'UT BG SOLUCIONES'!$B$2:$I$111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1" i="204" l="1"/>
  <c r="J100" i="204"/>
  <c r="I11" i="204"/>
  <c r="J11" i="204"/>
  <c r="J12" i="204"/>
  <c r="J13" i="204"/>
  <c r="J14" i="204"/>
  <c r="J15" i="204"/>
  <c r="J16" i="204"/>
  <c r="J17" i="204"/>
  <c r="J18" i="204"/>
  <c r="J19" i="204"/>
  <c r="J20" i="204"/>
  <c r="J21" i="204"/>
  <c r="J22" i="204"/>
  <c r="J23" i="204"/>
  <c r="J24" i="204"/>
  <c r="J25" i="204"/>
  <c r="J26" i="204"/>
  <c r="J27" i="204"/>
  <c r="J28" i="204"/>
  <c r="J29" i="204"/>
  <c r="J30" i="204"/>
  <c r="J31" i="204"/>
  <c r="J32" i="204"/>
  <c r="J33" i="204"/>
  <c r="J34" i="204"/>
  <c r="J35" i="204"/>
  <c r="J36" i="204"/>
  <c r="J37" i="204"/>
  <c r="J38" i="204"/>
  <c r="J39" i="204"/>
  <c r="J40" i="204"/>
  <c r="J41" i="204"/>
  <c r="J42" i="204"/>
  <c r="J43" i="204"/>
  <c r="J44" i="204"/>
  <c r="J45" i="204"/>
  <c r="J46" i="204"/>
  <c r="J47" i="204"/>
  <c r="J48" i="204"/>
  <c r="J49" i="204"/>
  <c r="J50" i="204"/>
  <c r="J51" i="204"/>
  <c r="J52" i="204"/>
  <c r="J53" i="204"/>
  <c r="J54" i="204"/>
  <c r="J55" i="204"/>
  <c r="J56" i="204"/>
  <c r="J57" i="204"/>
  <c r="J58" i="204"/>
  <c r="J59" i="204"/>
  <c r="J60" i="204"/>
  <c r="J61" i="204"/>
  <c r="J62" i="204"/>
  <c r="J63" i="204"/>
  <c r="J64" i="204"/>
  <c r="J65" i="204"/>
  <c r="J66" i="204"/>
  <c r="J67" i="204"/>
  <c r="J68" i="204"/>
  <c r="J69" i="204"/>
  <c r="J70" i="204"/>
  <c r="J71" i="204"/>
  <c r="J72" i="204"/>
  <c r="J73" i="204"/>
  <c r="J74" i="204"/>
  <c r="J75" i="204"/>
  <c r="J76" i="204"/>
  <c r="J77" i="204"/>
  <c r="J78" i="204"/>
  <c r="J79" i="204"/>
  <c r="J80" i="204"/>
  <c r="J81" i="204"/>
  <c r="J82" i="204"/>
  <c r="J83" i="204"/>
  <c r="J84" i="204"/>
  <c r="J85" i="204"/>
  <c r="J86" i="204"/>
  <c r="J87" i="204"/>
  <c r="J88" i="204"/>
  <c r="J89" i="204"/>
  <c r="J90" i="204"/>
  <c r="J91" i="204"/>
  <c r="J92" i="204"/>
  <c r="J93" i="204"/>
  <c r="J94" i="204"/>
  <c r="J95" i="204"/>
  <c r="J96" i="204"/>
  <c r="J97" i="204"/>
  <c r="J98" i="204"/>
  <c r="I12" i="204"/>
  <c r="I13" i="204"/>
  <c r="I14" i="204"/>
  <c r="I15" i="204"/>
  <c r="I16" i="204"/>
  <c r="I17" i="204"/>
  <c r="I18" i="204"/>
  <c r="I19" i="204"/>
  <c r="I20" i="204"/>
  <c r="I21" i="204"/>
  <c r="I22" i="204"/>
  <c r="I23" i="204"/>
  <c r="I24" i="204"/>
  <c r="I25" i="204"/>
  <c r="I26" i="204"/>
  <c r="I27" i="204"/>
  <c r="I28" i="204"/>
  <c r="I29" i="204"/>
  <c r="I30" i="204"/>
  <c r="I31" i="204"/>
  <c r="I32" i="204"/>
  <c r="I33" i="204"/>
  <c r="I34" i="204"/>
  <c r="I35" i="204"/>
  <c r="I36" i="204"/>
  <c r="I37" i="204"/>
  <c r="I38" i="204"/>
  <c r="I39" i="204"/>
  <c r="I40" i="204"/>
  <c r="I41" i="204"/>
  <c r="I42" i="204"/>
  <c r="I43" i="204"/>
  <c r="I44" i="204"/>
  <c r="I45" i="204"/>
  <c r="I46" i="204"/>
  <c r="I47" i="204"/>
  <c r="I48" i="204"/>
  <c r="I49" i="204"/>
  <c r="I50" i="204"/>
  <c r="I51" i="204"/>
  <c r="I52" i="204"/>
  <c r="I53" i="204"/>
  <c r="I54" i="204"/>
  <c r="I55" i="204"/>
  <c r="I56" i="204"/>
  <c r="I57" i="204"/>
  <c r="I58" i="204"/>
  <c r="I59" i="204"/>
  <c r="I60" i="204"/>
  <c r="I61" i="204"/>
  <c r="I62" i="204"/>
  <c r="I63" i="204"/>
  <c r="I64" i="204"/>
  <c r="I65" i="204"/>
  <c r="I66" i="204"/>
  <c r="I67" i="204"/>
  <c r="I68" i="204"/>
  <c r="I69" i="204"/>
  <c r="I70" i="204"/>
  <c r="I71" i="204"/>
  <c r="I72" i="204"/>
  <c r="I73" i="204"/>
  <c r="I74" i="204"/>
  <c r="I75" i="204"/>
  <c r="I76" i="204"/>
  <c r="I77" i="204"/>
  <c r="I78" i="204"/>
  <c r="I79" i="204"/>
  <c r="I80" i="204"/>
  <c r="I81" i="204"/>
  <c r="I82" i="204"/>
  <c r="I83" i="204"/>
  <c r="I84" i="204"/>
  <c r="I85" i="204"/>
  <c r="I86" i="204"/>
  <c r="I87" i="204"/>
  <c r="I88" i="204"/>
  <c r="I89" i="204"/>
  <c r="I90" i="204"/>
  <c r="I91" i="204"/>
  <c r="I92" i="204"/>
  <c r="I93" i="204"/>
  <c r="I94" i="204"/>
  <c r="I95" i="204"/>
  <c r="I96" i="204"/>
  <c r="I97" i="204"/>
  <c r="I98" i="204"/>
  <c r="H101" i="204" l="1"/>
  <c r="G99" i="204"/>
  <c r="F99" i="204"/>
  <c r="H98" i="204"/>
  <c r="H97" i="204"/>
  <c r="H96" i="204"/>
  <c r="H95" i="204"/>
  <c r="H94" i="204"/>
  <c r="H93" i="204"/>
  <c r="H92" i="204"/>
  <c r="H91" i="204"/>
  <c r="H90" i="204"/>
  <c r="H89" i="204"/>
  <c r="H88" i="204"/>
  <c r="H87" i="204"/>
  <c r="H86" i="204"/>
  <c r="H85" i="204"/>
  <c r="H84" i="204"/>
  <c r="H83" i="204"/>
  <c r="H82" i="204"/>
  <c r="H81" i="204"/>
  <c r="H80" i="204"/>
  <c r="H79" i="204"/>
  <c r="H78" i="204"/>
  <c r="H77" i="204"/>
  <c r="H76" i="204"/>
  <c r="H75" i="204"/>
  <c r="H74" i="204"/>
  <c r="H73" i="204"/>
  <c r="H72" i="204"/>
  <c r="H71" i="204"/>
  <c r="H70" i="204"/>
  <c r="H69" i="204"/>
  <c r="H68" i="204"/>
  <c r="H67" i="204"/>
  <c r="H66" i="204"/>
  <c r="H65" i="204"/>
  <c r="H64" i="204"/>
  <c r="H63" i="204"/>
  <c r="H62" i="204"/>
  <c r="H61" i="204"/>
  <c r="H60" i="204"/>
  <c r="H59" i="204"/>
  <c r="H58" i="204"/>
  <c r="H57" i="204"/>
  <c r="H56" i="204"/>
  <c r="H55" i="204"/>
  <c r="H54" i="204"/>
  <c r="H53" i="204"/>
  <c r="H52" i="204"/>
  <c r="H51" i="204"/>
  <c r="H50" i="204"/>
  <c r="H49" i="204"/>
  <c r="H48" i="204"/>
  <c r="H47" i="204"/>
  <c r="H46" i="204"/>
  <c r="H45" i="204"/>
  <c r="H44" i="204"/>
  <c r="H43" i="204"/>
  <c r="H42" i="204"/>
  <c r="H41" i="204"/>
  <c r="H40" i="204"/>
  <c r="H39" i="204"/>
  <c r="H38" i="204"/>
  <c r="H37" i="204"/>
  <c r="H36" i="204"/>
  <c r="H35" i="204"/>
  <c r="H34" i="204"/>
  <c r="H33" i="204"/>
  <c r="H32" i="204"/>
  <c r="H31" i="204"/>
  <c r="H30" i="204"/>
  <c r="H29" i="204"/>
  <c r="H28" i="204"/>
  <c r="H27" i="204"/>
  <c r="H26" i="204"/>
  <c r="H25" i="204"/>
  <c r="H24" i="204"/>
  <c r="H23" i="204"/>
  <c r="H22" i="204"/>
  <c r="H21" i="204"/>
  <c r="H20" i="204"/>
  <c r="H19" i="204"/>
  <c r="H18" i="204"/>
  <c r="H17" i="204"/>
  <c r="H16" i="204"/>
  <c r="H15" i="204"/>
  <c r="H14" i="204"/>
  <c r="H13" i="204"/>
  <c r="B13" i="204"/>
  <c r="B14" i="204" s="1"/>
  <c r="B15" i="204" s="1"/>
  <c r="B16" i="204" s="1"/>
  <c r="B17" i="204" s="1"/>
  <c r="B18" i="204" s="1"/>
  <c r="B19" i="204" s="1"/>
  <c r="B20" i="204" s="1"/>
  <c r="B21" i="204" s="1"/>
  <c r="B22" i="204" s="1"/>
  <c r="B23" i="204" s="1"/>
  <c r="B24" i="204" s="1"/>
  <c r="B25" i="204" s="1"/>
  <c r="B26" i="204" s="1"/>
  <c r="B27" i="204" s="1"/>
  <c r="B28" i="204" s="1"/>
  <c r="B29" i="204" s="1"/>
  <c r="B30" i="204" s="1"/>
  <c r="B31" i="204" s="1"/>
  <c r="B32" i="204" s="1"/>
  <c r="B33" i="204" s="1"/>
  <c r="B34" i="204" s="1"/>
  <c r="B35" i="204" s="1"/>
  <c r="B36" i="204" s="1"/>
  <c r="B37" i="204" s="1"/>
  <c r="B38" i="204" s="1"/>
  <c r="B39" i="204" s="1"/>
  <c r="B40" i="204" s="1"/>
  <c r="B41" i="204" s="1"/>
  <c r="B42" i="204" s="1"/>
  <c r="B43" i="204" s="1"/>
  <c r="B44" i="204" s="1"/>
  <c r="B45" i="204" s="1"/>
  <c r="B46" i="204" s="1"/>
  <c r="B47" i="204" s="1"/>
  <c r="B48" i="204" s="1"/>
  <c r="B49" i="204" s="1"/>
  <c r="B50" i="204" s="1"/>
  <c r="B51" i="204" s="1"/>
  <c r="B52" i="204" s="1"/>
  <c r="B53" i="204" s="1"/>
  <c r="B54" i="204" s="1"/>
  <c r="B55" i="204" s="1"/>
  <c r="B56" i="204" s="1"/>
  <c r="B57" i="204" s="1"/>
  <c r="B58" i="204" s="1"/>
  <c r="B59" i="204" s="1"/>
  <c r="B60" i="204" s="1"/>
  <c r="B61" i="204" s="1"/>
  <c r="B62" i="204" s="1"/>
  <c r="B63" i="204" s="1"/>
  <c r="B64" i="204" s="1"/>
  <c r="B65" i="204" s="1"/>
  <c r="B66" i="204" s="1"/>
  <c r="B67" i="204" s="1"/>
  <c r="B68" i="204" s="1"/>
  <c r="B69" i="204" s="1"/>
  <c r="B70" i="204" s="1"/>
  <c r="B71" i="204" s="1"/>
  <c r="B72" i="204" s="1"/>
  <c r="B73" i="204" s="1"/>
  <c r="B74" i="204" s="1"/>
  <c r="B75" i="204" s="1"/>
  <c r="B76" i="204" s="1"/>
  <c r="B77" i="204" s="1"/>
  <c r="B78" i="204" s="1"/>
  <c r="B79" i="204" s="1"/>
  <c r="B80" i="204" s="1"/>
  <c r="B81" i="204" s="1"/>
  <c r="B82" i="204" s="1"/>
  <c r="B83" i="204" s="1"/>
  <c r="B84" i="204" s="1"/>
  <c r="B85" i="204" s="1"/>
  <c r="B86" i="204" s="1"/>
  <c r="B87" i="204" s="1"/>
  <c r="B88" i="204" s="1"/>
  <c r="B89" i="204" s="1"/>
  <c r="B90" i="204" s="1"/>
  <c r="B91" i="204" s="1"/>
  <c r="B92" i="204" s="1"/>
  <c r="B93" i="204" s="1"/>
  <c r="B94" i="204" s="1"/>
  <c r="B95" i="204" s="1"/>
  <c r="B96" i="204" s="1"/>
  <c r="B97" i="204" s="1"/>
  <c r="B98" i="204" s="1"/>
  <c r="H12" i="204"/>
  <c r="H11" i="204"/>
  <c r="H101" i="203"/>
  <c r="G99" i="203"/>
  <c r="F99" i="203"/>
  <c r="I98" i="203"/>
  <c r="H98" i="203"/>
  <c r="I97" i="203"/>
  <c r="H97" i="203"/>
  <c r="I96" i="203"/>
  <c r="H96" i="203"/>
  <c r="I95" i="203"/>
  <c r="H95" i="203"/>
  <c r="I94" i="203"/>
  <c r="H94" i="203"/>
  <c r="I93" i="203"/>
  <c r="H93" i="203"/>
  <c r="I92" i="203"/>
  <c r="H92" i="203"/>
  <c r="I91" i="203"/>
  <c r="H91" i="203"/>
  <c r="I90" i="203"/>
  <c r="H90" i="203"/>
  <c r="I89" i="203"/>
  <c r="H89" i="203"/>
  <c r="I88" i="203"/>
  <c r="H88" i="203"/>
  <c r="I87" i="203"/>
  <c r="H87" i="203"/>
  <c r="I86" i="203"/>
  <c r="H86" i="203"/>
  <c r="I85" i="203"/>
  <c r="H85" i="203"/>
  <c r="I84" i="203"/>
  <c r="H84" i="203"/>
  <c r="I83" i="203"/>
  <c r="H83" i="203"/>
  <c r="I82" i="203"/>
  <c r="H82" i="203"/>
  <c r="I81" i="203"/>
  <c r="H81" i="203"/>
  <c r="I80" i="203"/>
  <c r="H80" i="203"/>
  <c r="I79" i="203"/>
  <c r="H79" i="203"/>
  <c r="I78" i="203"/>
  <c r="H78" i="203"/>
  <c r="I77" i="203"/>
  <c r="H77" i="203"/>
  <c r="I76" i="203"/>
  <c r="H76" i="203"/>
  <c r="I75" i="203"/>
  <c r="H75" i="203"/>
  <c r="I74" i="203"/>
  <c r="H74" i="203"/>
  <c r="I73" i="203"/>
  <c r="H73" i="203"/>
  <c r="I72" i="203"/>
  <c r="H72" i="203"/>
  <c r="I71" i="203"/>
  <c r="H71" i="203"/>
  <c r="I70" i="203"/>
  <c r="H70" i="203"/>
  <c r="I69" i="203"/>
  <c r="H69" i="203"/>
  <c r="I68" i="203"/>
  <c r="H68" i="203"/>
  <c r="I67" i="203"/>
  <c r="H67" i="203"/>
  <c r="I66" i="203"/>
  <c r="H66" i="203"/>
  <c r="I65" i="203"/>
  <c r="H65" i="203"/>
  <c r="I64" i="203"/>
  <c r="H64" i="203"/>
  <c r="I63" i="203"/>
  <c r="H63" i="203"/>
  <c r="I62" i="203"/>
  <c r="H62" i="203"/>
  <c r="I61" i="203"/>
  <c r="H61" i="203"/>
  <c r="I60" i="203"/>
  <c r="H60" i="203"/>
  <c r="I59" i="203"/>
  <c r="H59" i="203"/>
  <c r="I58" i="203"/>
  <c r="H58" i="203"/>
  <c r="I57" i="203"/>
  <c r="H57" i="203"/>
  <c r="I56" i="203"/>
  <c r="H56" i="203"/>
  <c r="I55" i="203"/>
  <c r="H55" i="203"/>
  <c r="I54" i="203"/>
  <c r="H54" i="203"/>
  <c r="I53" i="203"/>
  <c r="H53" i="203"/>
  <c r="I52" i="203"/>
  <c r="H52" i="203"/>
  <c r="I51" i="203"/>
  <c r="H51" i="203"/>
  <c r="I50" i="203"/>
  <c r="H50" i="203"/>
  <c r="I49" i="203"/>
  <c r="H49" i="203"/>
  <c r="I48" i="203"/>
  <c r="H48" i="203"/>
  <c r="I47" i="203"/>
  <c r="H47" i="203"/>
  <c r="I46" i="203"/>
  <c r="H46" i="203"/>
  <c r="I45" i="203"/>
  <c r="H45" i="203"/>
  <c r="I44" i="203"/>
  <c r="H44" i="203"/>
  <c r="I43" i="203"/>
  <c r="H43" i="203"/>
  <c r="I42" i="203"/>
  <c r="H42" i="203"/>
  <c r="I41" i="203"/>
  <c r="H41" i="203"/>
  <c r="I40" i="203"/>
  <c r="H40" i="203"/>
  <c r="I39" i="203"/>
  <c r="H39" i="203"/>
  <c r="I38" i="203"/>
  <c r="H38" i="203"/>
  <c r="I37" i="203"/>
  <c r="H37" i="203"/>
  <c r="I36" i="203"/>
  <c r="H36" i="203"/>
  <c r="I35" i="203"/>
  <c r="H35" i="203"/>
  <c r="I34" i="203"/>
  <c r="H34" i="203"/>
  <c r="I33" i="203"/>
  <c r="H33" i="203"/>
  <c r="I32" i="203"/>
  <c r="H32" i="203"/>
  <c r="I31" i="203"/>
  <c r="H31" i="203"/>
  <c r="I30" i="203"/>
  <c r="H30" i="203"/>
  <c r="I29" i="203"/>
  <c r="H29" i="203"/>
  <c r="I28" i="203"/>
  <c r="H28" i="203"/>
  <c r="I27" i="203"/>
  <c r="H27" i="203"/>
  <c r="I26" i="203"/>
  <c r="H26" i="203"/>
  <c r="I25" i="203"/>
  <c r="H25" i="203"/>
  <c r="I24" i="203"/>
  <c r="H24" i="203"/>
  <c r="I23" i="203"/>
  <c r="H23" i="203"/>
  <c r="I22" i="203"/>
  <c r="H22" i="203"/>
  <c r="I21" i="203"/>
  <c r="H21" i="203"/>
  <c r="I20" i="203"/>
  <c r="H20" i="203"/>
  <c r="I19" i="203"/>
  <c r="H19" i="203"/>
  <c r="I18" i="203"/>
  <c r="H18" i="203"/>
  <c r="I17" i="203"/>
  <c r="H17" i="203"/>
  <c r="I16" i="203"/>
  <c r="H16" i="203"/>
  <c r="I15" i="203"/>
  <c r="H15" i="203"/>
  <c r="I14" i="203"/>
  <c r="H14" i="203"/>
  <c r="B14" i="203"/>
  <c r="B15" i="203" s="1"/>
  <c r="B16" i="203" s="1"/>
  <c r="B17" i="203" s="1"/>
  <c r="B18" i="203" s="1"/>
  <c r="B19" i="203" s="1"/>
  <c r="B20" i="203" s="1"/>
  <c r="B21" i="203" s="1"/>
  <c r="B22" i="203" s="1"/>
  <c r="B23" i="203" s="1"/>
  <c r="B24" i="203" s="1"/>
  <c r="B25" i="203" s="1"/>
  <c r="B26" i="203" s="1"/>
  <c r="B27" i="203" s="1"/>
  <c r="B28" i="203" s="1"/>
  <c r="B29" i="203" s="1"/>
  <c r="B30" i="203" s="1"/>
  <c r="B31" i="203" s="1"/>
  <c r="B32" i="203" s="1"/>
  <c r="B33" i="203" s="1"/>
  <c r="B34" i="203" s="1"/>
  <c r="B35" i="203" s="1"/>
  <c r="B36" i="203" s="1"/>
  <c r="B37" i="203" s="1"/>
  <c r="B38" i="203" s="1"/>
  <c r="B39" i="203" s="1"/>
  <c r="B40" i="203" s="1"/>
  <c r="B41" i="203" s="1"/>
  <c r="B42" i="203" s="1"/>
  <c r="B43" i="203" s="1"/>
  <c r="B44" i="203" s="1"/>
  <c r="B45" i="203" s="1"/>
  <c r="B46" i="203" s="1"/>
  <c r="B47" i="203" s="1"/>
  <c r="B48" i="203" s="1"/>
  <c r="B49" i="203" s="1"/>
  <c r="B50" i="203" s="1"/>
  <c r="B51" i="203" s="1"/>
  <c r="B52" i="203" s="1"/>
  <c r="B53" i="203" s="1"/>
  <c r="B54" i="203" s="1"/>
  <c r="B55" i="203" s="1"/>
  <c r="B56" i="203" s="1"/>
  <c r="B57" i="203" s="1"/>
  <c r="B58" i="203" s="1"/>
  <c r="B59" i="203" s="1"/>
  <c r="B60" i="203" s="1"/>
  <c r="B61" i="203" s="1"/>
  <c r="B62" i="203" s="1"/>
  <c r="B63" i="203" s="1"/>
  <c r="B64" i="203" s="1"/>
  <c r="B65" i="203" s="1"/>
  <c r="B66" i="203" s="1"/>
  <c r="B67" i="203" s="1"/>
  <c r="B68" i="203" s="1"/>
  <c r="B69" i="203" s="1"/>
  <c r="B70" i="203" s="1"/>
  <c r="B71" i="203" s="1"/>
  <c r="B72" i="203" s="1"/>
  <c r="B73" i="203" s="1"/>
  <c r="B74" i="203" s="1"/>
  <c r="B75" i="203" s="1"/>
  <c r="B76" i="203" s="1"/>
  <c r="B77" i="203" s="1"/>
  <c r="B78" i="203" s="1"/>
  <c r="B79" i="203" s="1"/>
  <c r="B80" i="203" s="1"/>
  <c r="B81" i="203" s="1"/>
  <c r="B82" i="203" s="1"/>
  <c r="B83" i="203" s="1"/>
  <c r="B84" i="203" s="1"/>
  <c r="B85" i="203" s="1"/>
  <c r="B86" i="203" s="1"/>
  <c r="B87" i="203" s="1"/>
  <c r="B88" i="203" s="1"/>
  <c r="B89" i="203" s="1"/>
  <c r="B90" i="203" s="1"/>
  <c r="B91" i="203" s="1"/>
  <c r="B92" i="203" s="1"/>
  <c r="B93" i="203" s="1"/>
  <c r="B94" i="203" s="1"/>
  <c r="B95" i="203" s="1"/>
  <c r="B96" i="203" s="1"/>
  <c r="B97" i="203" s="1"/>
  <c r="B98" i="203" s="1"/>
  <c r="I13" i="203"/>
  <c r="H13" i="203"/>
  <c r="B13" i="203"/>
  <c r="I12" i="203"/>
  <c r="H12" i="203"/>
  <c r="I11" i="203"/>
  <c r="H11" i="203"/>
  <c r="H101" i="202"/>
  <c r="G99" i="202"/>
  <c r="F99" i="202"/>
  <c r="I98" i="202"/>
  <c r="H98" i="202"/>
  <c r="I97" i="202"/>
  <c r="H97" i="202"/>
  <c r="I96" i="202"/>
  <c r="H96" i="202"/>
  <c r="I95" i="202"/>
  <c r="H95" i="202"/>
  <c r="I94" i="202"/>
  <c r="H94" i="202"/>
  <c r="I93" i="202"/>
  <c r="H93" i="202"/>
  <c r="I92" i="202"/>
  <c r="H92" i="202"/>
  <c r="I91" i="202"/>
  <c r="H91" i="202"/>
  <c r="I90" i="202"/>
  <c r="H90" i="202"/>
  <c r="I89" i="202"/>
  <c r="H89" i="202"/>
  <c r="I88" i="202"/>
  <c r="H88" i="202"/>
  <c r="I87" i="202"/>
  <c r="H87" i="202"/>
  <c r="I86" i="202"/>
  <c r="H86" i="202"/>
  <c r="I85" i="202"/>
  <c r="H85" i="202"/>
  <c r="I84" i="202"/>
  <c r="H84" i="202"/>
  <c r="I83" i="202"/>
  <c r="H83" i="202"/>
  <c r="I82" i="202"/>
  <c r="H82" i="202"/>
  <c r="I81" i="202"/>
  <c r="H81" i="202"/>
  <c r="I80" i="202"/>
  <c r="H80" i="202"/>
  <c r="I79" i="202"/>
  <c r="H79" i="202"/>
  <c r="I78" i="202"/>
  <c r="H78" i="202"/>
  <c r="I77" i="202"/>
  <c r="H77" i="202"/>
  <c r="I76" i="202"/>
  <c r="H76" i="202"/>
  <c r="I75" i="202"/>
  <c r="H75" i="202"/>
  <c r="I74" i="202"/>
  <c r="H74" i="202"/>
  <c r="I73" i="202"/>
  <c r="H73" i="202"/>
  <c r="I72" i="202"/>
  <c r="H72" i="202"/>
  <c r="I71" i="202"/>
  <c r="H71" i="202"/>
  <c r="I70" i="202"/>
  <c r="H70" i="202"/>
  <c r="I69" i="202"/>
  <c r="H69" i="202"/>
  <c r="I68" i="202"/>
  <c r="H68" i="202"/>
  <c r="I67" i="202"/>
  <c r="H67" i="202"/>
  <c r="I66" i="202"/>
  <c r="H66" i="202"/>
  <c r="I65" i="202"/>
  <c r="H65" i="202"/>
  <c r="I64" i="202"/>
  <c r="H64" i="202"/>
  <c r="I63" i="202"/>
  <c r="H63" i="202"/>
  <c r="I62" i="202"/>
  <c r="H62" i="202"/>
  <c r="I61" i="202"/>
  <c r="H61" i="202"/>
  <c r="I60" i="202"/>
  <c r="H60" i="202"/>
  <c r="I59" i="202"/>
  <c r="H59" i="202"/>
  <c r="I58" i="202"/>
  <c r="H58" i="202"/>
  <c r="I57" i="202"/>
  <c r="H57" i="202"/>
  <c r="I56" i="202"/>
  <c r="H56" i="202"/>
  <c r="I55" i="202"/>
  <c r="H55" i="202"/>
  <c r="I54" i="202"/>
  <c r="H54" i="202"/>
  <c r="I53" i="202"/>
  <c r="H53" i="202"/>
  <c r="I52" i="202"/>
  <c r="H52" i="202"/>
  <c r="I51" i="202"/>
  <c r="H51" i="202"/>
  <c r="I50" i="202"/>
  <c r="H50" i="202"/>
  <c r="I49" i="202"/>
  <c r="H49" i="202"/>
  <c r="I48" i="202"/>
  <c r="H48" i="202"/>
  <c r="I47" i="202"/>
  <c r="H47" i="202"/>
  <c r="I46" i="202"/>
  <c r="H46" i="202"/>
  <c r="I45" i="202"/>
  <c r="H45" i="202"/>
  <c r="I44" i="202"/>
  <c r="H44" i="202"/>
  <c r="I43" i="202"/>
  <c r="H43" i="202"/>
  <c r="I42" i="202"/>
  <c r="H42" i="202"/>
  <c r="I41" i="202"/>
  <c r="H41" i="202"/>
  <c r="I40" i="202"/>
  <c r="H40" i="202"/>
  <c r="I39" i="202"/>
  <c r="H39" i="202"/>
  <c r="I38" i="202"/>
  <c r="H38" i="202"/>
  <c r="I37" i="202"/>
  <c r="H37" i="202"/>
  <c r="I36" i="202"/>
  <c r="H36" i="202"/>
  <c r="I35" i="202"/>
  <c r="H35" i="202"/>
  <c r="I34" i="202"/>
  <c r="H34" i="202"/>
  <c r="I33" i="202"/>
  <c r="H33" i="202"/>
  <c r="I32" i="202"/>
  <c r="H32" i="202"/>
  <c r="I31" i="202"/>
  <c r="H31" i="202"/>
  <c r="I30" i="202"/>
  <c r="H30" i="202"/>
  <c r="I29" i="202"/>
  <c r="H29" i="202"/>
  <c r="I28" i="202"/>
  <c r="H28" i="202"/>
  <c r="I27" i="202"/>
  <c r="H27" i="202"/>
  <c r="I26" i="202"/>
  <c r="H26" i="202"/>
  <c r="I25" i="202"/>
  <c r="H25" i="202"/>
  <c r="I24" i="202"/>
  <c r="H24" i="202"/>
  <c r="I23" i="202"/>
  <c r="H23" i="202"/>
  <c r="I22" i="202"/>
  <c r="H22" i="202"/>
  <c r="I21" i="202"/>
  <c r="H21" i="202"/>
  <c r="I20" i="202"/>
  <c r="H20" i="202"/>
  <c r="I19" i="202"/>
  <c r="H19" i="202"/>
  <c r="I18" i="202"/>
  <c r="H18" i="202"/>
  <c r="I17" i="202"/>
  <c r="H17" i="202"/>
  <c r="I16" i="202"/>
  <c r="H16" i="202"/>
  <c r="I15" i="202"/>
  <c r="H15" i="202"/>
  <c r="I14" i="202"/>
  <c r="H14" i="202"/>
  <c r="I13" i="202"/>
  <c r="H13" i="202"/>
  <c r="B13" i="202"/>
  <c r="B14" i="202" s="1"/>
  <c r="B15" i="202" s="1"/>
  <c r="B16" i="202" s="1"/>
  <c r="B17" i="202" s="1"/>
  <c r="B18" i="202" s="1"/>
  <c r="B19" i="202" s="1"/>
  <c r="B20" i="202" s="1"/>
  <c r="B21" i="202" s="1"/>
  <c r="B22" i="202" s="1"/>
  <c r="B23" i="202" s="1"/>
  <c r="B24" i="202" s="1"/>
  <c r="B25" i="202" s="1"/>
  <c r="B26" i="202" s="1"/>
  <c r="B27" i="202" s="1"/>
  <c r="B28" i="202" s="1"/>
  <c r="B29" i="202" s="1"/>
  <c r="B30" i="202" s="1"/>
  <c r="B31" i="202" s="1"/>
  <c r="B32" i="202" s="1"/>
  <c r="B33" i="202" s="1"/>
  <c r="B34" i="202" s="1"/>
  <c r="B35" i="202" s="1"/>
  <c r="B36" i="202" s="1"/>
  <c r="B37" i="202" s="1"/>
  <c r="B38" i="202" s="1"/>
  <c r="B39" i="202" s="1"/>
  <c r="B40" i="202" s="1"/>
  <c r="B41" i="202" s="1"/>
  <c r="B42" i="202" s="1"/>
  <c r="B43" i="202" s="1"/>
  <c r="B44" i="202" s="1"/>
  <c r="B45" i="202" s="1"/>
  <c r="B46" i="202" s="1"/>
  <c r="B47" i="202" s="1"/>
  <c r="B48" i="202" s="1"/>
  <c r="B49" i="202" s="1"/>
  <c r="B50" i="202" s="1"/>
  <c r="B51" i="202" s="1"/>
  <c r="B52" i="202" s="1"/>
  <c r="B53" i="202" s="1"/>
  <c r="B54" i="202" s="1"/>
  <c r="B55" i="202" s="1"/>
  <c r="B56" i="202" s="1"/>
  <c r="B57" i="202" s="1"/>
  <c r="B58" i="202" s="1"/>
  <c r="B59" i="202" s="1"/>
  <c r="B60" i="202" s="1"/>
  <c r="B61" i="202" s="1"/>
  <c r="B62" i="202" s="1"/>
  <c r="B63" i="202" s="1"/>
  <c r="B64" i="202" s="1"/>
  <c r="B65" i="202" s="1"/>
  <c r="B66" i="202" s="1"/>
  <c r="B67" i="202" s="1"/>
  <c r="B68" i="202" s="1"/>
  <c r="B69" i="202" s="1"/>
  <c r="B70" i="202" s="1"/>
  <c r="B71" i="202" s="1"/>
  <c r="B72" i="202" s="1"/>
  <c r="B73" i="202" s="1"/>
  <c r="B74" i="202" s="1"/>
  <c r="B75" i="202" s="1"/>
  <c r="B76" i="202" s="1"/>
  <c r="B77" i="202" s="1"/>
  <c r="B78" i="202" s="1"/>
  <c r="B79" i="202" s="1"/>
  <c r="B80" i="202" s="1"/>
  <c r="B81" i="202" s="1"/>
  <c r="B82" i="202" s="1"/>
  <c r="B83" i="202" s="1"/>
  <c r="B84" i="202" s="1"/>
  <c r="B85" i="202" s="1"/>
  <c r="B86" i="202" s="1"/>
  <c r="B87" i="202" s="1"/>
  <c r="B88" i="202" s="1"/>
  <c r="B89" i="202" s="1"/>
  <c r="B90" i="202" s="1"/>
  <c r="B91" i="202" s="1"/>
  <c r="B92" i="202" s="1"/>
  <c r="B93" i="202" s="1"/>
  <c r="B94" i="202" s="1"/>
  <c r="B95" i="202" s="1"/>
  <c r="B96" i="202" s="1"/>
  <c r="B97" i="202" s="1"/>
  <c r="B98" i="202" s="1"/>
  <c r="I12" i="202"/>
  <c r="H12" i="202"/>
  <c r="I11" i="202"/>
  <c r="H11" i="202"/>
  <c r="H101" i="201"/>
  <c r="G99" i="201"/>
  <c r="F99" i="201"/>
  <c r="I98" i="201"/>
  <c r="H98" i="201"/>
  <c r="I97" i="201"/>
  <c r="H97" i="201"/>
  <c r="I96" i="201"/>
  <c r="H96" i="201"/>
  <c r="I95" i="201"/>
  <c r="H95" i="201"/>
  <c r="I94" i="201"/>
  <c r="H94" i="201"/>
  <c r="I93" i="201"/>
  <c r="H93" i="201"/>
  <c r="I92" i="201"/>
  <c r="H92" i="201"/>
  <c r="I91" i="201"/>
  <c r="H91" i="201"/>
  <c r="I90" i="201"/>
  <c r="H90" i="201"/>
  <c r="I89" i="201"/>
  <c r="H89" i="201"/>
  <c r="I88" i="201"/>
  <c r="H88" i="201"/>
  <c r="I87" i="201"/>
  <c r="H87" i="201"/>
  <c r="I86" i="201"/>
  <c r="H86" i="201"/>
  <c r="I85" i="201"/>
  <c r="H85" i="201"/>
  <c r="I84" i="201"/>
  <c r="H84" i="201"/>
  <c r="I83" i="201"/>
  <c r="H83" i="201"/>
  <c r="I82" i="201"/>
  <c r="H82" i="201"/>
  <c r="I81" i="201"/>
  <c r="H81" i="201"/>
  <c r="I80" i="201"/>
  <c r="H80" i="201"/>
  <c r="I79" i="201"/>
  <c r="H79" i="201"/>
  <c r="I78" i="201"/>
  <c r="H78" i="201"/>
  <c r="I77" i="201"/>
  <c r="H77" i="201"/>
  <c r="I76" i="201"/>
  <c r="H76" i="201"/>
  <c r="I75" i="201"/>
  <c r="H75" i="201"/>
  <c r="I74" i="201"/>
  <c r="H74" i="201"/>
  <c r="I73" i="201"/>
  <c r="H73" i="201"/>
  <c r="I72" i="201"/>
  <c r="H72" i="201"/>
  <c r="I71" i="201"/>
  <c r="H71" i="201"/>
  <c r="I70" i="201"/>
  <c r="H70" i="201"/>
  <c r="I69" i="201"/>
  <c r="H69" i="201"/>
  <c r="I68" i="201"/>
  <c r="H68" i="201"/>
  <c r="I67" i="201"/>
  <c r="H67" i="201"/>
  <c r="I66" i="201"/>
  <c r="H66" i="201"/>
  <c r="I65" i="201"/>
  <c r="H65" i="201"/>
  <c r="I64" i="201"/>
  <c r="H64" i="201"/>
  <c r="I63" i="201"/>
  <c r="H63" i="201"/>
  <c r="I62" i="201"/>
  <c r="H62" i="201"/>
  <c r="I61" i="201"/>
  <c r="H61" i="201"/>
  <c r="I60" i="201"/>
  <c r="H60" i="201"/>
  <c r="I59" i="201"/>
  <c r="H59" i="201"/>
  <c r="I58" i="201"/>
  <c r="H58" i="201"/>
  <c r="I57" i="201"/>
  <c r="H57" i="201"/>
  <c r="I56" i="201"/>
  <c r="H56" i="201"/>
  <c r="I55" i="201"/>
  <c r="H55" i="201"/>
  <c r="I54" i="201"/>
  <c r="H54" i="201"/>
  <c r="I53" i="201"/>
  <c r="H53" i="201"/>
  <c r="I52" i="201"/>
  <c r="H52" i="201"/>
  <c r="I51" i="201"/>
  <c r="H51" i="201"/>
  <c r="I50" i="201"/>
  <c r="H50" i="201"/>
  <c r="I49" i="201"/>
  <c r="H49" i="201"/>
  <c r="I48" i="201"/>
  <c r="H48" i="201"/>
  <c r="I47" i="201"/>
  <c r="H47" i="201"/>
  <c r="I46" i="201"/>
  <c r="H46" i="201"/>
  <c r="I45" i="201"/>
  <c r="H45" i="201"/>
  <c r="I44" i="201"/>
  <c r="H44" i="201"/>
  <c r="I43" i="201"/>
  <c r="H43" i="201"/>
  <c r="I42" i="201"/>
  <c r="H42" i="201"/>
  <c r="I41" i="201"/>
  <c r="H41" i="201"/>
  <c r="I40" i="201"/>
  <c r="H40" i="201"/>
  <c r="I39" i="201"/>
  <c r="H39" i="201"/>
  <c r="I38" i="201"/>
  <c r="H38" i="201"/>
  <c r="I37" i="201"/>
  <c r="H37" i="201"/>
  <c r="I36" i="201"/>
  <c r="H36" i="201"/>
  <c r="I35" i="201"/>
  <c r="H35" i="201"/>
  <c r="I34" i="201"/>
  <c r="H34" i="201"/>
  <c r="I33" i="201"/>
  <c r="H33" i="201"/>
  <c r="I32" i="201"/>
  <c r="H32" i="201"/>
  <c r="I31" i="201"/>
  <c r="H31" i="201"/>
  <c r="I30" i="201"/>
  <c r="H30" i="201"/>
  <c r="I29" i="201"/>
  <c r="H29" i="201"/>
  <c r="I28" i="201"/>
  <c r="H28" i="201"/>
  <c r="I27" i="201"/>
  <c r="H27" i="201"/>
  <c r="I26" i="201"/>
  <c r="H26" i="201"/>
  <c r="I25" i="201"/>
  <c r="H25" i="201"/>
  <c r="I24" i="201"/>
  <c r="H24" i="201"/>
  <c r="I23" i="201"/>
  <c r="H23" i="201"/>
  <c r="I22" i="201"/>
  <c r="H22" i="201"/>
  <c r="I21" i="201"/>
  <c r="H21" i="201"/>
  <c r="I20" i="201"/>
  <c r="H20" i="201"/>
  <c r="I19" i="201"/>
  <c r="H19" i="201"/>
  <c r="I18" i="201"/>
  <c r="H18" i="201"/>
  <c r="I17" i="201"/>
  <c r="H17" i="201"/>
  <c r="I16" i="201"/>
  <c r="H16" i="201"/>
  <c r="I15" i="201"/>
  <c r="H15" i="201"/>
  <c r="I14" i="201"/>
  <c r="H14" i="201"/>
  <c r="I13" i="201"/>
  <c r="H13" i="201"/>
  <c r="B13" i="201"/>
  <c r="B14" i="201" s="1"/>
  <c r="B15" i="201" s="1"/>
  <c r="B16" i="201" s="1"/>
  <c r="B17" i="201" s="1"/>
  <c r="B18" i="201" s="1"/>
  <c r="B19" i="201" s="1"/>
  <c r="B20" i="201" s="1"/>
  <c r="B21" i="201" s="1"/>
  <c r="B22" i="201" s="1"/>
  <c r="B23" i="201" s="1"/>
  <c r="B24" i="201" s="1"/>
  <c r="B25" i="201" s="1"/>
  <c r="B26" i="201" s="1"/>
  <c r="B27" i="201" s="1"/>
  <c r="B28" i="201" s="1"/>
  <c r="B29" i="201" s="1"/>
  <c r="B30" i="201" s="1"/>
  <c r="B31" i="201" s="1"/>
  <c r="B32" i="201" s="1"/>
  <c r="B33" i="201" s="1"/>
  <c r="B34" i="201" s="1"/>
  <c r="B35" i="201" s="1"/>
  <c r="B36" i="201" s="1"/>
  <c r="B37" i="201" s="1"/>
  <c r="B38" i="201" s="1"/>
  <c r="B39" i="201" s="1"/>
  <c r="B40" i="201" s="1"/>
  <c r="B41" i="201" s="1"/>
  <c r="B42" i="201" s="1"/>
  <c r="B43" i="201" s="1"/>
  <c r="B44" i="201" s="1"/>
  <c r="B45" i="201" s="1"/>
  <c r="B46" i="201" s="1"/>
  <c r="B47" i="201" s="1"/>
  <c r="B48" i="201" s="1"/>
  <c r="B49" i="201" s="1"/>
  <c r="B50" i="201" s="1"/>
  <c r="B51" i="201" s="1"/>
  <c r="B52" i="201" s="1"/>
  <c r="B53" i="201" s="1"/>
  <c r="B54" i="201" s="1"/>
  <c r="B55" i="201" s="1"/>
  <c r="B56" i="201" s="1"/>
  <c r="B57" i="201" s="1"/>
  <c r="B58" i="201" s="1"/>
  <c r="B59" i="201" s="1"/>
  <c r="B60" i="201" s="1"/>
  <c r="B61" i="201" s="1"/>
  <c r="B62" i="201" s="1"/>
  <c r="B63" i="201" s="1"/>
  <c r="B64" i="201" s="1"/>
  <c r="B65" i="201" s="1"/>
  <c r="B66" i="201" s="1"/>
  <c r="B67" i="201" s="1"/>
  <c r="B68" i="201" s="1"/>
  <c r="B69" i="201" s="1"/>
  <c r="B70" i="201" s="1"/>
  <c r="B71" i="201" s="1"/>
  <c r="B72" i="201" s="1"/>
  <c r="B73" i="201" s="1"/>
  <c r="B74" i="201" s="1"/>
  <c r="B75" i="201" s="1"/>
  <c r="B76" i="201" s="1"/>
  <c r="B77" i="201" s="1"/>
  <c r="B78" i="201" s="1"/>
  <c r="B79" i="201" s="1"/>
  <c r="B80" i="201" s="1"/>
  <c r="B81" i="201" s="1"/>
  <c r="B82" i="201" s="1"/>
  <c r="B83" i="201" s="1"/>
  <c r="B84" i="201" s="1"/>
  <c r="B85" i="201" s="1"/>
  <c r="B86" i="201" s="1"/>
  <c r="B87" i="201" s="1"/>
  <c r="B88" i="201" s="1"/>
  <c r="B89" i="201" s="1"/>
  <c r="B90" i="201" s="1"/>
  <c r="B91" i="201" s="1"/>
  <c r="B92" i="201" s="1"/>
  <c r="B93" i="201" s="1"/>
  <c r="B94" i="201" s="1"/>
  <c r="B95" i="201" s="1"/>
  <c r="B96" i="201" s="1"/>
  <c r="B97" i="201" s="1"/>
  <c r="B98" i="201" s="1"/>
  <c r="I12" i="201"/>
  <c r="H12" i="201"/>
  <c r="I11" i="201"/>
  <c r="H11" i="201"/>
  <c r="H101" i="200"/>
  <c r="G99" i="200"/>
  <c r="F99" i="200"/>
  <c r="I98" i="200"/>
  <c r="H98" i="200"/>
  <c r="I97" i="200"/>
  <c r="H97" i="200"/>
  <c r="I96" i="200"/>
  <c r="H96" i="200"/>
  <c r="I95" i="200"/>
  <c r="H95" i="200"/>
  <c r="I94" i="200"/>
  <c r="H94" i="200"/>
  <c r="I93" i="200"/>
  <c r="H93" i="200"/>
  <c r="I92" i="200"/>
  <c r="H92" i="200"/>
  <c r="I91" i="200"/>
  <c r="H91" i="200"/>
  <c r="I90" i="200"/>
  <c r="H90" i="200"/>
  <c r="I89" i="200"/>
  <c r="H89" i="200"/>
  <c r="I88" i="200"/>
  <c r="H88" i="200"/>
  <c r="I87" i="200"/>
  <c r="H87" i="200"/>
  <c r="I86" i="200"/>
  <c r="H86" i="200"/>
  <c r="I85" i="200"/>
  <c r="H85" i="200"/>
  <c r="I84" i="200"/>
  <c r="H84" i="200"/>
  <c r="I83" i="200"/>
  <c r="H83" i="200"/>
  <c r="I82" i="200"/>
  <c r="H82" i="200"/>
  <c r="I81" i="200"/>
  <c r="H81" i="200"/>
  <c r="I80" i="200"/>
  <c r="H80" i="200"/>
  <c r="I79" i="200"/>
  <c r="H79" i="200"/>
  <c r="I78" i="200"/>
  <c r="H78" i="200"/>
  <c r="I77" i="200"/>
  <c r="H77" i="200"/>
  <c r="I76" i="200"/>
  <c r="H76" i="200"/>
  <c r="I75" i="200"/>
  <c r="H75" i="200"/>
  <c r="I74" i="200"/>
  <c r="H74" i="200"/>
  <c r="I73" i="200"/>
  <c r="H73" i="200"/>
  <c r="I72" i="200"/>
  <c r="H72" i="200"/>
  <c r="I71" i="200"/>
  <c r="H71" i="200"/>
  <c r="I70" i="200"/>
  <c r="H70" i="200"/>
  <c r="I69" i="200"/>
  <c r="H69" i="200"/>
  <c r="I68" i="200"/>
  <c r="H68" i="200"/>
  <c r="I67" i="200"/>
  <c r="H67" i="200"/>
  <c r="I66" i="200"/>
  <c r="H66" i="200"/>
  <c r="I65" i="200"/>
  <c r="H65" i="200"/>
  <c r="I64" i="200"/>
  <c r="H64" i="200"/>
  <c r="I63" i="200"/>
  <c r="H63" i="200"/>
  <c r="I62" i="200"/>
  <c r="H62" i="200"/>
  <c r="I61" i="200"/>
  <c r="H61" i="200"/>
  <c r="I60" i="200"/>
  <c r="H60" i="200"/>
  <c r="I59" i="200"/>
  <c r="H59" i="200"/>
  <c r="I58" i="200"/>
  <c r="H58" i="200"/>
  <c r="I57" i="200"/>
  <c r="H57" i="200"/>
  <c r="I56" i="200"/>
  <c r="H56" i="200"/>
  <c r="I55" i="200"/>
  <c r="H55" i="200"/>
  <c r="I54" i="200"/>
  <c r="H54" i="200"/>
  <c r="I53" i="200"/>
  <c r="H53" i="200"/>
  <c r="I52" i="200"/>
  <c r="H52" i="200"/>
  <c r="I51" i="200"/>
  <c r="H51" i="200"/>
  <c r="I50" i="200"/>
  <c r="H50" i="200"/>
  <c r="I49" i="200"/>
  <c r="H49" i="200"/>
  <c r="I48" i="200"/>
  <c r="H48" i="200"/>
  <c r="I47" i="200"/>
  <c r="H47" i="200"/>
  <c r="I46" i="200"/>
  <c r="H46" i="200"/>
  <c r="I45" i="200"/>
  <c r="H45" i="200"/>
  <c r="I44" i="200"/>
  <c r="H44" i="200"/>
  <c r="I43" i="200"/>
  <c r="H43" i="200"/>
  <c r="I42" i="200"/>
  <c r="H42" i="200"/>
  <c r="I41" i="200"/>
  <c r="H41" i="200"/>
  <c r="I40" i="200"/>
  <c r="H40" i="200"/>
  <c r="I39" i="200"/>
  <c r="H39" i="200"/>
  <c r="I38" i="200"/>
  <c r="H38" i="200"/>
  <c r="I37" i="200"/>
  <c r="H37" i="200"/>
  <c r="I36" i="200"/>
  <c r="H36" i="200"/>
  <c r="I35" i="200"/>
  <c r="H35" i="200"/>
  <c r="I34" i="200"/>
  <c r="H34" i="200"/>
  <c r="I33" i="200"/>
  <c r="H33" i="200"/>
  <c r="I32" i="200"/>
  <c r="H32" i="200"/>
  <c r="I31" i="200"/>
  <c r="H31" i="200"/>
  <c r="I30" i="200"/>
  <c r="H30" i="200"/>
  <c r="I29" i="200"/>
  <c r="H29" i="200"/>
  <c r="I28" i="200"/>
  <c r="H28" i="200"/>
  <c r="I27" i="200"/>
  <c r="H27" i="200"/>
  <c r="I26" i="200"/>
  <c r="H26" i="200"/>
  <c r="I25" i="200"/>
  <c r="H25" i="200"/>
  <c r="I24" i="200"/>
  <c r="H24" i="200"/>
  <c r="I23" i="200"/>
  <c r="H23" i="200"/>
  <c r="I22" i="200"/>
  <c r="H22" i="200"/>
  <c r="I21" i="200"/>
  <c r="H21" i="200"/>
  <c r="I20" i="200"/>
  <c r="H20" i="200"/>
  <c r="I19" i="200"/>
  <c r="H19" i="200"/>
  <c r="I18" i="200"/>
  <c r="H18" i="200"/>
  <c r="I17" i="200"/>
  <c r="H17" i="200"/>
  <c r="I16" i="200"/>
  <c r="H16" i="200"/>
  <c r="I15" i="200"/>
  <c r="H15" i="200"/>
  <c r="I14" i="200"/>
  <c r="H14" i="200"/>
  <c r="B14" i="200"/>
  <c r="B15" i="200" s="1"/>
  <c r="B16" i="200" s="1"/>
  <c r="B17" i="200" s="1"/>
  <c r="B18" i="200" s="1"/>
  <c r="B19" i="200" s="1"/>
  <c r="B20" i="200" s="1"/>
  <c r="B21" i="200" s="1"/>
  <c r="B22" i="200" s="1"/>
  <c r="B23" i="200" s="1"/>
  <c r="B24" i="200" s="1"/>
  <c r="B25" i="200" s="1"/>
  <c r="B26" i="200" s="1"/>
  <c r="B27" i="200" s="1"/>
  <c r="B28" i="200" s="1"/>
  <c r="B29" i="200" s="1"/>
  <c r="B30" i="200" s="1"/>
  <c r="B31" i="200" s="1"/>
  <c r="B32" i="200" s="1"/>
  <c r="B33" i="200" s="1"/>
  <c r="B34" i="200" s="1"/>
  <c r="B35" i="200" s="1"/>
  <c r="B36" i="200" s="1"/>
  <c r="B37" i="200" s="1"/>
  <c r="B38" i="200" s="1"/>
  <c r="B39" i="200" s="1"/>
  <c r="B40" i="200" s="1"/>
  <c r="B41" i="200" s="1"/>
  <c r="B42" i="200" s="1"/>
  <c r="B43" i="200" s="1"/>
  <c r="B44" i="200" s="1"/>
  <c r="B45" i="200" s="1"/>
  <c r="B46" i="200" s="1"/>
  <c r="B47" i="200" s="1"/>
  <c r="B48" i="200" s="1"/>
  <c r="B49" i="200" s="1"/>
  <c r="B50" i="200" s="1"/>
  <c r="B51" i="200" s="1"/>
  <c r="B52" i="200" s="1"/>
  <c r="B53" i="200" s="1"/>
  <c r="B54" i="200" s="1"/>
  <c r="B55" i="200" s="1"/>
  <c r="B56" i="200" s="1"/>
  <c r="B57" i="200" s="1"/>
  <c r="B58" i="200" s="1"/>
  <c r="B59" i="200" s="1"/>
  <c r="B60" i="200" s="1"/>
  <c r="B61" i="200" s="1"/>
  <c r="B62" i="200" s="1"/>
  <c r="B63" i="200" s="1"/>
  <c r="B64" i="200" s="1"/>
  <c r="B65" i="200" s="1"/>
  <c r="B66" i="200" s="1"/>
  <c r="B67" i="200" s="1"/>
  <c r="B68" i="200" s="1"/>
  <c r="B69" i="200" s="1"/>
  <c r="B70" i="200" s="1"/>
  <c r="B71" i="200" s="1"/>
  <c r="B72" i="200" s="1"/>
  <c r="B73" i="200" s="1"/>
  <c r="B74" i="200" s="1"/>
  <c r="B75" i="200" s="1"/>
  <c r="B76" i="200" s="1"/>
  <c r="B77" i="200" s="1"/>
  <c r="B78" i="200" s="1"/>
  <c r="B79" i="200" s="1"/>
  <c r="B80" i="200" s="1"/>
  <c r="B81" i="200" s="1"/>
  <c r="B82" i="200" s="1"/>
  <c r="B83" i="200" s="1"/>
  <c r="B84" i="200" s="1"/>
  <c r="B85" i="200" s="1"/>
  <c r="B86" i="200" s="1"/>
  <c r="B87" i="200" s="1"/>
  <c r="B88" i="200" s="1"/>
  <c r="B89" i="200" s="1"/>
  <c r="B90" i="200" s="1"/>
  <c r="B91" i="200" s="1"/>
  <c r="B92" i="200" s="1"/>
  <c r="B93" i="200" s="1"/>
  <c r="B94" i="200" s="1"/>
  <c r="B95" i="200" s="1"/>
  <c r="B96" i="200" s="1"/>
  <c r="B97" i="200" s="1"/>
  <c r="B98" i="200" s="1"/>
  <c r="I13" i="200"/>
  <c r="H13" i="200"/>
  <c r="B13" i="200"/>
  <c r="I12" i="200"/>
  <c r="H12" i="200"/>
  <c r="I11" i="200"/>
  <c r="H11" i="200"/>
  <c r="H101" i="199"/>
  <c r="G99" i="199"/>
  <c r="F99" i="199"/>
  <c r="I98" i="199"/>
  <c r="H98" i="199"/>
  <c r="I97" i="199"/>
  <c r="H97" i="199"/>
  <c r="I96" i="199"/>
  <c r="H96" i="199"/>
  <c r="I95" i="199"/>
  <c r="H95" i="199"/>
  <c r="I94" i="199"/>
  <c r="H94" i="199"/>
  <c r="I93" i="199"/>
  <c r="H93" i="199"/>
  <c r="I92" i="199"/>
  <c r="H92" i="199"/>
  <c r="I91" i="199"/>
  <c r="H91" i="199"/>
  <c r="I90" i="199"/>
  <c r="H90" i="199"/>
  <c r="I89" i="199"/>
  <c r="H89" i="199"/>
  <c r="I88" i="199"/>
  <c r="H88" i="199"/>
  <c r="I87" i="199"/>
  <c r="H87" i="199"/>
  <c r="I86" i="199"/>
  <c r="H86" i="199"/>
  <c r="I85" i="199"/>
  <c r="H85" i="199"/>
  <c r="I84" i="199"/>
  <c r="H84" i="199"/>
  <c r="I83" i="199"/>
  <c r="H83" i="199"/>
  <c r="I82" i="199"/>
  <c r="H82" i="199"/>
  <c r="I81" i="199"/>
  <c r="H81" i="199"/>
  <c r="I80" i="199"/>
  <c r="H80" i="199"/>
  <c r="I79" i="199"/>
  <c r="H79" i="199"/>
  <c r="I78" i="199"/>
  <c r="H78" i="199"/>
  <c r="I77" i="199"/>
  <c r="H77" i="199"/>
  <c r="I76" i="199"/>
  <c r="H76" i="199"/>
  <c r="I75" i="199"/>
  <c r="H75" i="199"/>
  <c r="I74" i="199"/>
  <c r="H74" i="199"/>
  <c r="I73" i="199"/>
  <c r="H73" i="199"/>
  <c r="I72" i="199"/>
  <c r="H72" i="199"/>
  <c r="I71" i="199"/>
  <c r="H71" i="199"/>
  <c r="I70" i="199"/>
  <c r="H70" i="199"/>
  <c r="I69" i="199"/>
  <c r="H69" i="199"/>
  <c r="I68" i="199"/>
  <c r="H68" i="199"/>
  <c r="I67" i="199"/>
  <c r="H67" i="199"/>
  <c r="I66" i="199"/>
  <c r="H66" i="199"/>
  <c r="I65" i="199"/>
  <c r="H65" i="199"/>
  <c r="I64" i="199"/>
  <c r="H64" i="199"/>
  <c r="I63" i="199"/>
  <c r="H63" i="199"/>
  <c r="I62" i="199"/>
  <c r="H62" i="199"/>
  <c r="I61" i="199"/>
  <c r="H61" i="199"/>
  <c r="I60" i="199"/>
  <c r="H60" i="199"/>
  <c r="I59" i="199"/>
  <c r="H59" i="199"/>
  <c r="I58" i="199"/>
  <c r="H58" i="199"/>
  <c r="I57" i="199"/>
  <c r="H57" i="199"/>
  <c r="I56" i="199"/>
  <c r="H56" i="199"/>
  <c r="I55" i="199"/>
  <c r="H55" i="199"/>
  <c r="I54" i="199"/>
  <c r="H54" i="199"/>
  <c r="I53" i="199"/>
  <c r="H53" i="199"/>
  <c r="I52" i="199"/>
  <c r="H52" i="199"/>
  <c r="I51" i="199"/>
  <c r="H51" i="199"/>
  <c r="I50" i="199"/>
  <c r="H50" i="199"/>
  <c r="I49" i="199"/>
  <c r="H49" i="199"/>
  <c r="I48" i="199"/>
  <c r="H48" i="199"/>
  <c r="I47" i="199"/>
  <c r="H47" i="199"/>
  <c r="I46" i="199"/>
  <c r="H46" i="199"/>
  <c r="I45" i="199"/>
  <c r="H45" i="199"/>
  <c r="I44" i="199"/>
  <c r="H44" i="199"/>
  <c r="I43" i="199"/>
  <c r="H43" i="199"/>
  <c r="I42" i="199"/>
  <c r="H42" i="199"/>
  <c r="I41" i="199"/>
  <c r="H41" i="199"/>
  <c r="I40" i="199"/>
  <c r="H40" i="199"/>
  <c r="I39" i="199"/>
  <c r="H39" i="199"/>
  <c r="I38" i="199"/>
  <c r="H38" i="199"/>
  <c r="I37" i="199"/>
  <c r="H37" i="199"/>
  <c r="I36" i="199"/>
  <c r="H36" i="199"/>
  <c r="I35" i="199"/>
  <c r="H35" i="199"/>
  <c r="I34" i="199"/>
  <c r="H34" i="199"/>
  <c r="I33" i="199"/>
  <c r="H33" i="199"/>
  <c r="I32" i="199"/>
  <c r="H32" i="199"/>
  <c r="I31" i="199"/>
  <c r="H31" i="199"/>
  <c r="I30" i="199"/>
  <c r="H30" i="199"/>
  <c r="I29" i="199"/>
  <c r="H29" i="199"/>
  <c r="I28" i="199"/>
  <c r="H28" i="199"/>
  <c r="I27" i="199"/>
  <c r="H27" i="199"/>
  <c r="I26" i="199"/>
  <c r="H26" i="199"/>
  <c r="I25" i="199"/>
  <c r="H25" i="199"/>
  <c r="I24" i="199"/>
  <c r="H24" i="199"/>
  <c r="I23" i="199"/>
  <c r="H23" i="199"/>
  <c r="I22" i="199"/>
  <c r="H22" i="199"/>
  <c r="I21" i="199"/>
  <c r="H21" i="199"/>
  <c r="I20" i="199"/>
  <c r="H20" i="199"/>
  <c r="I19" i="199"/>
  <c r="H19" i="199"/>
  <c r="I18" i="199"/>
  <c r="H18" i="199"/>
  <c r="I17" i="199"/>
  <c r="H17" i="199"/>
  <c r="I16" i="199"/>
  <c r="H16" i="199"/>
  <c r="I15" i="199"/>
  <c r="H15" i="199"/>
  <c r="I14" i="199"/>
  <c r="H14" i="199"/>
  <c r="I13" i="199"/>
  <c r="H13" i="199"/>
  <c r="B13" i="199"/>
  <c r="B14" i="199" s="1"/>
  <c r="B15" i="199" s="1"/>
  <c r="B16" i="199" s="1"/>
  <c r="B17" i="199" s="1"/>
  <c r="B18" i="199" s="1"/>
  <c r="B19" i="199" s="1"/>
  <c r="B20" i="199" s="1"/>
  <c r="B21" i="199" s="1"/>
  <c r="B22" i="199" s="1"/>
  <c r="B23" i="199" s="1"/>
  <c r="B24" i="199" s="1"/>
  <c r="B25" i="199" s="1"/>
  <c r="B26" i="199" s="1"/>
  <c r="B27" i="199" s="1"/>
  <c r="B28" i="199" s="1"/>
  <c r="B29" i="199" s="1"/>
  <c r="B30" i="199" s="1"/>
  <c r="B31" i="199" s="1"/>
  <c r="B32" i="199" s="1"/>
  <c r="B33" i="199" s="1"/>
  <c r="B34" i="199" s="1"/>
  <c r="B35" i="199" s="1"/>
  <c r="B36" i="199" s="1"/>
  <c r="B37" i="199" s="1"/>
  <c r="B38" i="199" s="1"/>
  <c r="B39" i="199" s="1"/>
  <c r="B40" i="199" s="1"/>
  <c r="B41" i="199" s="1"/>
  <c r="B42" i="199" s="1"/>
  <c r="B43" i="199" s="1"/>
  <c r="B44" i="199" s="1"/>
  <c r="B45" i="199" s="1"/>
  <c r="B46" i="199" s="1"/>
  <c r="B47" i="199" s="1"/>
  <c r="B48" i="199" s="1"/>
  <c r="B49" i="199" s="1"/>
  <c r="B50" i="199" s="1"/>
  <c r="B51" i="199" s="1"/>
  <c r="B52" i="199" s="1"/>
  <c r="B53" i="199" s="1"/>
  <c r="B54" i="199" s="1"/>
  <c r="B55" i="199" s="1"/>
  <c r="B56" i="199" s="1"/>
  <c r="B57" i="199" s="1"/>
  <c r="B58" i="199" s="1"/>
  <c r="B59" i="199" s="1"/>
  <c r="B60" i="199" s="1"/>
  <c r="B61" i="199" s="1"/>
  <c r="B62" i="199" s="1"/>
  <c r="B63" i="199" s="1"/>
  <c r="B64" i="199" s="1"/>
  <c r="B65" i="199" s="1"/>
  <c r="B66" i="199" s="1"/>
  <c r="B67" i="199" s="1"/>
  <c r="B68" i="199" s="1"/>
  <c r="B69" i="199" s="1"/>
  <c r="B70" i="199" s="1"/>
  <c r="B71" i="199" s="1"/>
  <c r="B72" i="199" s="1"/>
  <c r="B73" i="199" s="1"/>
  <c r="B74" i="199" s="1"/>
  <c r="B75" i="199" s="1"/>
  <c r="B76" i="199" s="1"/>
  <c r="B77" i="199" s="1"/>
  <c r="B78" i="199" s="1"/>
  <c r="B79" i="199" s="1"/>
  <c r="B80" i="199" s="1"/>
  <c r="B81" i="199" s="1"/>
  <c r="B82" i="199" s="1"/>
  <c r="B83" i="199" s="1"/>
  <c r="B84" i="199" s="1"/>
  <c r="B85" i="199" s="1"/>
  <c r="B86" i="199" s="1"/>
  <c r="B87" i="199" s="1"/>
  <c r="B88" i="199" s="1"/>
  <c r="B89" i="199" s="1"/>
  <c r="B90" i="199" s="1"/>
  <c r="B91" i="199" s="1"/>
  <c r="B92" i="199" s="1"/>
  <c r="B93" i="199" s="1"/>
  <c r="B94" i="199" s="1"/>
  <c r="B95" i="199" s="1"/>
  <c r="B96" i="199" s="1"/>
  <c r="B97" i="199" s="1"/>
  <c r="B98" i="199" s="1"/>
  <c r="I12" i="199"/>
  <c r="H12" i="199"/>
  <c r="I11" i="199"/>
  <c r="H11" i="199"/>
  <c r="C4" i="188"/>
  <c r="C3" i="188"/>
  <c r="H99" i="204" l="1"/>
  <c r="H100" i="204" s="1"/>
  <c r="H99" i="203"/>
  <c r="H100" i="203" s="1"/>
  <c r="H99" i="202"/>
  <c r="H100" i="202" s="1"/>
  <c r="I101" i="202" s="1"/>
  <c r="H99" i="201"/>
  <c r="H100" i="201" s="1"/>
  <c r="H99" i="200"/>
  <c r="H100" i="200" s="1"/>
  <c r="H99" i="199"/>
  <c r="H100" i="199" s="1"/>
  <c r="I101" i="199" s="1"/>
  <c r="I101" i="203"/>
  <c r="I101" i="201"/>
  <c r="I101" i="200"/>
  <c r="B4" i="188"/>
  <c r="B3" i="188"/>
  <c r="B2" i="188"/>
  <c r="C2" i="188" l="1"/>
</calcChain>
</file>

<file path=xl/sharedStrings.xml><?xml version="1.0" encoding="utf-8"?>
<sst xmlns="http://schemas.openxmlformats.org/spreadsheetml/2006/main" count="1199" uniqueCount="112">
  <si>
    <t>Posición</t>
  </si>
  <si>
    <t>Proponente</t>
  </si>
  <si>
    <t>Cumple</t>
  </si>
  <si>
    <t>OBJETO: Contratar el suministro de Materiales de formación y Elementos de Protección Personal para Aprendices de las diferentes formaciones del Centro de Desarrollo Agroindustrial y empresarial del SENA Regional Cundinamarca</t>
  </si>
  <si>
    <t>Karen Lorena Figueredo Rojas</t>
  </si>
  <si>
    <t>Adriana Patricia Rubiano Ossa</t>
  </si>
  <si>
    <t>Grupo de Apoyo Administrativo</t>
  </si>
  <si>
    <t xml:space="preserve">Centro de Desarrollo Agroindustrial y Empresarial </t>
  </si>
  <si>
    <t>Regional Cundinamarca</t>
  </si>
  <si>
    <t>EVALUACIÓN ECONÓMICA PROCESO SASI-RC-CDAE-001-2026</t>
  </si>
  <si>
    <t>PRESUPUESTO OFICIAL:</t>
  </si>
  <si>
    <t>OFERENTE:</t>
  </si>
  <si>
    <t>ITEM</t>
  </si>
  <si>
    <t>PRODUCTO</t>
  </si>
  <si>
    <t>UNIDAD DE MEDIDA</t>
  </si>
  <si>
    <t>CANT</t>
  </si>
  <si>
    <t>VALOR UNITARIO DETERMINADO POR LA ENTIDAD EN EL ESTUDIO DE MERCADO</t>
  </si>
  <si>
    <t>VALOR UNITARIO PRESENTADO POR EL OFERENTE</t>
  </si>
  <si>
    <t>VALOR TOTAL  PRESENTADO POR EL OFERENTE</t>
  </si>
  <si>
    <t>DIFERENCIA</t>
  </si>
  <si>
    <t>ZUECOS DE SEGURIDAD PARA COCINA</t>
  </si>
  <si>
    <t xml:space="preserve">PAR </t>
  </si>
  <si>
    <t>GAFAS DE SEGURIDAD</t>
  </si>
  <si>
    <t>UN</t>
  </si>
  <si>
    <t>GUANTE DE MALLA DE ACERO</t>
  </si>
  <si>
    <t>TRAJE DE PROTECCIÓN PERSONAL COLOR AMARILLO</t>
  </si>
  <si>
    <t>TRAJE DE PROTECCIÓN PERSONAL COLOR BLANCO</t>
  </si>
  <si>
    <t>RESPIRADOR CONTRA MATERIAL PARTICULADO N95</t>
  </si>
  <si>
    <t>RESPIRADOR (TAPABOCAS)</t>
  </si>
  <si>
    <t>PROTECTOR AUDITIVO INDIVIDUAL</t>
  </si>
  <si>
    <t>GUANTES DE NITRILO X PAR</t>
  </si>
  <si>
    <t>COFIA REDONDA BLANCA</t>
  </si>
  <si>
    <t>GUANTES DE PROTECCIÓN DE VAQUETA</t>
  </si>
  <si>
    <t>GAFAS DE SEGURIDAD V20 TRANSPARENTE.</t>
  </si>
  <si>
    <t>CASCO DE SEGURIDAD VISERA CORTA</t>
  </si>
  <si>
    <t>ANTEOJOS DE SEGURIDAD PROT. LATERAL</t>
  </si>
  <si>
    <t>GUANTES DIELÉCTRICOS</t>
  </si>
  <si>
    <t>PAR</t>
  </si>
  <si>
    <t>GUANTE DE BADANA O VAQUETA</t>
  </si>
  <si>
    <t>CARETA SOLDADOR</t>
  </si>
  <si>
    <t>PROT. AUDITIVO COPA PARA CASCO</t>
  </si>
  <si>
    <t>GUANTES ALGODÓN CUBIERTA LÁTEX</t>
  </si>
  <si>
    <t>PETO EN CARNAZA</t>
  </si>
  <si>
    <t>OVEROL</t>
  </si>
  <si>
    <t>RESPIRADOR MEDIA CARA ACOPLE</t>
  </si>
  <si>
    <t>CARTUCHO HUMOS METÁLICOS</t>
  </si>
  <si>
    <t>BOTA PVC SEGURIDAD MEDIA CAÑA</t>
  </si>
  <si>
    <t>CASCO CON BARBUQUEJO</t>
  </si>
  <si>
    <t>ANTEOJOS SEG. PROT. LATERAL</t>
  </si>
  <si>
    <t>PROT. CONTRA RUIDO INSERCIÓN</t>
  </si>
  <si>
    <t>RESPIRADOR POLVOS N95 LIBRE MTTO</t>
  </si>
  <si>
    <t>GUANTES ALGODÓN LÁTEX RUGOSO</t>
  </si>
  <si>
    <t>GUANTE BADANA O VAQUETA</t>
  </si>
  <si>
    <t>GUANTE DE LÁTEX NO ESTÉRIL</t>
  </si>
  <si>
    <t>CHALECO REFLECTIVO</t>
  </si>
  <si>
    <t>CASCO SEGURIDAD T1 ALA ENTERIZA</t>
  </si>
  <si>
    <t>ANTEOJOS PROT. LATERAL CLARO</t>
  </si>
  <si>
    <t>ANTEOJOS PROT. LATERAL OSCURO</t>
  </si>
  <si>
    <t>GUANTE DE VAQUETA</t>
  </si>
  <si>
    <t>GUANTE HILAZA PUNTOS PVC</t>
  </si>
  <si>
    <t>PROT. RUIDO INSERCIÓN</t>
  </si>
  <si>
    <t>PUNTERA SEGURIDAD SOBRECALZADO</t>
  </si>
  <si>
    <t>ENTERIZO INDUSTRIAL REFLECTIVO</t>
  </si>
  <si>
    <t>GUANTE NYLON/HILAZA REFUERZO</t>
  </si>
  <si>
    <t>BOTAS SEGURIDAD FIBRA VIDRIO</t>
  </si>
  <si>
    <t>RESPIRADOR N95 (ORG/INORG)</t>
  </si>
  <si>
    <t>GUANTES DE LÁTEX</t>
  </si>
  <si>
    <t>MASCARILLA QUIRÚRGICA 3 CAPAS</t>
  </si>
  <si>
    <t>ANTEOJOS DE SEGURIDAD PROTECCIÓN LATERAL</t>
  </si>
  <si>
    <t>CASCO DIELÉCTRICO CON BARBUQUEJO</t>
  </si>
  <si>
    <t>VISOR EN ACRÍLICO</t>
  </si>
  <si>
    <t>PROTECTOR CONTRA RUIDO INSERCIÓN</t>
  </si>
  <si>
    <t>MONOGAFA PARA SOLDADURA AUTÓGENA</t>
  </si>
  <si>
    <t>RESPIRADOR PARA POLVOS N95</t>
  </si>
  <si>
    <t>GUANTE ALGODÓN CON LÁTEX RUGOSO</t>
  </si>
  <si>
    <t>GUANTES QUÍMICOS NITRILO</t>
  </si>
  <si>
    <t>MANILLA ANTIESTÁTICA</t>
  </si>
  <si>
    <t>BOTA DE SEGURIDAD DIELÉCTRICA</t>
  </si>
  <si>
    <t>ARNÉS Y ESLINGAS (ALTURAS)</t>
  </si>
  <si>
    <t>JG</t>
  </si>
  <si>
    <t>GUANTES DIELÉCTRICOS CLASE 0</t>
  </si>
  <si>
    <t>ANTEOJOS DE SEGURIDAD PROTECCIÓN LATERAL LENTE CLARO</t>
  </si>
  <si>
    <t>PROTECTOR CONTRA RUIDO TIPO INSERCIÓN</t>
  </si>
  <si>
    <t>BOTAS DE SEGURIDAD CON PUNTERA DE ACERO</t>
  </si>
  <si>
    <t>TAPABOCAS DESECHABLES. CAJA X 50 UNIDADES</t>
  </si>
  <si>
    <t>CX</t>
  </si>
  <si>
    <t>GAFAS DE SEGURIDAD CON PROTECCIÓN LATERAL</t>
  </si>
  <si>
    <t>GUANTES DE LÁTEX. CAJA X 100 UNIDADES</t>
  </si>
  <si>
    <t>BATA DESECHABLE</t>
  </si>
  <si>
    <t>APOYAPIÉS ERGONÓMICO</t>
  </si>
  <si>
    <t>PAD MOUSE CON APOYO DE MUÑECA (GEL)</t>
  </si>
  <si>
    <t>GAFAS DE SEGURIDAD (LENTE CLARO)</t>
  </si>
  <si>
    <t>RESPIRADOR DE ALTA EFICIENCIA (N95) PARA ARCHIVO</t>
  </si>
  <si>
    <t>GUANTES DE NITRILO DESECHABLES PARA ARCHIVO</t>
  </si>
  <si>
    <t>PRESUPUESTO  TOTAL INCLUIDO IVA PRESENTADO POR EL OFERENTE</t>
  </si>
  <si>
    <t xml:space="preserve">PRESUPUESTO OFICIAL DETERMINADO POR LA ENTIDAD </t>
  </si>
  <si>
    <r>
      <rPr>
        <b/>
        <sz val="11"/>
        <color theme="1"/>
        <rFont val="Arial"/>
        <family val="2"/>
      </rPr>
      <t>Conclusión</t>
    </r>
    <r>
      <rPr>
        <sz val="11"/>
        <color theme="1"/>
        <rFont val="Arial"/>
        <family val="2"/>
      </rPr>
      <t>:  La oferta económica presentada cumple con los requisitos establecidos.</t>
    </r>
  </si>
  <si>
    <t xml:space="preserve">Elaboró: </t>
  </si>
  <si>
    <t>Evaluador Económico</t>
  </si>
  <si>
    <t>UT BG SOLUCIONES  92529397-5</t>
  </si>
  <si>
    <t>IDEAS CAQUETA SAS NIT : 901542905</t>
  </si>
  <si>
    <r>
      <rPr>
        <b/>
        <sz val="11"/>
        <color theme="1"/>
        <rFont val="Arial"/>
        <family val="2"/>
      </rPr>
      <t>Conclusión</t>
    </r>
    <r>
      <rPr>
        <sz val="11"/>
        <color theme="1"/>
        <rFont val="Arial"/>
        <family val="2"/>
      </rPr>
      <t>:  De acuerdo con las ofertas económicas presentadas para el proceso SASI-RC-CDAE-001-2026, el oferente  IDEAS CAQUETA SAS , debe presentar explicación de los valores ofertados, los cuales se encuentran por debajo del valor minimo aceptado por la entidad correspondiente a $9.515.288, teniendo en cuenta que el presupuesto oficial estimado por la entidad es de $9.529.943, de acuerdo con la guía de colombia compra eficiente "Guía para el manejo de ofertas artificialmente bajas en procesos de contratación".</t>
    </r>
  </si>
  <si>
    <t>MAXIDISTRIBUCIONES  NIT : 900622492</t>
  </si>
  <si>
    <t>LOGISEVENT S.A.S. NIT: 901791901</t>
  </si>
  <si>
    <t>COPRAGRO S.A.S. NIT: 832003296</t>
  </si>
  <si>
    <t>DISTRIBUCIONES EYG SAS NIT: 900784483</t>
  </si>
  <si>
    <t>LOTE 13 - PROCESO SASI-RC-CDAE-001-2026</t>
  </si>
  <si>
    <t>VALOR TOTAL DE LA OFERTA CON PORCENTAJE % DE MEJORA</t>
  </si>
  <si>
    <t xml:space="preserve"> TOTAL DE LA OFERTA INCLUIDO IVA PRESENTADO POR EL OFERENTE </t>
  </si>
  <si>
    <t>DIFERENCIA PRESUPUESTO DE LA ENTIDAD VS OFERTA DEL PROPONENTE</t>
  </si>
  <si>
    <t>VALOR DE MEJORA DEL 
(9,18%)</t>
  </si>
  <si>
    <r>
      <rPr>
        <b/>
        <sz val="11"/>
        <color theme="1"/>
        <rFont val="Arial"/>
        <family val="2"/>
      </rPr>
      <t xml:space="preserve">Conclusión: </t>
    </r>
    <r>
      <rPr>
        <sz val="11"/>
        <color theme="1"/>
        <rFont val="Arial"/>
        <family val="2"/>
      </rPr>
      <t>La oferta económica final presenta una reducción del 9,18 % frente a la oferta inicial, circunstancia que permite considerarla como presuntamente artificialmente baja. En consecuencia, se solicitarán las explicaciones correspondientes para evaluar la viabilidad de la propuesta.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</si>
</sst>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-[$$-240A]\ * #,##0.00_-;\-[$$-240A]\ * #,##0.00_-;_-[$$-240A]\ * &quot;-&quot;??_-;_-@_-"/>
    <numFmt numFmtId="168" formatCode="_-&quot;$&quot;* #,##0.00_-;\-&quot;$&quot;* #,##0.00_-;_-&quot;$&quot;* &quot;-&quot;??_-;_-@_-"/>
    <numFmt numFmtId="170" formatCode="&quot;$&quot;\ #,##0"/>
    <numFmt numFmtId="171" formatCode="_-&quot;$&quot;\ * #,##0_-;\-&quot;$&quot;\ * #,##0_-;_-&quot;$&quot;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3"/>
      <color theme="1"/>
      <name val="Arial"/>
      <family val="2"/>
    </font>
    <font>
      <b/>
      <u/>
      <sz val="12"/>
      <color theme="1"/>
      <name val="Arial"/>
      <family val="2"/>
    </font>
    <font>
      <b/>
      <sz val="13"/>
      <color theme="3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color theme="1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7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Segoe UI"/>
      <family val="2"/>
    </font>
    <font>
      <b/>
      <sz val="11"/>
      <color theme="0"/>
      <name val="Segoe UI"/>
      <family val="2"/>
    </font>
    <font>
      <sz val="11"/>
      <color rgb="FF0F1115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5">
    <xf numFmtId="0" fontId="0" fillId="0" borderId="0"/>
    <xf numFmtId="165" fontId="1" fillId="0" borderId="0" applyFont="0" applyFill="0" applyBorder="0" applyAlignment="0" applyProtection="0"/>
    <xf numFmtId="0" fontId="9" fillId="0" borderId="5" applyNumberFormat="0" applyFill="0" applyAlignment="0" applyProtection="0"/>
    <xf numFmtId="168" fontId="3" fillId="0" borderId="0" applyFont="0" applyFill="0" applyBorder="0" applyAlignment="0" applyProtection="0"/>
    <xf numFmtId="49" fontId="12" fillId="0" borderId="0" applyFill="0" applyBorder="0" applyProtection="0">
      <alignment horizontal="left" vertical="center"/>
    </xf>
    <xf numFmtId="0" fontId="14" fillId="0" borderId="0"/>
    <xf numFmtId="165" fontId="1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3" fontId="12" fillId="0" borderId="0" applyFill="0" applyBorder="0" applyProtection="0">
      <alignment horizontal="right" vertical="center"/>
    </xf>
    <xf numFmtId="9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66" fontId="3" fillId="0" borderId="0" xfId="1" applyNumberFormat="1" applyFont="1" applyFill="1" applyAlignment="1">
      <alignment wrapText="1"/>
    </xf>
    <xf numFmtId="0" fontId="2" fillId="0" borderId="0" xfId="0" applyFont="1" applyAlignment="1">
      <alignment horizontal="right"/>
    </xf>
    <xf numFmtId="0" fontId="2" fillId="0" borderId="0" xfId="0" applyFont="1"/>
    <xf numFmtId="166" fontId="3" fillId="0" borderId="0" xfId="1" applyNumberFormat="1" applyFont="1"/>
    <xf numFmtId="165" fontId="2" fillId="0" borderId="0" xfId="1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4" fontId="2" fillId="0" borderId="0" xfId="0" applyNumberFormat="1" applyFont="1"/>
    <xf numFmtId="0" fontId="10" fillId="3" borderId="0" xfId="2" applyFont="1" applyFill="1" applyBorder="1" applyAlignment="1">
      <alignment horizontal="center" vertical="center" wrapText="1"/>
    </xf>
    <xf numFmtId="0" fontId="10" fillId="4" borderId="0" xfId="2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vertical="center"/>
    </xf>
    <xf numFmtId="44" fontId="3" fillId="0" borderId="0" xfId="0" applyNumberFormat="1" applyFont="1" applyAlignment="1">
      <alignment vertical="center" wrapText="1"/>
    </xf>
    <xf numFmtId="44" fontId="3" fillId="0" borderId="0" xfId="0" applyNumberFormat="1" applyFont="1"/>
    <xf numFmtId="44" fontId="2" fillId="0" borderId="0" xfId="1" applyNumberFormat="1" applyFont="1" applyBorder="1" applyAlignment="1">
      <alignment vertical="center"/>
    </xf>
    <xf numFmtId="44" fontId="2" fillId="0" borderId="0" xfId="0" applyNumberFormat="1" applyFont="1" applyAlignment="1">
      <alignment horizontal="center"/>
    </xf>
    <xf numFmtId="44" fontId="2" fillId="0" borderId="0" xfId="0" applyNumberFormat="1" applyFont="1" applyAlignment="1">
      <alignment horizontal="center" vertical="center"/>
    </xf>
    <xf numFmtId="44" fontId="2" fillId="0" borderId="0" xfId="0" applyNumberFormat="1" applyFont="1" applyAlignment="1">
      <alignment horizontal="right"/>
    </xf>
    <xf numFmtId="165" fontId="3" fillId="0" borderId="0" xfId="0" applyNumberFormat="1" applyFont="1"/>
    <xf numFmtId="165" fontId="3" fillId="0" borderId="0" xfId="0" applyNumberFormat="1" applyFont="1" applyAlignment="1">
      <alignment vertical="center"/>
    </xf>
    <xf numFmtId="165" fontId="0" fillId="0" borderId="0" xfId="0" applyNumberFormat="1"/>
    <xf numFmtId="44" fontId="5" fillId="0" borderId="1" xfId="1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/>
    </xf>
    <xf numFmtId="9" fontId="3" fillId="0" borderId="0" xfId="11" applyFont="1"/>
    <xf numFmtId="165" fontId="3" fillId="0" borderId="0" xfId="1" applyFont="1"/>
    <xf numFmtId="165" fontId="3" fillId="0" borderId="0" xfId="1" applyFont="1" applyAlignment="1">
      <alignment vertical="center"/>
    </xf>
    <xf numFmtId="165" fontId="3" fillId="0" borderId="0" xfId="1" applyFont="1" applyAlignment="1">
      <alignment horizontal="center"/>
    </xf>
    <xf numFmtId="167" fontId="11" fillId="3" borderId="0" xfId="1" applyNumberFormat="1" applyFont="1" applyFill="1" applyBorder="1" applyAlignment="1">
      <alignment horizontal="center" vertical="center"/>
    </xf>
    <xf numFmtId="44" fontId="5" fillId="3" borderId="1" xfId="1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vertical="center"/>
    </xf>
    <xf numFmtId="44" fontId="6" fillId="2" borderId="1" xfId="1" applyNumberFormat="1" applyFont="1" applyFill="1" applyBorder="1" applyAlignment="1">
      <alignment horizontal="center" vertical="center" wrapText="1"/>
    </xf>
    <xf numFmtId="0" fontId="10" fillId="4" borderId="0" xfId="2" applyFont="1" applyFill="1" applyBorder="1" applyAlignment="1">
      <alignment vertical="center" wrapText="1"/>
    </xf>
    <xf numFmtId="8" fontId="3" fillId="0" borderId="0" xfId="0" applyNumberFormat="1" applyFont="1"/>
    <xf numFmtId="8" fontId="3" fillId="0" borderId="0" xfId="0" applyNumberFormat="1" applyFont="1" applyAlignment="1">
      <alignment vertical="center"/>
    </xf>
    <xf numFmtId="8" fontId="5" fillId="0" borderId="1" xfId="1" applyNumberFormat="1" applyFont="1" applyBorder="1" applyAlignment="1">
      <alignment horizontal="center" vertical="center" wrapText="1"/>
    </xf>
    <xf numFmtId="8" fontId="5" fillId="3" borderId="1" xfId="1" applyNumberFormat="1" applyFont="1" applyFill="1" applyBorder="1" applyAlignment="1">
      <alignment horizontal="center" vertical="center" wrapText="1"/>
    </xf>
    <xf numFmtId="8" fontId="15" fillId="2" borderId="1" xfId="0" applyNumberFormat="1" applyFont="1" applyFill="1" applyBorder="1" applyAlignment="1">
      <alignment horizontal="center" vertical="center"/>
    </xf>
    <xf numFmtId="8" fontId="3" fillId="0" borderId="0" xfId="0" applyNumberFormat="1" applyFont="1" applyAlignment="1">
      <alignment horizontal="center"/>
    </xf>
    <xf numFmtId="44" fontId="5" fillId="3" borderId="2" xfId="0" applyNumberFormat="1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vertical="center" wrapText="1"/>
    </xf>
    <xf numFmtId="165" fontId="17" fillId="6" borderId="1" xfId="1" applyFont="1" applyFill="1" applyBorder="1" applyAlignment="1">
      <alignment vertical="center" wrapText="1"/>
    </xf>
    <xf numFmtId="0" fontId="0" fillId="6" borderId="0" xfId="0" applyFill="1"/>
    <xf numFmtId="0" fontId="0" fillId="0" borderId="1" xfId="0" applyBorder="1" applyAlignment="1">
      <alignment horizontal="center" vertical="center" wrapText="1"/>
    </xf>
    <xf numFmtId="170" fontId="0" fillId="7" borderId="1" xfId="0" applyNumberFormat="1" applyFill="1" applyBorder="1" applyAlignment="1">
      <alignment horizontal="right" vertical="center"/>
    </xf>
    <xf numFmtId="165" fontId="19" fillId="0" borderId="1" xfId="1" applyFont="1" applyBorder="1" applyAlignment="1">
      <alignment horizontal="left" vertical="center" indent="1"/>
    </xf>
    <xf numFmtId="0" fontId="20" fillId="0" borderId="1" xfId="0" applyFont="1" applyBorder="1" applyAlignment="1">
      <alignment horizontal="center" vertical="center" wrapText="1"/>
    </xf>
    <xf numFmtId="43" fontId="0" fillId="0" borderId="1" xfId="14" applyFont="1" applyBorder="1" applyAlignment="1">
      <alignment horizontal="center" vertical="center"/>
    </xf>
    <xf numFmtId="171" fontId="19" fillId="0" borderId="1" xfId="1" applyNumberFormat="1" applyFont="1" applyBorder="1" applyAlignment="1">
      <alignment horizontal="left" vertical="center" indent="1"/>
    </xf>
    <xf numFmtId="165" fontId="3" fillId="0" borderId="1" xfId="1" applyFont="1" applyBorder="1" applyAlignment="1">
      <alignment vertical="center"/>
    </xf>
    <xf numFmtId="44" fontId="6" fillId="3" borderId="2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/>
    </xf>
    <xf numFmtId="8" fontId="13" fillId="3" borderId="3" xfId="0" applyNumberFormat="1" applyFont="1" applyFill="1" applyBorder="1" applyAlignment="1">
      <alignment horizontal="center" vertical="center" wrapText="1"/>
    </xf>
    <xf numFmtId="8" fontId="13" fillId="3" borderId="2" xfId="0" applyNumberFormat="1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8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7" xfId="2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44" fontId="13" fillId="3" borderId="3" xfId="0" applyNumberFormat="1" applyFont="1" applyFill="1" applyBorder="1" applyAlignment="1">
      <alignment horizontal="center" vertical="center" wrapText="1"/>
    </xf>
    <xf numFmtId="44" fontId="13" fillId="3" borderId="2" xfId="0" applyNumberFormat="1" applyFont="1" applyFill="1" applyBorder="1" applyAlignment="1">
      <alignment horizontal="center" vertical="center" wrapText="1"/>
    </xf>
    <xf numFmtId="165" fontId="13" fillId="3" borderId="3" xfId="0" applyNumberFormat="1" applyFont="1" applyFill="1" applyBorder="1" applyAlignment="1">
      <alignment horizontal="center" vertical="center" wrapText="1"/>
    </xf>
    <xf numFmtId="165" fontId="13" fillId="3" borderId="2" xfId="0" applyNumberFormat="1" applyFont="1" applyFill="1" applyBorder="1" applyAlignment="1">
      <alignment horizontal="center" vertical="center" wrapText="1"/>
    </xf>
  </cellXfs>
  <cellStyles count="15">
    <cellStyle name="BodyStyle" xfId="4" xr:uid="{1279DE3B-C0EA-4928-BA80-BDE3F1FBF082}"/>
    <cellStyle name="Currency" xfId="3" xr:uid="{B64D0F22-B170-41E6-B911-A597E6E3DB1E}"/>
    <cellStyle name="Millares" xfId="14" builtinId="3"/>
    <cellStyle name="Millares 2" xfId="8" xr:uid="{522C8F80-498B-4142-8FFB-6DCE9556426E}"/>
    <cellStyle name="Millares 2 2" xfId="12" xr:uid="{9776A4EF-A566-4C13-97BF-265F33E6F8D2}"/>
    <cellStyle name="Moneda" xfId="1" builtinId="4"/>
    <cellStyle name="Moneda 2" xfId="6" xr:uid="{A45597CC-3480-4173-9FDF-DBD3A2F31CAC}"/>
    <cellStyle name="Moneda 3" xfId="9" xr:uid="{68336B90-1486-4915-9B35-49632F55F153}"/>
    <cellStyle name="Moneda 4" xfId="13" xr:uid="{4FBA98AE-4B80-4918-A8E2-E88C753D7CE8}"/>
    <cellStyle name="Normal" xfId="0" builtinId="0"/>
    <cellStyle name="Normal 2" xfId="5" xr:uid="{83DBE539-C0FA-4890-AD48-1CF64303B549}"/>
    <cellStyle name="Normal 3" xfId="7" xr:uid="{B7707B30-CAA5-4771-918F-046CDAAF2761}"/>
    <cellStyle name="Numeric" xfId="10" xr:uid="{74293E03-EB02-4EB9-B8AB-977537F985BF}"/>
    <cellStyle name="Porcentaje" xfId="11" builtinId="5"/>
    <cellStyle name="Título 2" xfId="2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209550</xdr:colOff>
      <xdr:row>103</xdr:row>
      <xdr:rowOff>38100</xdr:rowOff>
    </xdr:from>
    <xdr:to>
      <xdr:col>2</xdr:col>
      <xdr:colOff>1296035</xdr:colOff>
      <xdr:row>106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027D98-069C-4C68-B069-F4B788E4C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38128575"/>
          <a:ext cx="1086485" cy="342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209550</xdr:colOff>
      <xdr:row>103</xdr:row>
      <xdr:rowOff>38100</xdr:rowOff>
    </xdr:from>
    <xdr:to>
      <xdr:col>2</xdr:col>
      <xdr:colOff>1296035</xdr:colOff>
      <xdr:row>106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0EF1961-D59C-4FB5-9DE7-B5907E67F7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38128575"/>
          <a:ext cx="1086485" cy="342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209550</xdr:colOff>
      <xdr:row>103</xdr:row>
      <xdr:rowOff>38100</xdr:rowOff>
    </xdr:from>
    <xdr:to>
      <xdr:col>2</xdr:col>
      <xdr:colOff>1296035</xdr:colOff>
      <xdr:row>106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BC18D6-5B14-4DE9-99B4-A3040934C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38128575"/>
          <a:ext cx="1086485" cy="342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104</xdr:row>
      <xdr:rowOff>28575</xdr:rowOff>
    </xdr:from>
    <xdr:to>
      <xdr:col>2</xdr:col>
      <xdr:colOff>1630279</xdr:colOff>
      <xdr:row>105</xdr:row>
      <xdr:rowOff>48197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6536B9F-94EF-45C3-B396-DA5050BDF9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448" b="14811"/>
        <a:stretch/>
      </xdr:blipFill>
      <xdr:spPr>
        <a:xfrm>
          <a:off x="914400" y="38214300"/>
          <a:ext cx="1554079" cy="21012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266700</xdr:colOff>
      <xdr:row>104</xdr:row>
      <xdr:rowOff>38100</xdr:rowOff>
    </xdr:from>
    <xdr:to>
      <xdr:col>2</xdr:col>
      <xdr:colOff>1820779</xdr:colOff>
      <xdr:row>106</xdr:row>
      <xdr:rowOff>572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BB95357-5661-4B43-B2DA-1904C8F041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448" b="14811"/>
        <a:stretch/>
      </xdr:blipFill>
      <xdr:spPr>
        <a:xfrm>
          <a:off x="1104900" y="38223825"/>
          <a:ext cx="1554079" cy="21012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104</xdr:row>
      <xdr:rowOff>66675</xdr:rowOff>
    </xdr:from>
    <xdr:to>
      <xdr:col>2</xdr:col>
      <xdr:colOff>1706479</xdr:colOff>
      <xdr:row>106</xdr:row>
      <xdr:rowOff>29147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0358214-74E0-49D3-A8D0-9E882214E7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448" b="14811"/>
        <a:stretch/>
      </xdr:blipFill>
      <xdr:spPr>
        <a:xfrm>
          <a:off x="990600" y="38252400"/>
          <a:ext cx="1554079" cy="2101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77631-1428-45DB-B4B6-9754CA0FE427}">
  <dimension ref="A1:D4"/>
  <sheetViews>
    <sheetView workbookViewId="0">
      <selection activeCell="D4" sqref="D4"/>
    </sheetView>
  </sheetViews>
  <sheetFormatPr baseColWidth="10" defaultColWidth="35.33203125" defaultRowHeight="26.25" customHeight="1" x14ac:dyDescent="0.2"/>
  <cols>
    <col min="1" max="1" width="28.6640625" customWidth="1"/>
    <col min="2" max="2" width="63.33203125" bestFit="1" customWidth="1"/>
  </cols>
  <sheetData>
    <row r="1" spans="1:4" ht="26.25" customHeight="1" x14ac:dyDescent="0.2">
      <c r="A1" s="50" t="s">
        <v>0</v>
      </c>
      <c r="B1" s="50" t="s">
        <v>1</v>
      </c>
      <c r="C1" s="50"/>
    </row>
    <row r="2" spans="1:4" s="53" customFormat="1" ht="26.25" customHeight="1" x14ac:dyDescent="0.2">
      <c r="A2" s="51">
        <v>1</v>
      </c>
      <c r="B2" s="51" t="e">
        <f>+#REF!</f>
        <v>#REF!</v>
      </c>
      <c r="C2" s="52" t="e">
        <f>+#REF!</f>
        <v>#REF!</v>
      </c>
      <c r="D2" t="s">
        <v>2</v>
      </c>
    </row>
    <row r="3" spans="1:4" ht="26.25" customHeight="1" x14ac:dyDescent="0.2">
      <c r="A3" s="51">
        <v>1</v>
      </c>
      <c r="B3" s="51" t="e">
        <f>+#REF!</f>
        <v>#REF!</v>
      </c>
      <c r="C3" s="52" t="e">
        <f>+#REF!</f>
        <v>#REF!</v>
      </c>
      <c r="D3" t="s">
        <v>2</v>
      </c>
    </row>
    <row r="4" spans="1:4" ht="26.25" customHeight="1" x14ac:dyDescent="0.2">
      <c r="A4" s="51">
        <v>1</v>
      </c>
      <c r="B4" s="51" t="e">
        <f>+#REF!</f>
        <v>#REF!</v>
      </c>
      <c r="C4" s="52" t="e">
        <f>+#REF!</f>
        <v>#REF!</v>
      </c>
      <c r="D4" t="s">
        <v>2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303A7-7198-40B3-990E-BAFDA15C417F}">
  <sheetPr>
    <tabColor theme="8" tint="0.39997558519241921"/>
    <pageSetUpPr fitToPage="1"/>
  </sheetPr>
  <dimension ref="B1:K114"/>
  <sheetViews>
    <sheetView view="pageBreakPreview" topLeftCell="A10" zoomScaleNormal="100" zoomScaleSheetLayoutView="100" zoomScalePageLayoutView="50" workbookViewId="0">
      <selection activeCell="L10" sqref="L10"/>
    </sheetView>
  </sheetViews>
  <sheetFormatPr baseColWidth="10" defaultColWidth="11.5" defaultRowHeight="13" x14ac:dyDescent="0.15"/>
  <cols>
    <col min="1" max="1" width="5.5" style="2" customWidth="1"/>
    <col min="2" max="2" width="7.1640625" style="2" customWidth="1"/>
    <col min="3" max="3" width="60.1640625" style="8" customWidth="1"/>
    <col min="4" max="4" width="45.1640625" style="9" customWidth="1"/>
    <col min="5" max="5" width="13" style="9" bestFit="1" customWidth="1"/>
    <col min="6" max="6" width="23.5" style="14" customWidth="1"/>
    <col min="7" max="7" width="22.5" style="24" customWidth="1"/>
    <col min="8" max="8" width="24.33203125" style="29" customWidth="1"/>
    <col min="9" max="9" width="22.33203125" style="43" customWidth="1"/>
    <col min="10" max="10" width="17.83203125" style="35" bestFit="1" customWidth="1"/>
    <col min="11" max="11" width="13.83203125" style="35" bestFit="1" customWidth="1"/>
    <col min="12" max="16384" width="11.5" style="2"/>
  </cols>
  <sheetData>
    <row r="1" spans="2:11" ht="4.5" customHeight="1" x14ac:dyDescent="0.15">
      <c r="E1" s="1"/>
      <c r="F1" s="1"/>
      <c r="G1" s="23"/>
    </row>
    <row r="2" spans="2:11" ht="26.25" customHeight="1" x14ac:dyDescent="0.15">
      <c r="C2" s="70" t="s">
        <v>9</v>
      </c>
      <c r="D2" s="70"/>
      <c r="E2" s="70"/>
      <c r="F2" s="70"/>
      <c r="G2" s="70"/>
      <c r="H2" s="70"/>
      <c r="I2" s="70"/>
    </row>
    <row r="3" spans="2:11" ht="33" customHeight="1" x14ac:dyDescent="0.15">
      <c r="C3" s="71" t="s">
        <v>3</v>
      </c>
      <c r="D3" s="71"/>
      <c r="E3" s="71"/>
      <c r="F3" s="71"/>
      <c r="G3" s="71"/>
      <c r="H3" s="71"/>
      <c r="I3" s="71"/>
    </row>
    <row r="4" spans="2:11" ht="6" customHeight="1" x14ac:dyDescent="0.15">
      <c r="D4" s="10"/>
      <c r="E4" s="10"/>
      <c r="F4" s="11"/>
    </row>
    <row r="5" spans="2:11" ht="5.25" customHeight="1" x14ac:dyDescent="0.15">
      <c r="B5" s="4"/>
      <c r="C5" s="4"/>
      <c r="D5" s="4"/>
      <c r="E5" s="4"/>
      <c r="F5" s="2"/>
    </row>
    <row r="6" spans="2:11" s="3" customFormat="1" ht="23.25" customHeight="1" x14ac:dyDescent="0.2">
      <c r="B6" s="4"/>
      <c r="C6" s="20" t="s">
        <v>10</v>
      </c>
      <c r="D6" s="38">
        <v>9529943</v>
      </c>
      <c r="E6" s="22"/>
      <c r="F6" s="15"/>
      <c r="G6" s="25"/>
      <c r="H6" s="30"/>
      <c r="I6" s="44"/>
      <c r="J6" s="36"/>
      <c r="K6" s="36"/>
    </row>
    <row r="7" spans="2:11" ht="29.25" customHeight="1" x14ac:dyDescent="0.15">
      <c r="C7" s="21" t="s">
        <v>11</v>
      </c>
      <c r="D7" s="42" t="s">
        <v>99</v>
      </c>
      <c r="F7" s="19"/>
      <c r="G7" s="19"/>
    </row>
    <row r="8" spans="2:11" ht="17.25" customHeight="1" x14ac:dyDescent="0.15">
      <c r="C8" s="5"/>
      <c r="D8" s="6"/>
      <c r="E8" s="7"/>
      <c r="F8" s="7"/>
      <c r="G8" s="26"/>
    </row>
    <row r="9" spans="2:11" s="3" customFormat="1" ht="32.25" customHeight="1" x14ac:dyDescent="0.2">
      <c r="B9" s="72" t="s">
        <v>12</v>
      </c>
      <c r="C9" s="72" t="s">
        <v>13</v>
      </c>
      <c r="D9" s="74" t="s">
        <v>14</v>
      </c>
      <c r="E9" s="74" t="s">
        <v>15</v>
      </c>
      <c r="F9" s="74" t="s">
        <v>16</v>
      </c>
      <c r="G9" s="77" t="s">
        <v>17</v>
      </c>
      <c r="H9" s="79" t="s">
        <v>18</v>
      </c>
      <c r="I9" s="63" t="s">
        <v>19</v>
      </c>
      <c r="J9" s="36"/>
      <c r="K9" s="36"/>
    </row>
    <row r="10" spans="2:11" s="3" customFormat="1" ht="41.25" customHeight="1" x14ac:dyDescent="0.2">
      <c r="B10" s="73"/>
      <c r="C10" s="73"/>
      <c r="D10" s="75"/>
      <c r="E10" s="75"/>
      <c r="F10" s="76"/>
      <c r="G10" s="78"/>
      <c r="H10" s="80"/>
      <c r="I10" s="64"/>
      <c r="J10" s="36"/>
      <c r="K10" s="36"/>
    </row>
    <row r="11" spans="2:11" s="3" customFormat="1" ht="30" customHeight="1" x14ac:dyDescent="0.2">
      <c r="B11" s="18">
        <v>1</v>
      </c>
      <c r="C11" s="57" t="s">
        <v>20</v>
      </c>
      <c r="D11" s="54" t="s">
        <v>21</v>
      </c>
      <c r="E11" s="54">
        <v>1</v>
      </c>
      <c r="F11" s="55">
        <v>91452</v>
      </c>
      <c r="G11" s="56">
        <v>91452</v>
      </c>
      <c r="H11" s="32">
        <f>+G11*E11</f>
        <v>91452</v>
      </c>
      <c r="I11" s="45">
        <f>+F11-G11</f>
        <v>0</v>
      </c>
      <c r="J11" s="36"/>
      <c r="K11" s="36"/>
    </row>
    <row r="12" spans="2:11" s="3" customFormat="1" ht="30" customHeight="1" x14ac:dyDescent="0.2">
      <c r="B12" s="18">
        <v>2</v>
      </c>
      <c r="C12" s="57" t="s">
        <v>22</v>
      </c>
      <c r="D12" s="54" t="s">
        <v>23</v>
      </c>
      <c r="E12" s="54">
        <v>1</v>
      </c>
      <c r="F12" s="55">
        <v>20706</v>
      </c>
      <c r="G12" s="56">
        <v>20706</v>
      </c>
      <c r="H12" s="32">
        <f t="shared" ref="H12:H75" si="0">+G12*E12</f>
        <v>20706</v>
      </c>
      <c r="I12" s="45">
        <f t="shared" ref="I12:I98" si="1">+F12-G12</f>
        <v>0</v>
      </c>
      <c r="J12" s="36"/>
      <c r="K12" s="36"/>
    </row>
    <row r="13" spans="2:11" s="3" customFormat="1" ht="30" customHeight="1" x14ac:dyDescent="0.2">
      <c r="B13" s="18">
        <f>+B12+1</f>
        <v>3</v>
      </c>
      <c r="C13" s="57" t="s">
        <v>24</v>
      </c>
      <c r="D13" s="54" t="s">
        <v>23</v>
      </c>
      <c r="E13" s="54">
        <v>1</v>
      </c>
      <c r="F13" s="55">
        <v>289884</v>
      </c>
      <c r="G13" s="56">
        <v>289884</v>
      </c>
      <c r="H13" s="32">
        <f t="shared" si="0"/>
        <v>289884</v>
      </c>
      <c r="I13" s="45">
        <f t="shared" si="1"/>
        <v>0</v>
      </c>
      <c r="J13" s="36"/>
      <c r="K13" s="36"/>
    </row>
    <row r="14" spans="2:11" s="3" customFormat="1" ht="30" customHeight="1" x14ac:dyDescent="0.2">
      <c r="B14" s="18">
        <f t="shared" ref="B14:B77" si="2">+B13+1</f>
        <v>4</v>
      </c>
      <c r="C14" s="57" t="s">
        <v>25</v>
      </c>
      <c r="D14" s="54" t="s">
        <v>23</v>
      </c>
      <c r="E14" s="54">
        <v>1</v>
      </c>
      <c r="F14" s="55">
        <v>120785</v>
      </c>
      <c r="G14" s="56">
        <v>120785</v>
      </c>
      <c r="H14" s="32">
        <f t="shared" si="0"/>
        <v>120785</v>
      </c>
      <c r="I14" s="45">
        <f t="shared" si="1"/>
        <v>0</v>
      </c>
      <c r="J14" s="36"/>
      <c r="K14" s="36"/>
    </row>
    <row r="15" spans="2:11" s="3" customFormat="1" ht="30" customHeight="1" x14ac:dyDescent="0.2">
      <c r="B15" s="18">
        <f t="shared" si="2"/>
        <v>5</v>
      </c>
      <c r="C15" s="57" t="s">
        <v>26</v>
      </c>
      <c r="D15" s="54" t="s">
        <v>23</v>
      </c>
      <c r="E15" s="54">
        <v>1</v>
      </c>
      <c r="F15" s="55">
        <v>120785</v>
      </c>
      <c r="G15" s="56">
        <v>120785</v>
      </c>
      <c r="H15" s="32">
        <f t="shared" si="0"/>
        <v>120785</v>
      </c>
      <c r="I15" s="45">
        <f t="shared" si="1"/>
        <v>0</v>
      </c>
      <c r="J15" s="36"/>
      <c r="K15" s="36"/>
    </row>
    <row r="16" spans="2:11" s="3" customFormat="1" ht="30" customHeight="1" x14ac:dyDescent="0.2">
      <c r="B16" s="18">
        <f t="shared" si="2"/>
        <v>6</v>
      </c>
      <c r="C16" s="57" t="s">
        <v>27</v>
      </c>
      <c r="D16" s="54" t="s">
        <v>23</v>
      </c>
      <c r="E16" s="54">
        <v>1</v>
      </c>
      <c r="F16" s="55">
        <v>429650</v>
      </c>
      <c r="G16" s="56">
        <v>429650</v>
      </c>
      <c r="H16" s="32">
        <f t="shared" si="0"/>
        <v>429650</v>
      </c>
      <c r="I16" s="45">
        <f t="shared" si="1"/>
        <v>0</v>
      </c>
      <c r="J16" s="36"/>
      <c r="K16" s="36"/>
    </row>
    <row r="17" spans="2:11" s="3" customFormat="1" ht="30" customHeight="1" x14ac:dyDescent="0.2">
      <c r="B17" s="18">
        <f t="shared" si="2"/>
        <v>7</v>
      </c>
      <c r="C17" s="57" t="s">
        <v>28</v>
      </c>
      <c r="D17" s="54" t="s">
        <v>23</v>
      </c>
      <c r="E17" s="54">
        <v>1</v>
      </c>
      <c r="F17" s="55">
        <v>25883</v>
      </c>
      <c r="G17" s="56">
        <v>25883</v>
      </c>
      <c r="H17" s="32">
        <f t="shared" si="0"/>
        <v>25883</v>
      </c>
      <c r="I17" s="45">
        <f t="shared" si="1"/>
        <v>0</v>
      </c>
      <c r="J17" s="36"/>
      <c r="K17" s="36"/>
    </row>
    <row r="18" spans="2:11" s="3" customFormat="1" ht="30" customHeight="1" x14ac:dyDescent="0.2">
      <c r="B18" s="18">
        <f t="shared" si="2"/>
        <v>8</v>
      </c>
      <c r="C18" s="57" t="s">
        <v>29</v>
      </c>
      <c r="D18" s="54" t="s">
        <v>23</v>
      </c>
      <c r="E18" s="54">
        <v>1</v>
      </c>
      <c r="F18" s="55">
        <v>8800</v>
      </c>
      <c r="G18" s="56">
        <v>8800</v>
      </c>
      <c r="H18" s="32">
        <f t="shared" si="0"/>
        <v>8800</v>
      </c>
      <c r="I18" s="45">
        <f t="shared" si="1"/>
        <v>0</v>
      </c>
      <c r="J18" s="36"/>
      <c r="K18" s="36"/>
    </row>
    <row r="19" spans="2:11" s="3" customFormat="1" ht="30" customHeight="1" x14ac:dyDescent="0.2">
      <c r="B19" s="18">
        <f t="shared" si="2"/>
        <v>9</v>
      </c>
      <c r="C19" s="57" t="s">
        <v>30</v>
      </c>
      <c r="D19" s="54" t="s">
        <v>23</v>
      </c>
      <c r="E19" s="54">
        <v>1</v>
      </c>
      <c r="F19" s="55">
        <v>48314</v>
      </c>
      <c r="G19" s="56">
        <v>48314</v>
      </c>
      <c r="H19" s="32">
        <f t="shared" si="0"/>
        <v>48314</v>
      </c>
      <c r="I19" s="45">
        <f t="shared" si="1"/>
        <v>0</v>
      </c>
      <c r="J19" s="36"/>
      <c r="K19" s="36"/>
    </row>
    <row r="20" spans="2:11" s="3" customFormat="1" ht="30" customHeight="1" x14ac:dyDescent="0.2">
      <c r="B20" s="18">
        <f t="shared" si="2"/>
        <v>10</v>
      </c>
      <c r="C20" s="57" t="s">
        <v>31</v>
      </c>
      <c r="D20" s="54" t="s">
        <v>23</v>
      </c>
      <c r="E20" s="54">
        <v>1</v>
      </c>
      <c r="F20" s="55">
        <v>25883</v>
      </c>
      <c r="G20" s="56">
        <v>25883</v>
      </c>
      <c r="H20" s="32">
        <f t="shared" si="0"/>
        <v>25883</v>
      </c>
      <c r="I20" s="45">
        <f t="shared" si="1"/>
        <v>0</v>
      </c>
      <c r="J20" s="36"/>
      <c r="K20" s="36"/>
    </row>
    <row r="21" spans="2:11" s="3" customFormat="1" ht="30" customHeight="1" x14ac:dyDescent="0.2">
      <c r="B21" s="18">
        <f t="shared" si="2"/>
        <v>11</v>
      </c>
      <c r="C21" s="57" t="s">
        <v>32</v>
      </c>
      <c r="D21" s="54" t="s">
        <v>23</v>
      </c>
      <c r="E21" s="54">
        <v>1</v>
      </c>
      <c r="F21" s="55">
        <v>15530</v>
      </c>
      <c r="G21" s="56">
        <v>15530</v>
      </c>
      <c r="H21" s="32">
        <f t="shared" si="0"/>
        <v>15530</v>
      </c>
      <c r="I21" s="45">
        <f t="shared" si="1"/>
        <v>0</v>
      </c>
      <c r="J21" s="36"/>
      <c r="K21" s="36"/>
    </row>
    <row r="22" spans="2:11" s="3" customFormat="1" ht="30" customHeight="1" x14ac:dyDescent="0.2">
      <c r="B22" s="18">
        <f t="shared" si="2"/>
        <v>12</v>
      </c>
      <c r="C22" s="57" t="s">
        <v>33</v>
      </c>
      <c r="D22" s="54" t="s">
        <v>23</v>
      </c>
      <c r="E22" s="54">
        <v>1</v>
      </c>
      <c r="F22" s="55">
        <v>28471</v>
      </c>
      <c r="G22" s="56">
        <v>28471</v>
      </c>
      <c r="H22" s="32">
        <f t="shared" si="0"/>
        <v>28471</v>
      </c>
      <c r="I22" s="45">
        <f t="shared" si="1"/>
        <v>0</v>
      </c>
      <c r="J22" s="36"/>
      <c r="K22" s="36"/>
    </row>
    <row r="23" spans="2:11" s="3" customFormat="1" ht="30" customHeight="1" x14ac:dyDescent="0.2">
      <c r="B23" s="18">
        <f t="shared" si="2"/>
        <v>13</v>
      </c>
      <c r="C23" s="57" t="s">
        <v>34</v>
      </c>
      <c r="D23" s="54" t="s">
        <v>23</v>
      </c>
      <c r="E23" s="54">
        <v>1</v>
      </c>
      <c r="F23" s="55">
        <v>138040</v>
      </c>
      <c r="G23" s="56">
        <v>138040</v>
      </c>
      <c r="H23" s="32">
        <f t="shared" si="0"/>
        <v>138040</v>
      </c>
      <c r="I23" s="45">
        <f t="shared" si="1"/>
        <v>0</v>
      </c>
      <c r="J23" s="36"/>
      <c r="K23" s="36"/>
    </row>
    <row r="24" spans="2:11" s="3" customFormat="1" ht="30" customHeight="1" x14ac:dyDescent="0.2">
      <c r="B24" s="18">
        <f t="shared" si="2"/>
        <v>14</v>
      </c>
      <c r="C24" s="57" t="s">
        <v>35</v>
      </c>
      <c r="D24" s="54" t="s">
        <v>23</v>
      </c>
      <c r="E24" s="54">
        <v>1</v>
      </c>
      <c r="F24" s="55">
        <v>38824</v>
      </c>
      <c r="G24" s="56">
        <v>38824</v>
      </c>
      <c r="H24" s="32">
        <f t="shared" si="0"/>
        <v>38824</v>
      </c>
      <c r="I24" s="45">
        <f t="shared" si="1"/>
        <v>0</v>
      </c>
      <c r="J24" s="36"/>
      <c r="K24" s="36"/>
    </row>
    <row r="25" spans="2:11" s="3" customFormat="1" ht="30" customHeight="1" x14ac:dyDescent="0.2">
      <c r="B25" s="18">
        <f t="shared" si="2"/>
        <v>15</v>
      </c>
      <c r="C25" s="57" t="s">
        <v>36</v>
      </c>
      <c r="D25" s="54" t="s">
        <v>37</v>
      </c>
      <c r="E25" s="54">
        <v>1</v>
      </c>
      <c r="F25" s="55">
        <v>362355</v>
      </c>
      <c r="G25" s="56">
        <v>362355</v>
      </c>
      <c r="H25" s="32">
        <f t="shared" si="0"/>
        <v>362355</v>
      </c>
      <c r="I25" s="45">
        <f t="shared" si="1"/>
        <v>0</v>
      </c>
      <c r="J25" s="36"/>
      <c r="K25" s="36"/>
    </row>
    <row r="26" spans="2:11" s="3" customFormat="1" ht="30" customHeight="1" x14ac:dyDescent="0.2">
      <c r="B26" s="18">
        <f t="shared" si="2"/>
        <v>16</v>
      </c>
      <c r="C26" s="57" t="s">
        <v>38</v>
      </c>
      <c r="D26" s="54" t="s">
        <v>37</v>
      </c>
      <c r="E26" s="54">
        <v>1</v>
      </c>
      <c r="F26" s="55">
        <v>34510</v>
      </c>
      <c r="G26" s="56">
        <v>34510</v>
      </c>
      <c r="H26" s="32">
        <f t="shared" si="0"/>
        <v>34510</v>
      </c>
      <c r="I26" s="45">
        <f t="shared" si="1"/>
        <v>0</v>
      </c>
      <c r="J26" s="36"/>
      <c r="K26" s="36"/>
    </row>
    <row r="27" spans="2:11" s="3" customFormat="1" ht="30" customHeight="1" x14ac:dyDescent="0.2">
      <c r="B27" s="18">
        <f t="shared" si="2"/>
        <v>17</v>
      </c>
      <c r="C27" s="57" t="s">
        <v>39</v>
      </c>
      <c r="D27" s="54" t="s">
        <v>23</v>
      </c>
      <c r="E27" s="54">
        <v>1</v>
      </c>
      <c r="F27" s="55">
        <v>207060</v>
      </c>
      <c r="G27" s="56">
        <v>207060</v>
      </c>
      <c r="H27" s="32">
        <f t="shared" si="0"/>
        <v>207060</v>
      </c>
      <c r="I27" s="45">
        <f t="shared" si="1"/>
        <v>0</v>
      </c>
      <c r="J27" s="36"/>
      <c r="K27" s="36"/>
    </row>
    <row r="28" spans="2:11" s="3" customFormat="1" ht="30" customHeight="1" x14ac:dyDescent="0.2">
      <c r="B28" s="18">
        <f t="shared" si="2"/>
        <v>18</v>
      </c>
      <c r="C28" s="57" t="s">
        <v>40</v>
      </c>
      <c r="D28" s="54" t="s">
        <v>23</v>
      </c>
      <c r="E28" s="54">
        <v>1</v>
      </c>
      <c r="F28" s="55">
        <v>60393</v>
      </c>
      <c r="G28" s="56">
        <v>60393</v>
      </c>
      <c r="H28" s="32">
        <f t="shared" si="0"/>
        <v>60393</v>
      </c>
      <c r="I28" s="45">
        <f t="shared" si="1"/>
        <v>0</v>
      </c>
      <c r="J28" s="36"/>
      <c r="K28" s="36"/>
    </row>
    <row r="29" spans="2:11" s="3" customFormat="1" ht="30" customHeight="1" x14ac:dyDescent="0.2">
      <c r="B29" s="18">
        <f t="shared" si="2"/>
        <v>19</v>
      </c>
      <c r="C29" s="57" t="s">
        <v>41</v>
      </c>
      <c r="D29" s="54" t="s">
        <v>37</v>
      </c>
      <c r="E29" s="54">
        <v>1</v>
      </c>
      <c r="F29" s="55">
        <v>20706</v>
      </c>
      <c r="G29" s="56">
        <v>20706</v>
      </c>
      <c r="H29" s="32">
        <f t="shared" si="0"/>
        <v>20706</v>
      </c>
      <c r="I29" s="45">
        <f t="shared" si="1"/>
        <v>0</v>
      </c>
      <c r="J29" s="36"/>
      <c r="K29" s="36"/>
    </row>
    <row r="30" spans="2:11" s="3" customFormat="1" ht="30" customHeight="1" x14ac:dyDescent="0.2">
      <c r="B30" s="18">
        <f t="shared" si="2"/>
        <v>20</v>
      </c>
      <c r="C30" s="57" t="s">
        <v>42</v>
      </c>
      <c r="D30" s="54" t="s">
        <v>23</v>
      </c>
      <c r="E30" s="54">
        <v>1</v>
      </c>
      <c r="F30" s="55">
        <v>41412</v>
      </c>
      <c r="G30" s="56">
        <v>41412</v>
      </c>
      <c r="H30" s="32">
        <f t="shared" si="0"/>
        <v>41412</v>
      </c>
      <c r="I30" s="45">
        <f t="shared" si="1"/>
        <v>0</v>
      </c>
      <c r="J30" s="36"/>
      <c r="K30" s="36"/>
    </row>
    <row r="31" spans="2:11" s="3" customFormat="1" ht="30" customHeight="1" x14ac:dyDescent="0.2">
      <c r="B31" s="18">
        <f t="shared" si="2"/>
        <v>21</v>
      </c>
      <c r="C31" s="57" t="s">
        <v>43</v>
      </c>
      <c r="D31" s="54" t="s">
        <v>23</v>
      </c>
      <c r="E31" s="54">
        <v>1</v>
      </c>
      <c r="F31" s="55">
        <v>138040</v>
      </c>
      <c r="G31" s="56">
        <v>138040</v>
      </c>
      <c r="H31" s="32">
        <f t="shared" si="0"/>
        <v>138040</v>
      </c>
      <c r="I31" s="45">
        <f t="shared" si="1"/>
        <v>0</v>
      </c>
      <c r="J31" s="36"/>
      <c r="K31" s="36"/>
    </row>
    <row r="32" spans="2:11" s="3" customFormat="1" ht="30" customHeight="1" x14ac:dyDescent="0.2">
      <c r="B32" s="18">
        <f t="shared" si="2"/>
        <v>22</v>
      </c>
      <c r="C32" s="57" t="s">
        <v>44</v>
      </c>
      <c r="D32" s="54" t="s">
        <v>23</v>
      </c>
      <c r="E32" s="54">
        <v>1</v>
      </c>
      <c r="F32" s="55">
        <v>207060</v>
      </c>
      <c r="G32" s="56">
        <v>207060</v>
      </c>
      <c r="H32" s="32">
        <f t="shared" si="0"/>
        <v>207060</v>
      </c>
      <c r="I32" s="45">
        <f t="shared" si="1"/>
        <v>0</v>
      </c>
      <c r="J32" s="36"/>
      <c r="K32" s="36"/>
    </row>
    <row r="33" spans="2:11" s="3" customFormat="1" ht="30" customHeight="1" x14ac:dyDescent="0.2">
      <c r="B33" s="18">
        <f t="shared" si="2"/>
        <v>23</v>
      </c>
      <c r="C33" s="57" t="s">
        <v>45</v>
      </c>
      <c r="D33" s="54" t="s">
        <v>37</v>
      </c>
      <c r="E33" s="54">
        <v>1</v>
      </c>
      <c r="F33" s="55">
        <v>96455</v>
      </c>
      <c r="G33" s="56">
        <v>96455</v>
      </c>
      <c r="H33" s="32">
        <f t="shared" si="0"/>
        <v>96455</v>
      </c>
      <c r="I33" s="45">
        <f t="shared" si="1"/>
        <v>0</v>
      </c>
      <c r="J33" s="36"/>
      <c r="K33" s="36"/>
    </row>
    <row r="34" spans="2:11" s="3" customFormat="1" ht="30" customHeight="1" x14ac:dyDescent="0.2">
      <c r="B34" s="18">
        <f t="shared" si="2"/>
        <v>24</v>
      </c>
      <c r="C34" s="57" t="s">
        <v>46</v>
      </c>
      <c r="D34" s="54" t="s">
        <v>37</v>
      </c>
      <c r="E34" s="54">
        <v>1</v>
      </c>
      <c r="F34" s="55">
        <v>112158</v>
      </c>
      <c r="G34" s="56">
        <v>112158</v>
      </c>
      <c r="H34" s="32">
        <f t="shared" si="0"/>
        <v>112158</v>
      </c>
      <c r="I34" s="45">
        <f t="shared" si="1"/>
        <v>0</v>
      </c>
      <c r="J34" s="36"/>
      <c r="K34" s="36"/>
    </row>
    <row r="35" spans="2:11" s="3" customFormat="1" ht="30" customHeight="1" x14ac:dyDescent="0.2">
      <c r="B35" s="18">
        <f t="shared" si="2"/>
        <v>25</v>
      </c>
      <c r="C35" s="57" t="s">
        <v>47</v>
      </c>
      <c r="D35" s="54" t="s">
        <v>23</v>
      </c>
      <c r="E35" s="54">
        <v>1</v>
      </c>
      <c r="F35" s="55">
        <v>153570</v>
      </c>
      <c r="G35" s="56">
        <v>153570</v>
      </c>
      <c r="H35" s="32">
        <f t="shared" si="0"/>
        <v>153570</v>
      </c>
      <c r="I35" s="45">
        <f t="shared" si="1"/>
        <v>0</v>
      </c>
      <c r="J35" s="36"/>
      <c r="K35" s="36"/>
    </row>
    <row r="36" spans="2:11" s="3" customFormat="1" ht="30" customHeight="1" x14ac:dyDescent="0.2">
      <c r="B36" s="18">
        <f t="shared" si="2"/>
        <v>26</v>
      </c>
      <c r="C36" s="57" t="s">
        <v>48</v>
      </c>
      <c r="D36" s="54" t="s">
        <v>23</v>
      </c>
      <c r="E36" s="54">
        <v>1</v>
      </c>
      <c r="F36" s="55">
        <v>20706</v>
      </c>
      <c r="G36" s="56">
        <v>20706</v>
      </c>
      <c r="H36" s="32">
        <f t="shared" si="0"/>
        <v>20706</v>
      </c>
      <c r="I36" s="45">
        <f t="shared" si="1"/>
        <v>0</v>
      </c>
      <c r="J36" s="36"/>
      <c r="K36" s="36"/>
    </row>
    <row r="37" spans="2:11" s="3" customFormat="1" ht="30" customHeight="1" x14ac:dyDescent="0.2">
      <c r="B37" s="18">
        <f t="shared" si="2"/>
        <v>27</v>
      </c>
      <c r="C37" s="57" t="s">
        <v>49</v>
      </c>
      <c r="D37" s="54" t="s">
        <v>37</v>
      </c>
      <c r="E37" s="54">
        <v>1</v>
      </c>
      <c r="F37" s="55">
        <v>8800</v>
      </c>
      <c r="G37" s="56">
        <v>8800</v>
      </c>
      <c r="H37" s="32">
        <f t="shared" si="0"/>
        <v>8800</v>
      </c>
      <c r="I37" s="45">
        <f t="shared" si="1"/>
        <v>0</v>
      </c>
      <c r="J37" s="36"/>
      <c r="K37" s="36"/>
    </row>
    <row r="38" spans="2:11" s="3" customFormat="1" ht="30" customHeight="1" x14ac:dyDescent="0.2">
      <c r="B38" s="18">
        <f t="shared" si="2"/>
        <v>28</v>
      </c>
      <c r="C38" s="57" t="s">
        <v>50</v>
      </c>
      <c r="D38" s="54" t="s">
        <v>23</v>
      </c>
      <c r="E38" s="54">
        <v>1</v>
      </c>
      <c r="F38" s="55">
        <v>429650</v>
      </c>
      <c r="G38" s="56">
        <v>429650</v>
      </c>
      <c r="H38" s="32">
        <f t="shared" si="0"/>
        <v>429650</v>
      </c>
      <c r="I38" s="45">
        <f t="shared" si="1"/>
        <v>0</v>
      </c>
      <c r="J38" s="36"/>
      <c r="K38" s="36"/>
    </row>
    <row r="39" spans="2:11" s="3" customFormat="1" ht="30" customHeight="1" x14ac:dyDescent="0.2">
      <c r="B39" s="18">
        <f t="shared" si="2"/>
        <v>29</v>
      </c>
      <c r="C39" s="57" t="s">
        <v>51</v>
      </c>
      <c r="D39" s="54" t="s">
        <v>37</v>
      </c>
      <c r="E39" s="54">
        <v>1</v>
      </c>
      <c r="F39" s="55">
        <v>62118</v>
      </c>
      <c r="G39" s="56">
        <v>62118</v>
      </c>
      <c r="H39" s="32">
        <f t="shared" si="0"/>
        <v>62118</v>
      </c>
      <c r="I39" s="45">
        <f t="shared" si="1"/>
        <v>0</v>
      </c>
      <c r="J39" s="36"/>
      <c r="K39" s="36"/>
    </row>
    <row r="40" spans="2:11" s="3" customFormat="1" ht="30" customHeight="1" x14ac:dyDescent="0.2">
      <c r="B40" s="18">
        <f t="shared" si="2"/>
        <v>30</v>
      </c>
      <c r="C40" s="57" t="s">
        <v>52</v>
      </c>
      <c r="D40" s="54" t="s">
        <v>37</v>
      </c>
      <c r="E40" s="54">
        <v>1</v>
      </c>
      <c r="F40" s="55">
        <v>34510</v>
      </c>
      <c r="G40" s="56">
        <v>34510</v>
      </c>
      <c r="H40" s="32">
        <f t="shared" si="0"/>
        <v>34510</v>
      </c>
      <c r="I40" s="45">
        <f t="shared" si="1"/>
        <v>0</v>
      </c>
      <c r="J40" s="36"/>
      <c r="K40" s="36"/>
    </row>
    <row r="41" spans="2:11" s="3" customFormat="1" ht="30" customHeight="1" x14ac:dyDescent="0.2">
      <c r="B41" s="18">
        <f t="shared" si="2"/>
        <v>31</v>
      </c>
      <c r="C41" s="57" t="s">
        <v>53</v>
      </c>
      <c r="D41" s="54" t="s">
        <v>23</v>
      </c>
      <c r="E41" s="54">
        <v>1</v>
      </c>
      <c r="F41" s="55">
        <v>43483</v>
      </c>
      <c r="G41" s="56">
        <v>43483</v>
      </c>
      <c r="H41" s="32">
        <f t="shared" si="0"/>
        <v>43483</v>
      </c>
      <c r="I41" s="45">
        <f t="shared" si="1"/>
        <v>0</v>
      </c>
      <c r="J41" s="36"/>
      <c r="K41" s="36"/>
    </row>
    <row r="42" spans="2:11" s="3" customFormat="1" ht="30" customHeight="1" x14ac:dyDescent="0.2">
      <c r="B42" s="18">
        <f t="shared" si="2"/>
        <v>32</v>
      </c>
      <c r="C42" s="57" t="s">
        <v>43</v>
      </c>
      <c r="D42" s="54" t="s">
        <v>23</v>
      </c>
      <c r="E42" s="54">
        <v>1</v>
      </c>
      <c r="F42" s="55">
        <v>138040</v>
      </c>
      <c r="G42" s="56">
        <v>138040</v>
      </c>
      <c r="H42" s="32">
        <f t="shared" si="0"/>
        <v>138040</v>
      </c>
      <c r="I42" s="45">
        <f t="shared" si="1"/>
        <v>0</v>
      </c>
      <c r="J42" s="36"/>
      <c r="K42" s="36"/>
    </row>
    <row r="43" spans="2:11" s="3" customFormat="1" ht="30" customHeight="1" x14ac:dyDescent="0.2">
      <c r="B43" s="18">
        <f t="shared" si="2"/>
        <v>33</v>
      </c>
      <c r="C43" s="57" t="s">
        <v>46</v>
      </c>
      <c r="D43" s="54" t="s">
        <v>37</v>
      </c>
      <c r="E43" s="54">
        <v>1</v>
      </c>
      <c r="F43" s="55">
        <v>112158</v>
      </c>
      <c r="G43" s="56">
        <v>112158</v>
      </c>
      <c r="H43" s="32">
        <f t="shared" si="0"/>
        <v>112158</v>
      </c>
      <c r="I43" s="45">
        <f t="shared" si="1"/>
        <v>0</v>
      </c>
      <c r="J43" s="36"/>
      <c r="K43" s="36"/>
    </row>
    <row r="44" spans="2:11" s="3" customFormat="1" ht="30" customHeight="1" x14ac:dyDescent="0.2">
      <c r="B44" s="18">
        <f t="shared" si="2"/>
        <v>34</v>
      </c>
      <c r="C44" s="57" t="s">
        <v>54</v>
      </c>
      <c r="D44" s="54" t="s">
        <v>23</v>
      </c>
      <c r="E44" s="54">
        <v>1</v>
      </c>
      <c r="F44" s="55">
        <v>77648</v>
      </c>
      <c r="G44" s="56">
        <v>77648</v>
      </c>
      <c r="H44" s="32">
        <f t="shared" si="0"/>
        <v>77648</v>
      </c>
      <c r="I44" s="45">
        <f t="shared" si="1"/>
        <v>0</v>
      </c>
      <c r="J44" s="36"/>
      <c r="K44" s="36"/>
    </row>
    <row r="45" spans="2:11" s="3" customFormat="1" ht="30" customHeight="1" x14ac:dyDescent="0.2">
      <c r="B45" s="18">
        <f t="shared" si="2"/>
        <v>35</v>
      </c>
      <c r="C45" s="57" t="s">
        <v>55</v>
      </c>
      <c r="D45" s="54" t="s">
        <v>23</v>
      </c>
      <c r="E45" s="54">
        <v>1</v>
      </c>
      <c r="F45" s="55">
        <v>317319</v>
      </c>
      <c r="G45" s="56">
        <v>317319</v>
      </c>
      <c r="H45" s="32">
        <f t="shared" si="0"/>
        <v>317319</v>
      </c>
      <c r="I45" s="45">
        <f t="shared" si="1"/>
        <v>0</v>
      </c>
      <c r="J45" s="36"/>
      <c r="K45" s="36"/>
    </row>
    <row r="46" spans="2:11" s="3" customFormat="1" ht="30" customHeight="1" x14ac:dyDescent="0.2">
      <c r="B46" s="18">
        <f t="shared" si="2"/>
        <v>36</v>
      </c>
      <c r="C46" s="57" t="s">
        <v>56</v>
      </c>
      <c r="D46" s="54" t="s">
        <v>23</v>
      </c>
      <c r="E46" s="54">
        <v>1</v>
      </c>
      <c r="F46" s="55">
        <v>51592</v>
      </c>
      <c r="G46" s="56">
        <v>51592</v>
      </c>
      <c r="H46" s="32">
        <f t="shared" si="0"/>
        <v>51592</v>
      </c>
      <c r="I46" s="45">
        <f t="shared" si="1"/>
        <v>0</v>
      </c>
      <c r="J46" s="36"/>
      <c r="K46" s="36"/>
    </row>
    <row r="47" spans="2:11" s="3" customFormat="1" ht="30" customHeight="1" x14ac:dyDescent="0.2">
      <c r="B47" s="18">
        <f t="shared" si="2"/>
        <v>37</v>
      </c>
      <c r="C47" s="57" t="s">
        <v>57</v>
      </c>
      <c r="D47" s="54" t="s">
        <v>23</v>
      </c>
      <c r="E47" s="54">
        <v>1</v>
      </c>
      <c r="F47" s="55">
        <v>51592</v>
      </c>
      <c r="G47" s="56">
        <v>51592</v>
      </c>
      <c r="H47" s="32">
        <f t="shared" si="0"/>
        <v>51592</v>
      </c>
      <c r="I47" s="45">
        <f t="shared" si="1"/>
        <v>0</v>
      </c>
      <c r="J47" s="36"/>
      <c r="K47" s="36"/>
    </row>
    <row r="48" spans="2:11" s="3" customFormat="1" ht="30" customHeight="1" x14ac:dyDescent="0.2">
      <c r="B48" s="18">
        <f t="shared" si="2"/>
        <v>38</v>
      </c>
      <c r="C48" s="57" t="s">
        <v>58</v>
      </c>
      <c r="D48" s="54" t="s">
        <v>37</v>
      </c>
      <c r="E48" s="54">
        <v>1</v>
      </c>
      <c r="F48" s="55">
        <v>31059</v>
      </c>
      <c r="G48" s="56">
        <v>31059</v>
      </c>
      <c r="H48" s="32">
        <f t="shared" si="0"/>
        <v>31059</v>
      </c>
      <c r="I48" s="45">
        <f t="shared" si="1"/>
        <v>0</v>
      </c>
      <c r="J48" s="36"/>
      <c r="K48" s="36"/>
    </row>
    <row r="49" spans="2:11" s="3" customFormat="1" ht="30" customHeight="1" x14ac:dyDescent="0.2">
      <c r="B49" s="18">
        <f t="shared" si="2"/>
        <v>39</v>
      </c>
      <c r="C49" s="57" t="s">
        <v>59</v>
      </c>
      <c r="D49" s="54" t="s">
        <v>37</v>
      </c>
      <c r="E49" s="54">
        <v>1</v>
      </c>
      <c r="F49" s="55">
        <v>15357</v>
      </c>
      <c r="G49" s="56">
        <v>15357</v>
      </c>
      <c r="H49" s="32">
        <f t="shared" si="0"/>
        <v>15357</v>
      </c>
      <c r="I49" s="45">
        <f t="shared" si="1"/>
        <v>0</v>
      </c>
      <c r="J49" s="36"/>
      <c r="K49" s="36"/>
    </row>
    <row r="50" spans="2:11" s="3" customFormat="1" ht="30" customHeight="1" x14ac:dyDescent="0.2">
      <c r="B50" s="18">
        <f t="shared" si="2"/>
        <v>40</v>
      </c>
      <c r="C50" s="57" t="s">
        <v>60</v>
      </c>
      <c r="D50" s="54" t="s">
        <v>37</v>
      </c>
      <c r="E50" s="54">
        <v>1</v>
      </c>
      <c r="F50" s="55">
        <v>8800</v>
      </c>
      <c r="G50" s="56">
        <v>8800</v>
      </c>
      <c r="H50" s="32">
        <f t="shared" si="0"/>
        <v>8800</v>
      </c>
      <c r="I50" s="45">
        <f t="shared" si="1"/>
        <v>0</v>
      </c>
      <c r="J50" s="36"/>
      <c r="K50" s="36"/>
    </row>
    <row r="51" spans="2:11" s="3" customFormat="1" ht="30" customHeight="1" x14ac:dyDescent="0.2">
      <c r="B51" s="18">
        <f t="shared" si="2"/>
        <v>41</v>
      </c>
      <c r="C51" s="57" t="s">
        <v>61</v>
      </c>
      <c r="D51" s="54" t="s">
        <v>37</v>
      </c>
      <c r="E51" s="54">
        <v>1</v>
      </c>
      <c r="F51" s="55">
        <v>362355</v>
      </c>
      <c r="G51" s="56">
        <v>362355</v>
      </c>
      <c r="H51" s="32">
        <f t="shared" si="0"/>
        <v>362355</v>
      </c>
      <c r="I51" s="45">
        <f t="shared" si="1"/>
        <v>0</v>
      </c>
      <c r="J51" s="36"/>
      <c r="K51" s="36"/>
    </row>
    <row r="52" spans="2:11" s="3" customFormat="1" ht="30" customHeight="1" x14ac:dyDescent="0.2">
      <c r="B52" s="18">
        <f t="shared" si="2"/>
        <v>42</v>
      </c>
      <c r="C52" s="57" t="s">
        <v>44</v>
      </c>
      <c r="D52" s="54" t="s">
        <v>23</v>
      </c>
      <c r="E52" s="54">
        <v>1</v>
      </c>
      <c r="F52" s="55">
        <v>207060</v>
      </c>
      <c r="G52" s="56">
        <v>207060</v>
      </c>
      <c r="H52" s="32">
        <f t="shared" si="0"/>
        <v>207060</v>
      </c>
      <c r="I52" s="45">
        <f t="shared" si="1"/>
        <v>0</v>
      </c>
      <c r="J52" s="36"/>
      <c r="K52" s="36"/>
    </row>
    <row r="53" spans="2:11" s="3" customFormat="1" ht="30" customHeight="1" x14ac:dyDescent="0.2">
      <c r="B53" s="18">
        <f t="shared" si="2"/>
        <v>43</v>
      </c>
      <c r="C53" s="57" t="s">
        <v>62</v>
      </c>
      <c r="D53" s="54" t="s">
        <v>23</v>
      </c>
      <c r="E53" s="54">
        <v>1</v>
      </c>
      <c r="F53" s="55">
        <v>158056</v>
      </c>
      <c r="G53" s="56">
        <v>158056</v>
      </c>
      <c r="H53" s="32">
        <f t="shared" si="0"/>
        <v>158056</v>
      </c>
      <c r="I53" s="45">
        <f t="shared" si="1"/>
        <v>0</v>
      </c>
      <c r="J53" s="36"/>
      <c r="K53" s="36"/>
    </row>
    <row r="54" spans="2:11" s="3" customFormat="1" ht="30" customHeight="1" x14ac:dyDescent="0.2">
      <c r="B54" s="18">
        <f t="shared" si="2"/>
        <v>44</v>
      </c>
      <c r="C54" s="57" t="s">
        <v>63</v>
      </c>
      <c r="D54" s="54" t="s">
        <v>23</v>
      </c>
      <c r="E54" s="54">
        <v>1</v>
      </c>
      <c r="F54" s="55">
        <v>16565</v>
      </c>
      <c r="G54" s="56">
        <v>16565</v>
      </c>
      <c r="H54" s="32">
        <f t="shared" si="0"/>
        <v>16565</v>
      </c>
      <c r="I54" s="45">
        <f t="shared" si="1"/>
        <v>0</v>
      </c>
      <c r="J54" s="36"/>
      <c r="K54" s="36"/>
    </row>
    <row r="55" spans="2:11" s="3" customFormat="1" ht="30" customHeight="1" x14ac:dyDescent="0.2">
      <c r="B55" s="18">
        <f t="shared" si="2"/>
        <v>45</v>
      </c>
      <c r="C55" s="57" t="s">
        <v>64</v>
      </c>
      <c r="D55" s="54" t="s">
        <v>37</v>
      </c>
      <c r="E55" s="54">
        <v>1</v>
      </c>
      <c r="F55" s="55">
        <v>327845</v>
      </c>
      <c r="G55" s="56">
        <v>327845</v>
      </c>
      <c r="H55" s="32">
        <f t="shared" si="0"/>
        <v>327845</v>
      </c>
      <c r="I55" s="45">
        <f t="shared" si="1"/>
        <v>0</v>
      </c>
      <c r="J55" s="36"/>
      <c r="K55" s="36"/>
    </row>
    <row r="56" spans="2:11" s="3" customFormat="1" ht="30" customHeight="1" x14ac:dyDescent="0.2">
      <c r="B56" s="18">
        <f t="shared" si="2"/>
        <v>46</v>
      </c>
      <c r="C56" s="57" t="s">
        <v>65</v>
      </c>
      <c r="D56" s="54" t="s">
        <v>23</v>
      </c>
      <c r="E56" s="54">
        <v>1</v>
      </c>
      <c r="F56" s="55">
        <v>13804</v>
      </c>
      <c r="G56" s="56">
        <v>13804</v>
      </c>
      <c r="H56" s="32">
        <f t="shared" si="0"/>
        <v>13804</v>
      </c>
      <c r="I56" s="45">
        <f t="shared" si="1"/>
        <v>0</v>
      </c>
      <c r="J56" s="36"/>
      <c r="K56" s="36"/>
    </row>
    <row r="57" spans="2:11" s="3" customFormat="1" ht="30" customHeight="1" x14ac:dyDescent="0.2">
      <c r="B57" s="18">
        <f t="shared" si="2"/>
        <v>47</v>
      </c>
      <c r="C57" s="57" t="s">
        <v>66</v>
      </c>
      <c r="D57" s="54" t="s">
        <v>23</v>
      </c>
      <c r="E57" s="54">
        <v>1</v>
      </c>
      <c r="F57" s="55">
        <v>44690</v>
      </c>
      <c r="G57" s="56">
        <v>44690</v>
      </c>
      <c r="H57" s="32">
        <f t="shared" si="0"/>
        <v>44690</v>
      </c>
      <c r="I57" s="45">
        <f t="shared" si="1"/>
        <v>0</v>
      </c>
      <c r="J57" s="36"/>
      <c r="K57" s="36"/>
    </row>
    <row r="58" spans="2:11" s="3" customFormat="1" ht="30" customHeight="1" x14ac:dyDescent="0.2">
      <c r="B58" s="18">
        <f t="shared" si="2"/>
        <v>48</v>
      </c>
      <c r="C58" s="57" t="s">
        <v>67</v>
      </c>
      <c r="D58" s="54" t="s">
        <v>23</v>
      </c>
      <c r="E58" s="54">
        <v>1</v>
      </c>
      <c r="F58" s="55">
        <v>25883</v>
      </c>
      <c r="G58" s="56">
        <v>25883</v>
      </c>
      <c r="H58" s="32">
        <f t="shared" si="0"/>
        <v>25883</v>
      </c>
      <c r="I58" s="45">
        <f t="shared" si="1"/>
        <v>0</v>
      </c>
      <c r="J58" s="36"/>
      <c r="K58" s="36"/>
    </row>
    <row r="59" spans="2:11" s="3" customFormat="1" ht="30" customHeight="1" x14ac:dyDescent="0.2">
      <c r="B59" s="18">
        <f t="shared" si="2"/>
        <v>49</v>
      </c>
      <c r="C59" s="57" t="s">
        <v>68</v>
      </c>
      <c r="D59" s="54" t="s">
        <v>23</v>
      </c>
      <c r="E59" s="54">
        <v>1</v>
      </c>
      <c r="F59" s="55">
        <v>38824</v>
      </c>
      <c r="G59" s="56">
        <v>38824</v>
      </c>
      <c r="H59" s="32">
        <f t="shared" si="0"/>
        <v>38824</v>
      </c>
      <c r="I59" s="45">
        <f t="shared" si="1"/>
        <v>0</v>
      </c>
      <c r="J59" s="36"/>
      <c r="K59" s="36"/>
    </row>
    <row r="60" spans="2:11" s="3" customFormat="1" ht="30" customHeight="1" x14ac:dyDescent="0.2">
      <c r="B60" s="18">
        <f t="shared" si="2"/>
        <v>50</v>
      </c>
      <c r="C60" s="57" t="s">
        <v>69</v>
      </c>
      <c r="D60" s="54" t="s">
        <v>23</v>
      </c>
      <c r="E60" s="54">
        <v>1</v>
      </c>
      <c r="F60" s="55">
        <v>138040</v>
      </c>
      <c r="G60" s="56">
        <v>138040</v>
      </c>
      <c r="H60" s="32">
        <f t="shared" si="0"/>
        <v>138040</v>
      </c>
      <c r="I60" s="45">
        <f t="shared" si="1"/>
        <v>0</v>
      </c>
      <c r="J60" s="36"/>
      <c r="K60" s="36"/>
    </row>
    <row r="61" spans="2:11" s="3" customFormat="1" ht="30" customHeight="1" x14ac:dyDescent="0.2">
      <c r="B61" s="18">
        <f t="shared" si="2"/>
        <v>51</v>
      </c>
      <c r="C61" s="57" t="s">
        <v>70</v>
      </c>
      <c r="D61" s="54" t="s">
        <v>23</v>
      </c>
      <c r="E61" s="54">
        <v>1</v>
      </c>
      <c r="F61" s="55">
        <v>25537</v>
      </c>
      <c r="G61" s="56">
        <v>25537</v>
      </c>
      <c r="H61" s="32">
        <f t="shared" si="0"/>
        <v>25537</v>
      </c>
      <c r="I61" s="45">
        <f t="shared" si="1"/>
        <v>0</v>
      </c>
      <c r="J61" s="36"/>
      <c r="K61" s="36"/>
    </row>
    <row r="62" spans="2:11" s="3" customFormat="1" ht="30" customHeight="1" x14ac:dyDescent="0.2">
      <c r="B62" s="18">
        <f t="shared" si="2"/>
        <v>52</v>
      </c>
      <c r="C62" s="57" t="s">
        <v>71</v>
      </c>
      <c r="D62" s="54" t="s">
        <v>37</v>
      </c>
      <c r="E62" s="54">
        <v>1</v>
      </c>
      <c r="F62" s="55">
        <v>8800</v>
      </c>
      <c r="G62" s="56">
        <v>8800</v>
      </c>
      <c r="H62" s="32">
        <f t="shared" si="0"/>
        <v>8800</v>
      </c>
      <c r="I62" s="45">
        <f t="shared" si="1"/>
        <v>0</v>
      </c>
      <c r="J62" s="36"/>
      <c r="K62" s="36"/>
    </row>
    <row r="63" spans="2:11" s="3" customFormat="1" ht="30" customHeight="1" x14ac:dyDescent="0.2">
      <c r="B63" s="18">
        <f t="shared" si="2"/>
        <v>53</v>
      </c>
      <c r="C63" s="57" t="s">
        <v>72</v>
      </c>
      <c r="D63" s="54" t="s">
        <v>23</v>
      </c>
      <c r="E63" s="54">
        <v>1</v>
      </c>
      <c r="F63" s="55">
        <v>77648</v>
      </c>
      <c r="G63" s="56">
        <v>77648</v>
      </c>
      <c r="H63" s="32">
        <f t="shared" si="0"/>
        <v>77648</v>
      </c>
      <c r="I63" s="45">
        <f t="shared" si="1"/>
        <v>0</v>
      </c>
      <c r="J63" s="36"/>
      <c r="K63" s="36"/>
    </row>
    <row r="64" spans="2:11" s="3" customFormat="1" ht="30" customHeight="1" x14ac:dyDescent="0.2">
      <c r="B64" s="18">
        <f t="shared" si="2"/>
        <v>54</v>
      </c>
      <c r="C64" s="57" t="s">
        <v>73</v>
      </c>
      <c r="D64" s="54" t="s">
        <v>23</v>
      </c>
      <c r="E64" s="54">
        <v>1</v>
      </c>
      <c r="F64" s="55">
        <v>13804</v>
      </c>
      <c r="G64" s="56">
        <v>13804</v>
      </c>
      <c r="H64" s="32">
        <f t="shared" si="0"/>
        <v>13804</v>
      </c>
      <c r="I64" s="45">
        <f t="shared" si="1"/>
        <v>0</v>
      </c>
      <c r="J64" s="36"/>
      <c r="K64" s="36"/>
    </row>
    <row r="65" spans="2:11" s="3" customFormat="1" ht="30" customHeight="1" x14ac:dyDescent="0.2">
      <c r="B65" s="18">
        <f t="shared" si="2"/>
        <v>55</v>
      </c>
      <c r="C65" s="57" t="s">
        <v>74</v>
      </c>
      <c r="D65" s="54" t="s">
        <v>37</v>
      </c>
      <c r="E65" s="54">
        <v>1</v>
      </c>
      <c r="F65" s="55">
        <v>62118</v>
      </c>
      <c r="G65" s="56">
        <v>62118</v>
      </c>
      <c r="H65" s="32">
        <f t="shared" si="0"/>
        <v>62118</v>
      </c>
      <c r="I65" s="45">
        <f t="shared" si="1"/>
        <v>0</v>
      </c>
      <c r="J65" s="36"/>
      <c r="K65" s="36"/>
    </row>
    <row r="66" spans="2:11" s="3" customFormat="1" ht="30" customHeight="1" x14ac:dyDescent="0.2">
      <c r="B66" s="18">
        <f t="shared" si="2"/>
        <v>56</v>
      </c>
      <c r="C66" s="57" t="s">
        <v>38</v>
      </c>
      <c r="D66" s="54" t="s">
        <v>37</v>
      </c>
      <c r="E66" s="54">
        <v>1</v>
      </c>
      <c r="F66" s="55">
        <v>34510</v>
      </c>
      <c r="G66" s="56">
        <v>34510</v>
      </c>
      <c r="H66" s="32">
        <f t="shared" si="0"/>
        <v>34510</v>
      </c>
      <c r="I66" s="45">
        <f t="shared" si="1"/>
        <v>0</v>
      </c>
      <c r="J66" s="36"/>
      <c r="K66" s="36"/>
    </row>
    <row r="67" spans="2:11" s="3" customFormat="1" ht="30" customHeight="1" x14ac:dyDescent="0.2">
      <c r="B67" s="18">
        <f t="shared" si="2"/>
        <v>57</v>
      </c>
      <c r="C67" s="57" t="s">
        <v>75</v>
      </c>
      <c r="D67" s="54" t="s">
        <v>37</v>
      </c>
      <c r="E67" s="54">
        <v>1</v>
      </c>
      <c r="F67" s="55">
        <v>37961</v>
      </c>
      <c r="G67" s="56">
        <v>37961</v>
      </c>
      <c r="H67" s="32">
        <f t="shared" si="0"/>
        <v>37961</v>
      </c>
      <c r="I67" s="45">
        <f t="shared" si="1"/>
        <v>0</v>
      </c>
      <c r="J67" s="36"/>
      <c r="K67" s="36"/>
    </row>
    <row r="68" spans="2:11" s="3" customFormat="1" ht="30" customHeight="1" x14ac:dyDescent="0.2">
      <c r="B68" s="18">
        <f t="shared" si="2"/>
        <v>58</v>
      </c>
      <c r="C68" s="57" t="s">
        <v>76</v>
      </c>
      <c r="D68" s="54" t="s">
        <v>23</v>
      </c>
      <c r="E68" s="54">
        <v>1</v>
      </c>
      <c r="F68" s="55">
        <v>16392</v>
      </c>
      <c r="G68" s="56">
        <v>16392</v>
      </c>
      <c r="H68" s="32">
        <f t="shared" si="0"/>
        <v>16392</v>
      </c>
      <c r="I68" s="45">
        <f t="shared" si="1"/>
        <v>0</v>
      </c>
      <c r="J68" s="36"/>
      <c r="K68" s="36"/>
    </row>
    <row r="69" spans="2:11" s="3" customFormat="1" ht="30" customHeight="1" x14ac:dyDescent="0.2">
      <c r="B69" s="18">
        <f t="shared" si="2"/>
        <v>59</v>
      </c>
      <c r="C69" s="57" t="s">
        <v>77</v>
      </c>
      <c r="D69" s="54" t="s">
        <v>37</v>
      </c>
      <c r="E69" s="54">
        <v>1</v>
      </c>
      <c r="F69" s="55">
        <v>362355</v>
      </c>
      <c r="G69" s="56">
        <v>362355</v>
      </c>
      <c r="H69" s="32">
        <f t="shared" si="0"/>
        <v>362355</v>
      </c>
      <c r="I69" s="45">
        <f t="shared" si="1"/>
        <v>0</v>
      </c>
      <c r="J69" s="36"/>
      <c r="K69" s="36"/>
    </row>
    <row r="70" spans="2:11" s="3" customFormat="1" ht="30" customHeight="1" x14ac:dyDescent="0.2">
      <c r="B70" s="18">
        <f t="shared" si="2"/>
        <v>60</v>
      </c>
      <c r="C70" s="57" t="s">
        <v>78</v>
      </c>
      <c r="D70" s="54" t="s">
        <v>79</v>
      </c>
      <c r="E70" s="54">
        <v>1</v>
      </c>
      <c r="F70" s="55">
        <v>246747</v>
      </c>
      <c r="G70" s="56">
        <v>246747</v>
      </c>
      <c r="H70" s="32">
        <f t="shared" si="0"/>
        <v>246747</v>
      </c>
      <c r="I70" s="45">
        <f t="shared" si="1"/>
        <v>0</v>
      </c>
      <c r="J70" s="36"/>
      <c r="K70" s="36"/>
    </row>
    <row r="71" spans="2:11" s="3" customFormat="1" ht="30" customHeight="1" x14ac:dyDescent="0.2">
      <c r="B71" s="18">
        <f t="shared" si="2"/>
        <v>61</v>
      </c>
      <c r="C71" s="57" t="s">
        <v>80</v>
      </c>
      <c r="D71" s="54" t="s">
        <v>37</v>
      </c>
      <c r="E71" s="54">
        <v>1</v>
      </c>
      <c r="F71" s="55">
        <v>362355</v>
      </c>
      <c r="G71" s="56">
        <v>362355</v>
      </c>
      <c r="H71" s="32">
        <f t="shared" si="0"/>
        <v>362355</v>
      </c>
      <c r="I71" s="45">
        <f t="shared" si="1"/>
        <v>0</v>
      </c>
      <c r="J71" s="36"/>
      <c r="K71" s="36"/>
    </row>
    <row r="72" spans="2:11" s="3" customFormat="1" ht="30" customHeight="1" x14ac:dyDescent="0.2">
      <c r="B72" s="18">
        <f t="shared" si="2"/>
        <v>62</v>
      </c>
      <c r="C72" s="54" t="s">
        <v>81</v>
      </c>
      <c r="D72" s="54" t="s">
        <v>23</v>
      </c>
      <c r="E72" s="54">
        <v>1</v>
      </c>
      <c r="F72" s="55">
        <v>35373</v>
      </c>
      <c r="G72" s="56">
        <v>35373</v>
      </c>
      <c r="H72" s="32">
        <f t="shared" si="0"/>
        <v>35373</v>
      </c>
      <c r="I72" s="45">
        <f t="shared" si="1"/>
        <v>0</v>
      </c>
      <c r="J72" s="36"/>
      <c r="K72" s="36"/>
    </row>
    <row r="73" spans="2:11" s="3" customFormat="1" ht="30" customHeight="1" x14ac:dyDescent="0.2">
      <c r="B73" s="18">
        <f t="shared" si="2"/>
        <v>63</v>
      </c>
      <c r="C73" s="57" t="s">
        <v>47</v>
      </c>
      <c r="D73" s="54" t="s">
        <v>23</v>
      </c>
      <c r="E73" s="54">
        <v>1</v>
      </c>
      <c r="F73" s="55">
        <v>138040</v>
      </c>
      <c r="G73" s="56">
        <v>138040</v>
      </c>
      <c r="H73" s="32">
        <f t="shared" si="0"/>
        <v>138040</v>
      </c>
      <c r="I73" s="45">
        <f t="shared" si="1"/>
        <v>0</v>
      </c>
      <c r="J73" s="36"/>
      <c r="K73" s="36"/>
    </row>
    <row r="74" spans="2:11" s="3" customFormat="1" ht="30" customHeight="1" x14ac:dyDescent="0.2">
      <c r="B74" s="18">
        <f t="shared" si="2"/>
        <v>64</v>
      </c>
      <c r="C74" s="57" t="s">
        <v>82</v>
      </c>
      <c r="D74" s="54" t="s">
        <v>37</v>
      </c>
      <c r="E74" s="54">
        <v>1</v>
      </c>
      <c r="F74" s="55">
        <v>8800</v>
      </c>
      <c r="G74" s="56">
        <v>8800</v>
      </c>
      <c r="H74" s="32">
        <f t="shared" si="0"/>
        <v>8800</v>
      </c>
      <c r="I74" s="45">
        <f t="shared" si="1"/>
        <v>0</v>
      </c>
      <c r="J74" s="36"/>
      <c r="K74" s="36"/>
    </row>
    <row r="75" spans="2:11" s="3" customFormat="1" ht="30" customHeight="1" x14ac:dyDescent="0.2">
      <c r="B75" s="18">
        <f t="shared" si="2"/>
        <v>65</v>
      </c>
      <c r="C75" s="57" t="s">
        <v>83</v>
      </c>
      <c r="D75" s="54" t="s">
        <v>37</v>
      </c>
      <c r="E75" s="54">
        <v>1</v>
      </c>
      <c r="F75" s="55">
        <v>362355</v>
      </c>
      <c r="G75" s="56">
        <v>362355</v>
      </c>
      <c r="H75" s="32">
        <f t="shared" si="0"/>
        <v>362355</v>
      </c>
      <c r="I75" s="45">
        <f t="shared" si="1"/>
        <v>0</v>
      </c>
      <c r="J75" s="36"/>
      <c r="K75" s="36"/>
    </row>
    <row r="76" spans="2:11" s="3" customFormat="1" ht="30" customHeight="1" x14ac:dyDescent="0.2">
      <c r="B76" s="18">
        <f t="shared" si="2"/>
        <v>66</v>
      </c>
      <c r="C76" s="57" t="s">
        <v>54</v>
      </c>
      <c r="D76" s="54" t="s">
        <v>23</v>
      </c>
      <c r="E76" s="54">
        <v>1</v>
      </c>
      <c r="F76" s="55">
        <v>58494</v>
      </c>
      <c r="G76" s="56">
        <v>58494</v>
      </c>
      <c r="H76" s="32">
        <f t="shared" ref="H76:H98" si="3">+G76*E76</f>
        <v>58494</v>
      </c>
      <c r="I76" s="45">
        <f t="shared" si="1"/>
        <v>0</v>
      </c>
      <c r="J76" s="36"/>
      <c r="K76" s="36"/>
    </row>
    <row r="77" spans="2:11" s="3" customFormat="1" ht="30" customHeight="1" x14ac:dyDescent="0.2">
      <c r="B77" s="18">
        <f t="shared" si="2"/>
        <v>67</v>
      </c>
      <c r="C77" s="57" t="s">
        <v>84</v>
      </c>
      <c r="D77" s="54" t="s">
        <v>85</v>
      </c>
      <c r="E77" s="54">
        <v>1</v>
      </c>
      <c r="F77" s="55">
        <v>25883</v>
      </c>
      <c r="G77" s="56">
        <v>25883</v>
      </c>
      <c r="H77" s="32">
        <f t="shared" si="3"/>
        <v>25883</v>
      </c>
      <c r="I77" s="45">
        <f t="shared" si="1"/>
        <v>0</v>
      </c>
      <c r="J77" s="36"/>
      <c r="K77" s="36"/>
    </row>
    <row r="78" spans="2:11" s="3" customFormat="1" ht="30" customHeight="1" x14ac:dyDescent="0.2">
      <c r="B78" s="18">
        <f t="shared" ref="B78:B98" si="4">+B77+1</f>
        <v>68</v>
      </c>
      <c r="C78" s="57" t="s">
        <v>86</v>
      </c>
      <c r="D78" s="54" t="s">
        <v>23</v>
      </c>
      <c r="E78" s="54">
        <v>1</v>
      </c>
      <c r="F78" s="55">
        <v>35373</v>
      </c>
      <c r="G78" s="56">
        <v>35373</v>
      </c>
      <c r="H78" s="32">
        <f t="shared" si="3"/>
        <v>35373</v>
      </c>
      <c r="I78" s="45">
        <f t="shared" si="1"/>
        <v>0</v>
      </c>
      <c r="J78" s="36"/>
      <c r="K78" s="36"/>
    </row>
    <row r="79" spans="2:11" s="3" customFormat="1" ht="30" customHeight="1" x14ac:dyDescent="0.2">
      <c r="B79" s="18">
        <f t="shared" si="4"/>
        <v>69</v>
      </c>
      <c r="C79" s="57" t="s">
        <v>87</v>
      </c>
      <c r="D79" s="54" t="s">
        <v>85</v>
      </c>
      <c r="E79" s="54">
        <v>1</v>
      </c>
      <c r="F79" s="55">
        <v>44690</v>
      </c>
      <c r="G79" s="56">
        <v>44690</v>
      </c>
      <c r="H79" s="32">
        <f t="shared" si="3"/>
        <v>44690</v>
      </c>
      <c r="I79" s="45">
        <f t="shared" si="1"/>
        <v>0</v>
      </c>
      <c r="J79" s="36"/>
      <c r="K79" s="36"/>
    </row>
    <row r="80" spans="2:11" s="3" customFormat="1" ht="30" customHeight="1" x14ac:dyDescent="0.2">
      <c r="B80" s="18">
        <f t="shared" si="4"/>
        <v>70</v>
      </c>
      <c r="C80" s="57" t="s">
        <v>88</v>
      </c>
      <c r="D80" s="54" t="s">
        <v>23</v>
      </c>
      <c r="E80" s="54">
        <v>1</v>
      </c>
      <c r="F80" s="55">
        <v>14667</v>
      </c>
      <c r="G80" s="56">
        <v>14667</v>
      </c>
      <c r="H80" s="32">
        <f t="shared" si="3"/>
        <v>14667</v>
      </c>
      <c r="I80" s="45">
        <f t="shared" si="1"/>
        <v>0</v>
      </c>
      <c r="J80" s="36"/>
      <c r="K80" s="36"/>
    </row>
    <row r="81" spans="2:11" s="3" customFormat="1" ht="30" customHeight="1" x14ac:dyDescent="0.2">
      <c r="B81" s="18">
        <f t="shared" si="4"/>
        <v>71</v>
      </c>
      <c r="C81" s="57" t="s">
        <v>89</v>
      </c>
      <c r="D81" s="54" t="s">
        <v>23</v>
      </c>
      <c r="E81" s="54">
        <v>1</v>
      </c>
      <c r="F81" s="55">
        <v>284708</v>
      </c>
      <c r="G81" s="56">
        <v>284708</v>
      </c>
      <c r="H81" s="32">
        <f t="shared" si="3"/>
        <v>284708</v>
      </c>
      <c r="I81" s="45">
        <f t="shared" si="1"/>
        <v>0</v>
      </c>
      <c r="J81" s="36"/>
      <c r="K81" s="36"/>
    </row>
    <row r="82" spans="2:11" s="3" customFormat="1" ht="30" customHeight="1" x14ac:dyDescent="0.2">
      <c r="B82" s="18">
        <f t="shared" si="4"/>
        <v>72</v>
      </c>
      <c r="C82" s="57" t="s">
        <v>90</v>
      </c>
      <c r="D82" s="54" t="s">
        <v>23</v>
      </c>
      <c r="E82" s="54">
        <v>1</v>
      </c>
      <c r="F82" s="55">
        <v>44690</v>
      </c>
      <c r="G82" s="56">
        <v>44690</v>
      </c>
      <c r="H82" s="32">
        <f t="shared" si="3"/>
        <v>44690</v>
      </c>
      <c r="I82" s="45">
        <f t="shared" si="1"/>
        <v>0</v>
      </c>
      <c r="J82" s="36"/>
      <c r="K82" s="36"/>
    </row>
    <row r="83" spans="2:11" s="3" customFormat="1" ht="30" customHeight="1" x14ac:dyDescent="0.2">
      <c r="B83" s="18">
        <f t="shared" si="4"/>
        <v>73</v>
      </c>
      <c r="C83" s="57" t="s">
        <v>91</v>
      </c>
      <c r="D83" s="54" t="s">
        <v>23</v>
      </c>
      <c r="E83" s="54">
        <v>1</v>
      </c>
      <c r="F83" s="55">
        <v>20706</v>
      </c>
      <c r="G83" s="56">
        <v>20706</v>
      </c>
      <c r="H83" s="32">
        <f t="shared" si="3"/>
        <v>20706</v>
      </c>
      <c r="I83" s="45">
        <f t="shared" si="1"/>
        <v>0</v>
      </c>
      <c r="J83" s="36"/>
      <c r="K83" s="36"/>
    </row>
    <row r="84" spans="2:11" s="3" customFormat="1" ht="30" customHeight="1" x14ac:dyDescent="0.2">
      <c r="B84" s="18">
        <f t="shared" si="4"/>
        <v>74</v>
      </c>
      <c r="C84" s="57" t="s">
        <v>92</v>
      </c>
      <c r="D84" s="54" t="s">
        <v>23</v>
      </c>
      <c r="E84" s="54">
        <v>1</v>
      </c>
      <c r="F84" s="55">
        <v>14667</v>
      </c>
      <c r="G84" s="56">
        <v>14667</v>
      </c>
      <c r="H84" s="32">
        <f t="shared" si="3"/>
        <v>14667</v>
      </c>
      <c r="I84" s="45">
        <f t="shared" si="1"/>
        <v>0</v>
      </c>
      <c r="J84" s="36"/>
      <c r="K84" s="36"/>
    </row>
    <row r="85" spans="2:11" s="3" customFormat="1" ht="30" customHeight="1" x14ac:dyDescent="0.2">
      <c r="B85" s="18">
        <f t="shared" si="4"/>
        <v>75</v>
      </c>
      <c r="C85" s="57" t="s">
        <v>93</v>
      </c>
      <c r="D85" s="54" t="s">
        <v>37</v>
      </c>
      <c r="E85" s="54">
        <v>1</v>
      </c>
      <c r="F85" s="55">
        <v>34337</v>
      </c>
      <c r="G85" s="56">
        <v>34337</v>
      </c>
      <c r="H85" s="32">
        <f t="shared" si="3"/>
        <v>34337</v>
      </c>
      <c r="I85" s="45">
        <f t="shared" si="1"/>
        <v>0</v>
      </c>
      <c r="J85" s="36"/>
      <c r="K85" s="36"/>
    </row>
    <row r="86" spans="2:11" s="3" customFormat="1" ht="30" customHeight="1" x14ac:dyDescent="0.2">
      <c r="B86" s="18">
        <f t="shared" si="4"/>
        <v>76</v>
      </c>
      <c r="C86" s="57" t="s">
        <v>68</v>
      </c>
      <c r="D86" s="54" t="s">
        <v>23</v>
      </c>
      <c r="E86" s="54">
        <v>1</v>
      </c>
      <c r="F86" s="55">
        <v>21569</v>
      </c>
      <c r="G86" s="56">
        <v>21569</v>
      </c>
      <c r="H86" s="32">
        <f t="shared" si="3"/>
        <v>21569</v>
      </c>
      <c r="I86" s="45">
        <f t="shared" si="1"/>
        <v>0</v>
      </c>
      <c r="J86" s="36"/>
      <c r="K86" s="36"/>
    </row>
    <row r="87" spans="2:11" s="3" customFormat="1" ht="30" customHeight="1" x14ac:dyDescent="0.2">
      <c r="B87" s="18">
        <f t="shared" si="4"/>
        <v>77</v>
      </c>
      <c r="C87" s="57" t="s">
        <v>69</v>
      </c>
      <c r="D87" s="54" t="s">
        <v>23</v>
      </c>
      <c r="E87" s="54">
        <v>1</v>
      </c>
      <c r="F87" s="55">
        <v>316457</v>
      </c>
      <c r="G87" s="56">
        <v>316457</v>
      </c>
      <c r="H87" s="32">
        <f t="shared" si="3"/>
        <v>316457</v>
      </c>
      <c r="I87" s="45">
        <f t="shared" si="1"/>
        <v>0</v>
      </c>
      <c r="J87" s="36"/>
      <c r="K87" s="36"/>
    </row>
    <row r="88" spans="2:11" s="3" customFormat="1" ht="30" customHeight="1" x14ac:dyDescent="0.2">
      <c r="B88" s="18">
        <f t="shared" si="4"/>
        <v>78</v>
      </c>
      <c r="C88" s="57" t="s">
        <v>70</v>
      </c>
      <c r="D88" s="54" t="s">
        <v>23</v>
      </c>
      <c r="E88" s="54">
        <v>1</v>
      </c>
      <c r="F88" s="55">
        <v>25537</v>
      </c>
      <c r="G88" s="56">
        <v>25537</v>
      </c>
      <c r="H88" s="32">
        <f t="shared" si="3"/>
        <v>25537</v>
      </c>
      <c r="I88" s="45">
        <f t="shared" si="1"/>
        <v>0</v>
      </c>
      <c r="J88" s="36"/>
      <c r="K88" s="36"/>
    </row>
    <row r="89" spans="2:11" s="3" customFormat="1" ht="30" customHeight="1" x14ac:dyDescent="0.2">
      <c r="B89" s="18">
        <f t="shared" si="4"/>
        <v>79</v>
      </c>
      <c r="C89" s="57" t="s">
        <v>71</v>
      </c>
      <c r="D89" s="54" t="s">
        <v>37</v>
      </c>
      <c r="E89" s="54">
        <v>1</v>
      </c>
      <c r="F89" s="55">
        <v>8800</v>
      </c>
      <c r="G89" s="56">
        <v>8800</v>
      </c>
      <c r="H89" s="32">
        <f t="shared" si="3"/>
        <v>8800</v>
      </c>
      <c r="I89" s="45">
        <f t="shared" si="1"/>
        <v>0</v>
      </c>
      <c r="J89" s="36"/>
      <c r="K89" s="36"/>
    </row>
    <row r="90" spans="2:11" s="3" customFormat="1" ht="30" customHeight="1" x14ac:dyDescent="0.2">
      <c r="B90" s="18">
        <f t="shared" si="4"/>
        <v>80</v>
      </c>
      <c r="C90" s="57" t="s">
        <v>72</v>
      </c>
      <c r="D90" s="54" t="s">
        <v>23</v>
      </c>
      <c r="E90" s="54">
        <v>1</v>
      </c>
      <c r="F90" s="55">
        <v>77648</v>
      </c>
      <c r="G90" s="56">
        <v>77648</v>
      </c>
      <c r="H90" s="32">
        <f t="shared" si="3"/>
        <v>77648</v>
      </c>
      <c r="I90" s="45">
        <f t="shared" si="1"/>
        <v>0</v>
      </c>
      <c r="J90" s="36"/>
      <c r="K90" s="36"/>
    </row>
    <row r="91" spans="2:11" s="3" customFormat="1" ht="30" customHeight="1" x14ac:dyDescent="0.2">
      <c r="B91" s="18">
        <f t="shared" si="4"/>
        <v>81</v>
      </c>
      <c r="C91" s="57" t="s">
        <v>73</v>
      </c>
      <c r="D91" s="54" t="s">
        <v>23</v>
      </c>
      <c r="E91" s="54">
        <v>1</v>
      </c>
      <c r="F91" s="55">
        <v>13804</v>
      </c>
      <c r="G91" s="56">
        <v>13804</v>
      </c>
      <c r="H91" s="32">
        <f t="shared" si="3"/>
        <v>13804</v>
      </c>
      <c r="I91" s="45">
        <f t="shared" si="1"/>
        <v>0</v>
      </c>
      <c r="J91" s="36"/>
      <c r="K91" s="36"/>
    </row>
    <row r="92" spans="2:11" s="3" customFormat="1" ht="30" customHeight="1" x14ac:dyDescent="0.2">
      <c r="B92" s="18">
        <f t="shared" si="4"/>
        <v>82</v>
      </c>
      <c r="C92" s="57" t="s">
        <v>74</v>
      </c>
      <c r="D92" s="54" t="s">
        <v>37</v>
      </c>
      <c r="E92" s="54">
        <v>1</v>
      </c>
      <c r="F92" s="55">
        <v>62118</v>
      </c>
      <c r="G92" s="56">
        <v>62118</v>
      </c>
      <c r="H92" s="32">
        <f t="shared" si="3"/>
        <v>62118</v>
      </c>
      <c r="I92" s="45">
        <f t="shared" si="1"/>
        <v>0</v>
      </c>
      <c r="J92" s="36"/>
      <c r="K92" s="36"/>
    </row>
    <row r="93" spans="2:11" s="3" customFormat="1" ht="30" customHeight="1" x14ac:dyDescent="0.2">
      <c r="B93" s="18">
        <f t="shared" si="4"/>
        <v>83</v>
      </c>
      <c r="C93" s="57" t="s">
        <v>38</v>
      </c>
      <c r="D93" s="54" t="s">
        <v>37</v>
      </c>
      <c r="E93" s="54">
        <v>1</v>
      </c>
      <c r="F93" s="55">
        <v>34510</v>
      </c>
      <c r="G93" s="56">
        <v>34510</v>
      </c>
      <c r="H93" s="32">
        <f t="shared" si="3"/>
        <v>34510</v>
      </c>
      <c r="I93" s="45">
        <f t="shared" si="1"/>
        <v>0</v>
      </c>
      <c r="J93" s="36"/>
      <c r="K93" s="36"/>
    </row>
    <row r="94" spans="2:11" s="3" customFormat="1" ht="30" customHeight="1" x14ac:dyDescent="0.2">
      <c r="B94" s="18">
        <f t="shared" si="4"/>
        <v>84</v>
      </c>
      <c r="C94" s="57" t="s">
        <v>75</v>
      </c>
      <c r="D94" s="54" t="s">
        <v>37</v>
      </c>
      <c r="E94" s="54">
        <v>1</v>
      </c>
      <c r="F94" s="55">
        <v>37961</v>
      </c>
      <c r="G94" s="56">
        <v>37961</v>
      </c>
      <c r="H94" s="32">
        <f t="shared" si="3"/>
        <v>37961</v>
      </c>
      <c r="I94" s="45">
        <f t="shared" si="1"/>
        <v>0</v>
      </c>
      <c r="J94" s="36"/>
      <c r="K94" s="36"/>
    </row>
    <row r="95" spans="2:11" s="3" customFormat="1" ht="30" customHeight="1" x14ac:dyDescent="0.2">
      <c r="B95" s="18">
        <f t="shared" si="4"/>
        <v>85</v>
      </c>
      <c r="C95" s="57" t="s">
        <v>76</v>
      </c>
      <c r="D95" s="54" t="s">
        <v>23</v>
      </c>
      <c r="E95" s="54">
        <v>1</v>
      </c>
      <c r="F95" s="55">
        <v>16392</v>
      </c>
      <c r="G95" s="56">
        <v>16392</v>
      </c>
      <c r="H95" s="32">
        <f t="shared" si="3"/>
        <v>16392</v>
      </c>
      <c r="I95" s="45">
        <f t="shared" si="1"/>
        <v>0</v>
      </c>
      <c r="J95" s="36"/>
      <c r="K95" s="36"/>
    </row>
    <row r="96" spans="2:11" s="3" customFormat="1" ht="30" customHeight="1" x14ac:dyDescent="0.2">
      <c r="B96" s="18">
        <f t="shared" si="4"/>
        <v>86</v>
      </c>
      <c r="C96" s="57" t="s">
        <v>77</v>
      </c>
      <c r="D96" s="54" t="s">
        <v>37</v>
      </c>
      <c r="E96" s="54">
        <v>1</v>
      </c>
      <c r="F96" s="55">
        <v>362355</v>
      </c>
      <c r="G96" s="56">
        <v>362355</v>
      </c>
      <c r="H96" s="32">
        <f t="shared" si="3"/>
        <v>362355</v>
      </c>
      <c r="I96" s="45">
        <f t="shared" si="1"/>
        <v>0</v>
      </c>
      <c r="J96" s="36"/>
      <c r="K96" s="36"/>
    </row>
    <row r="97" spans="2:11" s="3" customFormat="1" ht="30" customHeight="1" x14ac:dyDescent="0.2">
      <c r="B97" s="18">
        <f t="shared" si="4"/>
        <v>87</v>
      </c>
      <c r="C97" s="57" t="s">
        <v>78</v>
      </c>
      <c r="D97" s="54" t="s">
        <v>79</v>
      </c>
      <c r="E97" s="54">
        <v>1</v>
      </c>
      <c r="F97" s="55">
        <v>246747</v>
      </c>
      <c r="G97" s="56">
        <v>246747</v>
      </c>
      <c r="H97" s="32">
        <f t="shared" si="3"/>
        <v>246747</v>
      </c>
      <c r="I97" s="45">
        <f t="shared" si="1"/>
        <v>0</v>
      </c>
      <c r="J97" s="36"/>
      <c r="K97" s="36"/>
    </row>
    <row r="98" spans="2:11" s="3" customFormat="1" ht="30" customHeight="1" x14ac:dyDescent="0.2">
      <c r="B98" s="18">
        <f t="shared" si="4"/>
        <v>88</v>
      </c>
      <c r="C98" s="57" t="s">
        <v>80</v>
      </c>
      <c r="D98" s="54" t="s">
        <v>37</v>
      </c>
      <c r="E98" s="54">
        <v>1</v>
      </c>
      <c r="F98" s="55">
        <v>362355</v>
      </c>
      <c r="G98" s="56">
        <v>362355</v>
      </c>
      <c r="H98" s="32">
        <f t="shared" si="3"/>
        <v>362355</v>
      </c>
      <c r="I98" s="45">
        <f t="shared" si="1"/>
        <v>0</v>
      </c>
      <c r="J98" s="36"/>
      <c r="K98" s="36"/>
    </row>
    <row r="99" spans="2:11" ht="18.75" customHeight="1" x14ac:dyDescent="0.15">
      <c r="B99" s="33"/>
      <c r="C99" s="33"/>
      <c r="D99" s="33"/>
      <c r="E99" s="33"/>
      <c r="F99" s="40">
        <f>SUM(F11:F98)</f>
        <v>9529943</v>
      </c>
      <c r="G99" s="40">
        <f>SUM(G11:G98)</f>
        <v>9529943</v>
      </c>
      <c r="H99" s="40">
        <f>SUM(H11:H98)</f>
        <v>9529943</v>
      </c>
      <c r="I99" s="46"/>
      <c r="J99" s="36"/>
      <c r="K99" s="36"/>
    </row>
    <row r="100" spans="2:11" ht="24.75" customHeight="1" x14ac:dyDescent="0.15">
      <c r="B100" s="65" t="s">
        <v>94</v>
      </c>
      <c r="C100" s="65"/>
      <c r="D100" s="65"/>
      <c r="E100" s="65"/>
      <c r="F100" s="65"/>
      <c r="G100" s="66"/>
      <c r="H100" s="41">
        <f>+H99</f>
        <v>9529943</v>
      </c>
      <c r="I100" s="47" t="s">
        <v>19</v>
      </c>
      <c r="J100" s="36"/>
      <c r="K100" s="36"/>
    </row>
    <row r="101" spans="2:11" ht="24.75" customHeight="1" x14ac:dyDescent="0.15">
      <c r="B101" s="67" t="s">
        <v>95</v>
      </c>
      <c r="C101" s="67"/>
      <c r="D101" s="67"/>
      <c r="E101" s="67"/>
      <c r="F101" s="67"/>
      <c r="G101" s="68"/>
      <c r="H101" s="39">
        <f>+D6</f>
        <v>9529943</v>
      </c>
      <c r="I101" s="49">
        <f>+H101-H100</f>
        <v>0</v>
      </c>
      <c r="J101" s="36"/>
      <c r="K101" s="36"/>
    </row>
    <row r="102" spans="2:11" ht="10.5" customHeight="1" x14ac:dyDescent="0.15">
      <c r="B102" s="16"/>
      <c r="C102" s="17"/>
      <c r="D102" s="17"/>
      <c r="E102" s="17"/>
      <c r="F102" s="17"/>
      <c r="G102" s="27"/>
    </row>
    <row r="103" spans="2:11" ht="62.25" customHeight="1" x14ac:dyDescent="0.15">
      <c r="B103" s="69" t="s">
        <v>96</v>
      </c>
      <c r="C103" s="69"/>
      <c r="D103" s="69"/>
      <c r="E103" s="69"/>
      <c r="F103" s="69"/>
      <c r="G103" s="69"/>
      <c r="H103" s="69"/>
      <c r="I103" s="69"/>
    </row>
    <row r="104" spans="2:11" ht="7.5" customHeight="1" x14ac:dyDescent="0.15">
      <c r="B104" s="12"/>
      <c r="C104" s="12"/>
      <c r="D104" s="12"/>
      <c r="E104" s="12"/>
      <c r="F104" s="12"/>
      <c r="G104" s="28"/>
    </row>
    <row r="105" spans="2:11" ht="15" customHeight="1" x14ac:dyDescent="0.15">
      <c r="B105" s="13" t="s">
        <v>97</v>
      </c>
    </row>
    <row r="106" spans="2:11" ht="4.5" customHeight="1" x14ac:dyDescent="0.15">
      <c r="B106" s="13"/>
    </row>
    <row r="107" spans="2:11" s="9" customFormat="1" ht="15.75" customHeight="1" x14ac:dyDescent="0.15">
      <c r="B107" s="13" t="s">
        <v>5</v>
      </c>
      <c r="C107" s="2"/>
      <c r="F107" s="14"/>
      <c r="G107" s="24"/>
      <c r="H107" s="29"/>
      <c r="I107" s="48"/>
      <c r="J107" s="37"/>
      <c r="K107" s="37"/>
    </row>
    <row r="108" spans="2:11" s="9" customFormat="1" ht="15.75" customHeight="1" x14ac:dyDescent="0.2">
      <c r="B108" s="13" t="s">
        <v>98</v>
      </c>
      <c r="C108" s="8"/>
      <c r="F108" s="14"/>
      <c r="G108" s="24"/>
      <c r="H108" s="31"/>
      <c r="I108" s="43"/>
      <c r="J108" s="37"/>
      <c r="K108" s="37"/>
    </row>
    <row r="109" spans="2:11" s="9" customFormat="1" ht="15.75" customHeight="1" x14ac:dyDescent="0.15">
      <c r="B109" s="13" t="s">
        <v>6</v>
      </c>
      <c r="C109" s="8"/>
      <c r="F109" s="14"/>
      <c r="G109" s="34"/>
      <c r="H109" s="29"/>
      <c r="I109" s="43"/>
      <c r="J109" s="37"/>
      <c r="K109" s="37"/>
    </row>
    <row r="110" spans="2:11" s="9" customFormat="1" ht="15.75" customHeight="1" x14ac:dyDescent="0.15">
      <c r="B110" s="13" t="s">
        <v>7</v>
      </c>
      <c r="C110" s="8"/>
      <c r="F110" s="14"/>
      <c r="G110" s="34"/>
      <c r="H110" s="29"/>
      <c r="I110" s="43"/>
      <c r="J110" s="37"/>
      <c r="K110" s="37"/>
    </row>
    <row r="111" spans="2:11" s="9" customFormat="1" ht="15.75" customHeight="1" x14ac:dyDescent="0.15">
      <c r="B111" s="13" t="s">
        <v>8</v>
      </c>
      <c r="C111" s="8"/>
      <c r="F111" s="14"/>
      <c r="G111" s="34"/>
      <c r="H111" s="29"/>
      <c r="I111" s="43"/>
      <c r="J111" s="37"/>
      <c r="K111" s="37"/>
    </row>
    <row r="114" spans="2:11" s="9" customFormat="1" x14ac:dyDescent="0.15">
      <c r="B114" s="2"/>
      <c r="C114" s="8"/>
      <c r="F114" s="14"/>
      <c r="G114" s="24"/>
      <c r="H114" s="29"/>
      <c r="I114" s="43"/>
      <c r="J114" s="37"/>
      <c r="K114" s="37"/>
    </row>
  </sheetData>
  <autoFilter ref="B10:I101" xr:uid="{D85CAED8-0DC6-48FA-8483-6C8B088CA98B}"/>
  <mergeCells count="13">
    <mergeCell ref="B100:G100"/>
    <mergeCell ref="B101:G101"/>
    <mergeCell ref="B103:I103"/>
    <mergeCell ref="C2:I2"/>
    <mergeCell ref="C3:I3"/>
    <mergeCell ref="B9:B10"/>
    <mergeCell ref="C9:C10"/>
    <mergeCell ref="D9:D10"/>
    <mergeCell ref="E9:E10"/>
    <mergeCell ref="F9:F10"/>
    <mergeCell ref="G9:G10"/>
    <mergeCell ref="H9:H10"/>
    <mergeCell ref="I9:I10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72" fitToHeight="0" orientation="landscape" r:id="rId1"/>
  <headerFooter>
    <oddHeader>&amp;L
&amp;C&amp;"-,Negrita"&amp;14CENTRO DE DESARROLLO AGROINDUSTRIAL Y EMPRESARIAL
REGIONAL CUNDINAMARCA&amp;R&amp;G</oddHeader>
    <oddFooter>&amp;L                                   Formato no controlado por el SIGA&amp;C Calle 2 No. 13–03, Villeta Cundinamarca - PBX 57 601 5461500
&amp;G&amp;R&amp;P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A8D5A-35CF-4962-9930-6C386B99DA97}">
  <sheetPr>
    <tabColor theme="8" tint="0.39997558519241921"/>
    <pageSetUpPr fitToPage="1"/>
  </sheetPr>
  <dimension ref="B1:K114"/>
  <sheetViews>
    <sheetView view="pageBreakPreview" topLeftCell="A96" zoomScaleNormal="100" zoomScaleSheetLayoutView="100" zoomScalePageLayoutView="50" workbookViewId="0">
      <selection activeCell="L10" sqref="L10"/>
    </sheetView>
  </sheetViews>
  <sheetFormatPr baseColWidth="10" defaultColWidth="11.5" defaultRowHeight="13" x14ac:dyDescent="0.15"/>
  <cols>
    <col min="1" max="1" width="5.5" style="2" customWidth="1"/>
    <col min="2" max="2" width="7.1640625" style="2" customWidth="1"/>
    <col min="3" max="3" width="60.1640625" style="8" customWidth="1"/>
    <col min="4" max="4" width="45.1640625" style="9" customWidth="1"/>
    <col min="5" max="5" width="13" style="9" bestFit="1" customWidth="1"/>
    <col min="6" max="6" width="23.5" style="14" customWidth="1"/>
    <col min="7" max="7" width="22.5" style="24" customWidth="1"/>
    <col min="8" max="8" width="24.33203125" style="29" customWidth="1"/>
    <col min="9" max="9" width="22.33203125" style="43" customWidth="1"/>
    <col min="10" max="10" width="17.83203125" style="35" bestFit="1" customWidth="1"/>
    <col min="11" max="11" width="13.83203125" style="35" bestFit="1" customWidth="1"/>
    <col min="12" max="16384" width="11.5" style="2"/>
  </cols>
  <sheetData>
    <row r="1" spans="2:11" ht="4.5" customHeight="1" x14ac:dyDescent="0.15">
      <c r="E1" s="1"/>
      <c r="F1" s="1"/>
      <c r="G1" s="23"/>
    </row>
    <row r="2" spans="2:11" ht="26.25" customHeight="1" x14ac:dyDescent="0.15">
      <c r="C2" s="70" t="s">
        <v>9</v>
      </c>
      <c r="D2" s="70"/>
      <c r="E2" s="70"/>
      <c r="F2" s="70"/>
      <c r="G2" s="70"/>
      <c r="H2" s="70"/>
      <c r="I2" s="70"/>
    </row>
    <row r="3" spans="2:11" ht="33" customHeight="1" x14ac:dyDescent="0.15">
      <c r="C3" s="71" t="s">
        <v>3</v>
      </c>
      <c r="D3" s="71"/>
      <c r="E3" s="71"/>
      <c r="F3" s="71"/>
      <c r="G3" s="71"/>
      <c r="H3" s="71"/>
      <c r="I3" s="71"/>
    </row>
    <row r="4" spans="2:11" ht="6" customHeight="1" x14ac:dyDescent="0.15">
      <c r="D4" s="10"/>
      <c r="E4" s="10"/>
      <c r="F4" s="11"/>
    </row>
    <row r="5" spans="2:11" ht="5.25" customHeight="1" x14ac:dyDescent="0.15">
      <c r="B5" s="4"/>
      <c r="C5" s="4"/>
      <c r="D5" s="4"/>
      <c r="E5" s="4"/>
      <c r="F5" s="2"/>
    </row>
    <row r="6" spans="2:11" s="3" customFormat="1" ht="23.25" customHeight="1" x14ac:dyDescent="0.2">
      <c r="B6" s="4"/>
      <c r="C6" s="20" t="s">
        <v>10</v>
      </c>
      <c r="D6" s="38">
        <v>9529943</v>
      </c>
      <c r="E6" s="22"/>
      <c r="F6" s="15"/>
      <c r="G6" s="25"/>
      <c r="H6" s="30"/>
      <c r="I6" s="44"/>
      <c r="J6" s="36"/>
      <c r="K6" s="36"/>
    </row>
    <row r="7" spans="2:11" ht="29.25" customHeight="1" x14ac:dyDescent="0.15">
      <c r="C7" s="21" t="s">
        <v>11</v>
      </c>
      <c r="D7" s="42" t="s">
        <v>100</v>
      </c>
      <c r="F7" s="19"/>
      <c r="G7" s="19"/>
    </row>
    <row r="8" spans="2:11" ht="17.25" customHeight="1" x14ac:dyDescent="0.15">
      <c r="C8" s="5"/>
      <c r="D8" s="6"/>
      <c r="E8" s="7"/>
      <c r="F8" s="7"/>
      <c r="G8" s="26"/>
    </row>
    <row r="9" spans="2:11" s="3" customFormat="1" ht="32.25" customHeight="1" x14ac:dyDescent="0.2">
      <c r="B9" s="72" t="s">
        <v>12</v>
      </c>
      <c r="C9" s="72" t="s">
        <v>13</v>
      </c>
      <c r="D9" s="74" t="s">
        <v>14</v>
      </c>
      <c r="E9" s="74" t="s">
        <v>15</v>
      </c>
      <c r="F9" s="74" t="s">
        <v>16</v>
      </c>
      <c r="G9" s="77" t="s">
        <v>17</v>
      </c>
      <c r="H9" s="79" t="s">
        <v>18</v>
      </c>
      <c r="I9" s="63" t="s">
        <v>19</v>
      </c>
      <c r="J9" s="36"/>
      <c r="K9" s="36"/>
    </row>
    <row r="10" spans="2:11" s="3" customFormat="1" ht="41.25" customHeight="1" x14ac:dyDescent="0.2">
      <c r="B10" s="73"/>
      <c r="C10" s="73"/>
      <c r="D10" s="75"/>
      <c r="E10" s="75"/>
      <c r="F10" s="76"/>
      <c r="G10" s="78"/>
      <c r="H10" s="80"/>
      <c r="I10" s="64"/>
      <c r="J10" s="36"/>
      <c r="K10" s="36"/>
    </row>
    <row r="11" spans="2:11" s="3" customFormat="1" ht="30" customHeight="1" x14ac:dyDescent="0.2">
      <c r="B11" s="18">
        <v>1</v>
      </c>
      <c r="C11" s="57" t="s">
        <v>20</v>
      </c>
      <c r="D11" s="54" t="s">
        <v>21</v>
      </c>
      <c r="E11" s="54">
        <v>1</v>
      </c>
      <c r="F11" s="55">
        <v>91452</v>
      </c>
      <c r="G11" s="58">
        <v>91000</v>
      </c>
      <c r="H11" s="32">
        <f>+G11*E11</f>
        <v>91000</v>
      </c>
      <c r="I11" s="45">
        <f>+F11-G11</f>
        <v>452</v>
      </c>
      <c r="J11" s="36"/>
      <c r="K11" s="36"/>
    </row>
    <row r="12" spans="2:11" s="3" customFormat="1" ht="30" customHeight="1" x14ac:dyDescent="0.2">
      <c r="B12" s="18">
        <v>2</v>
      </c>
      <c r="C12" s="57" t="s">
        <v>22</v>
      </c>
      <c r="D12" s="54" t="s">
        <v>23</v>
      </c>
      <c r="E12" s="54">
        <v>1</v>
      </c>
      <c r="F12" s="55">
        <v>20706</v>
      </c>
      <c r="G12" s="58">
        <v>20000</v>
      </c>
      <c r="H12" s="32">
        <f t="shared" ref="H12:H75" si="0">+G12*E12</f>
        <v>20000</v>
      </c>
      <c r="I12" s="45">
        <f t="shared" ref="I12:I98" si="1">+F12-G12</f>
        <v>706</v>
      </c>
      <c r="J12" s="36"/>
      <c r="K12" s="36"/>
    </row>
    <row r="13" spans="2:11" s="3" customFormat="1" ht="30" customHeight="1" x14ac:dyDescent="0.2">
      <c r="B13" s="18">
        <f>+B12+1</f>
        <v>3</v>
      </c>
      <c r="C13" s="57" t="s">
        <v>24</v>
      </c>
      <c r="D13" s="54" t="s">
        <v>23</v>
      </c>
      <c r="E13" s="54">
        <v>1</v>
      </c>
      <c r="F13" s="55">
        <v>289884</v>
      </c>
      <c r="G13" s="58">
        <v>289000</v>
      </c>
      <c r="H13" s="32">
        <f t="shared" si="0"/>
        <v>289000</v>
      </c>
      <c r="I13" s="45">
        <f t="shared" si="1"/>
        <v>884</v>
      </c>
      <c r="J13" s="36"/>
      <c r="K13" s="36"/>
    </row>
    <row r="14" spans="2:11" s="3" customFormat="1" ht="30" customHeight="1" x14ac:dyDescent="0.2">
      <c r="B14" s="18">
        <f t="shared" ref="B14:B77" si="2">+B13+1</f>
        <v>4</v>
      </c>
      <c r="C14" s="57" t="s">
        <v>25</v>
      </c>
      <c r="D14" s="54" t="s">
        <v>23</v>
      </c>
      <c r="E14" s="54">
        <v>1</v>
      </c>
      <c r="F14" s="55">
        <v>120785</v>
      </c>
      <c r="G14" s="58">
        <v>120000</v>
      </c>
      <c r="H14" s="32">
        <f t="shared" si="0"/>
        <v>120000</v>
      </c>
      <c r="I14" s="45">
        <f t="shared" si="1"/>
        <v>785</v>
      </c>
      <c r="J14" s="36"/>
      <c r="K14" s="36"/>
    </row>
    <row r="15" spans="2:11" s="3" customFormat="1" ht="30" customHeight="1" x14ac:dyDescent="0.2">
      <c r="B15" s="18">
        <f t="shared" si="2"/>
        <v>5</v>
      </c>
      <c r="C15" s="57" t="s">
        <v>26</v>
      </c>
      <c r="D15" s="54" t="s">
        <v>23</v>
      </c>
      <c r="E15" s="54">
        <v>1</v>
      </c>
      <c r="F15" s="55">
        <v>120785</v>
      </c>
      <c r="G15" s="58">
        <v>120000</v>
      </c>
      <c r="H15" s="32">
        <f t="shared" si="0"/>
        <v>120000</v>
      </c>
      <c r="I15" s="45">
        <f t="shared" si="1"/>
        <v>785</v>
      </c>
      <c r="J15" s="36"/>
      <c r="K15" s="36"/>
    </row>
    <row r="16" spans="2:11" s="3" customFormat="1" ht="30" customHeight="1" x14ac:dyDescent="0.2">
      <c r="B16" s="18">
        <f t="shared" si="2"/>
        <v>6</v>
      </c>
      <c r="C16" s="57" t="s">
        <v>27</v>
      </c>
      <c r="D16" s="54" t="s">
        <v>23</v>
      </c>
      <c r="E16" s="54">
        <v>1</v>
      </c>
      <c r="F16" s="55">
        <v>429650</v>
      </c>
      <c r="G16" s="58">
        <v>429000</v>
      </c>
      <c r="H16" s="32">
        <f t="shared" si="0"/>
        <v>429000</v>
      </c>
      <c r="I16" s="45">
        <f t="shared" si="1"/>
        <v>650</v>
      </c>
      <c r="J16" s="36"/>
      <c r="K16" s="36"/>
    </row>
    <row r="17" spans="2:11" s="3" customFormat="1" ht="30" customHeight="1" x14ac:dyDescent="0.2">
      <c r="B17" s="18">
        <f t="shared" si="2"/>
        <v>7</v>
      </c>
      <c r="C17" s="57" t="s">
        <v>28</v>
      </c>
      <c r="D17" s="54" t="s">
        <v>23</v>
      </c>
      <c r="E17" s="54">
        <v>1</v>
      </c>
      <c r="F17" s="55">
        <v>25883</v>
      </c>
      <c r="G17" s="58">
        <v>25000</v>
      </c>
      <c r="H17" s="32">
        <f t="shared" si="0"/>
        <v>25000</v>
      </c>
      <c r="I17" s="45">
        <f t="shared" si="1"/>
        <v>883</v>
      </c>
      <c r="J17" s="36"/>
      <c r="K17" s="36"/>
    </row>
    <row r="18" spans="2:11" s="3" customFormat="1" ht="30" customHeight="1" x14ac:dyDescent="0.2">
      <c r="B18" s="18">
        <f t="shared" si="2"/>
        <v>8</v>
      </c>
      <c r="C18" s="57" t="s">
        <v>29</v>
      </c>
      <c r="D18" s="54" t="s">
        <v>23</v>
      </c>
      <c r="E18" s="54">
        <v>1</v>
      </c>
      <c r="F18" s="55">
        <v>8800</v>
      </c>
      <c r="G18" s="58">
        <v>8500</v>
      </c>
      <c r="H18" s="32">
        <f t="shared" si="0"/>
        <v>8500</v>
      </c>
      <c r="I18" s="45">
        <f t="shared" si="1"/>
        <v>300</v>
      </c>
      <c r="J18" s="36"/>
      <c r="K18" s="36"/>
    </row>
    <row r="19" spans="2:11" s="3" customFormat="1" ht="30" customHeight="1" x14ac:dyDescent="0.2">
      <c r="B19" s="18">
        <f t="shared" si="2"/>
        <v>9</v>
      </c>
      <c r="C19" s="57" t="s">
        <v>30</v>
      </c>
      <c r="D19" s="54" t="s">
        <v>23</v>
      </c>
      <c r="E19" s="54">
        <v>1</v>
      </c>
      <c r="F19" s="55">
        <v>48314</v>
      </c>
      <c r="G19" s="58">
        <v>48000</v>
      </c>
      <c r="H19" s="32">
        <f t="shared" si="0"/>
        <v>48000</v>
      </c>
      <c r="I19" s="45">
        <f t="shared" si="1"/>
        <v>314</v>
      </c>
      <c r="J19" s="36"/>
      <c r="K19" s="36"/>
    </row>
    <row r="20" spans="2:11" s="3" customFormat="1" ht="30" customHeight="1" x14ac:dyDescent="0.2">
      <c r="B20" s="18">
        <f t="shared" si="2"/>
        <v>10</v>
      </c>
      <c r="C20" s="57" t="s">
        <v>31</v>
      </c>
      <c r="D20" s="54" t="s">
        <v>23</v>
      </c>
      <c r="E20" s="54">
        <v>1</v>
      </c>
      <c r="F20" s="55">
        <v>25883</v>
      </c>
      <c r="G20" s="58">
        <v>25000</v>
      </c>
      <c r="H20" s="32">
        <f t="shared" si="0"/>
        <v>25000</v>
      </c>
      <c r="I20" s="45">
        <f t="shared" si="1"/>
        <v>883</v>
      </c>
      <c r="J20" s="36"/>
      <c r="K20" s="36"/>
    </row>
    <row r="21" spans="2:11" s="3" customFormat="1" ht="30" customHeight="1" x14ac:dyDescent="0.2">
      <c r="B21" s="18">
        <f t="shared" si="2"/>
        <v>11</v>
      </c>
      <c r="C21" s="57" t="s">
        <v>32</v>
      </c>
      <c r="D21" s="54" t="s">
        <v>23</v>
      </c>
      <c r="E21" s="54">
        <v>1</v>
      </c>
      <c r="F21" s="55">
        <v>15530</v>
      </c>
      <c r="G21" s="58">
        <v>15000</v>
      </c>
      <c r="H21" s="32">
        <f t="shared" si="0"/>
        <v>15000</v>
      </c>
      <c r="I21" s="45">
        <f t="shared" si="1"/>
        <v>530</v>
      </c>
      <c r="J21" s="36"/>
      <c r="K21" s="36"/>
    </row>
    <row r="22" spans="2:11" s="3" customFormat="1" ht="30" customHeight="1" x14ac:dyDescent="0.2">
      <c r="B22" s="18">
        <f t="shared" si="2"/>
        <v>12</v>
      </c>
      <c r="C22" s="57" t="s">
        <v>33</v>
      </c>
      <c r="D22" s="54" t="s">
        <v>23</v>
      </c>
      <c r="E22" s="54">
        <v>1</v>
      </c>
      <c r="F22" s="55">
        <v>28471</v>
      </c>
      <c r="G22" s="58">
        <v>28000</v>
      </c>
      <c r="H22" s="32">
        <f t="shared" si="0"/>
        <v>28000</v>
      </c>
      <c r="I22" s="45">
        <f t="shared" si="1"/>
        <v>471</v>
      </c>
      <c r="J22" s="36"/>
      <c r="K22" s="36"/>
    </row>
    <row r="23" spans="2:11" s="3" customFormat="1" ht="30" customHeight="1" x14ac:dyDescent="0.2">
      <c r="B23" s="18">
        <f t="shared" si="2"/>
        <v>13</v>
      </c>
      <c r="C23" s="57" t="s">
        <v>34</v>
      </c>
      <c r="D23" s="54" t="s">
        <v>23</v>
      </c>
      <c r="E23" s="54">
        <v>1</v>
      </c>
      <c r="F23" s="55">
        <v>138040</v>
      </c>
      <c r="G23" s="58">
        <v>138000</v>
      </c>
      <c r="H23" s="32">
        <f t="shared" si="0"/>
        <v>138000</v>
      </c>
      <c r="I23" s="45">
        <f t="shared" si="1"/>
        <v>40</v>
      </c>
      <c r="J23" s="36"/>
      <c r="K23" s="36"/>
    </row>
    <row r="24" spans="2:11" s="3" customFormat="1" ht="30" customHeight="1" x14ac:dyDescent="0.2">
      <c r="B24" s="18">
        <f t="shared" si="2"/>
        <v>14</v>
      </c>
      <c r="C24" s="57" t="s">
        <v>35</v>
      </c>
      <c r="D24" s="54" t="s">
        <v>23</v>
      </c>
      <c r="E24" s="54">
        <v>1</v>
      </c>
      <c r="F24" s="55">
        <v>38824</v>
      </c>
      <c r="G24" s="58">
        <v>38000</v>
      </c>
      <c r="H24" s="32">
        <f t="shared" si="0"/>
        <v>38000</v>
      </c>
      <c r="I24" s="45">
        <f t="shared" si="1"/>
        <v>824</v>
      </c>
      <c r="J24" s="36"/>
      <c r="K24" s="36"/>
    </row>
    <row r="25" spans="2:11" s="3" customFormat="1" ht="30" customHeight="1" x14ac:dyDescent="0.2">
      <c r="B25" s="18">
        <f t="shared" si="2"/>
        <v>15</v>
      </c>
      <c r="C25" s="57" t="s">
        <v>36</v>
      </c>
      <c r="D25" s="54" t="s">
        <v>37</v>
      </c>
      <c r="E25" s="54">
        <v>1</v>
      </c>
      <c r="F25" s="55">
        <v>362355</v>
      </c>
      <c r="G25" s="58">
        <v>362000</v>
      </c>
      <c r="H25" s="32">
        <f t="shared" si="0"/>
        <v>362000</v>
      </c>
      <c r="I25" s="45">
        <f t="shared" si="1"/>
        <v>355</v>
      </c>
      <c r="J25" s="36"/>
      <c r="K25" s="36"/>
    </row>
    <row r="26" spans="2:11" s="3" customFormat="1" ht="30" customHeight="1" x14ac:dyDescent="0.2">
      <c r="B26" s="18">
        <f t="shared" si="2"/>
        <v>16</v>
      </c>
      <c r="C26" s="57" t="s">
        <v>38</v>
      </c>
      <c r="D26" s="54" t="s">
        <v>37</v>
      </c>
      <c r="E26" s="54">
        <v>1</v>
      </c>
      <c r="F26" s="55">
        <v>34510</v>
      </c>
      <c r="G26" s="58">
        <v>34000</v>
      </c>
      <c r="H26" s="32">
        <f t="shared" si="0"/>
        <v>34000</v>
      </c>
      <c r="I26" s="45">
        <f t="shared" si="1"/>
        <v>510</v>
      </c>
      <c r="J26" s="36"/>
      <c r="K26" s="36"/>
    </row>
    <row r="27" spans="2:11" s="3" customFormat="1" ht="30" customHeight="1" x14ac:dyDescent="0.2">
      <c r="B27" s="18">
        <f t="shared" si="2"/>
        <v>17</v>
      </c>
      <c r="C27" s="57" t="s">
        <v>39</v>
      </c>
      <c r="D27" s="54" t="s">
        <v>23</v>
      </c>
      <c r="E27" s="54">
        <v>1</v>
      </c>
      <c r="F27" s="55">
        <v>207060</v>
      </c>
      <c r="G27" s="58">
        <v>207000</v>
      </c>
      <c r="H27" s="32">
        <f t="shared" si="0"/>
        <v>207000</v>
      </c>
      <c r="I27" s="45">
        <f t="shared" si="1"/>
        <v>60</v>
      </c>
      <c r="J27" s="36"/>
      <c r="K27" s="36"/>
    </row>
    <row r="28" spans="2:11" s="3" customFormat="1" ht="30" customHeight="1" x14ac:dyDescent="0.2">
      <c r="B28" s="18">
        <f t="shared" si="2"/>
        <v>18</v>
      </c>
      <c r="C28" s="57" t="s">
        <v>40</v>
      </c>
      <c r="D28" s="54" t="s">
        <v>23</v>
      </c>
      <c r="E28" s="54">
        <v>1</v>
      </c>
      <c r="F28" s="55">
        <v>60393</v>
      </c>
      <c r="G28" s="58">
        <v>60000</v>
      </c>
      <c r="H28" s="32">
        <f t="shared" si="0"/>
        <v>60000</v>
      </c>
      <c r="I28" s="45">
        <f t="shared" si="1"/>
        <v>393</v>
      </c>
      <c r="J28" s="36"/>
      <c r="K28" s="36"/>
    </row>
    <row r="29" spans="2:11" s="3" customFormat="1" ht="30" customHeight="1" x14ac:dyDescent="0.2">
      <c r="B29" s="18">
        <f t="shared" si="2"/>
        <v>19</v>
      </c>
      <c r="C29" s="57" t="s">
        <v>41</v>
      </c>
      <c r="D29" s="54" t="s">
        <v>37</v>
      </c>
      <c r="E29" s="54">
        <v>1</v>
      </c>
      <c r="F29" s="55">
        <v>20706</v>
      </c>
      <c r="G29" s="58">
        <v>20000</v>
      </c>
      <c r="H29" s="32">
        <f t="shared" si="0"/>
        <v>20000</v>
      </c>
      <c r="I29" s="45">
        <f t="shared" si="1"/>
        <v>706</v>
      </c>
      <c r="J29" s="36"/>
      <c r="K29" s="36"/>
    </row>
    <row r="30" spans="2:11" s="3" customFormat="1" ht="30" customHeight="1" x14ac:dyDescent="0.2">
      <c r="B30" s="18">
        <f t="shared" si="2"/>
        <v>20</v>
      </c>
      <c r="C30" s="57" t="s">
        <v>42</v>
      </c>
      <c r="D30" s="54" t="s">
        <v>23</v>
      </c>
      <c r="E30" s="54">
        <v>1</v>
      </c>
      <c r="F30" s="55">
        <v>41412</v>
      </c>
      <c r="G30" s="58">
        <v>41000</v>
      </c>
      <c r="H30" s="32">
        <f t="shared" si="0"/>
        <v>41000</v>
      </c>
      <c r="I30" s="45">
        <f t="shared" si="1"/>
        <v>412</v>
      </c>
      <c r="J30" s="36"/>
      <c r="K30" s="36"/>
    </row>
    <row r="31" spans="2:11" s="3" customFormat="1" ht="30" customHeight="1" x14ac:dyDescent="0.2">
      <c r="B31" s="18">
        <f t="shared" si="2"/>
        <v>21</v>
      </c>
      <c r="C31" s="57" t="s">
        <v>43</v>
      </c>
      <c r="D31" s="54" t="s">
        <v>23</v>
      </c>
      <c r="E31" s="54">
        <v>1</v>
      </c>
      <c r="F31" s="55">
        <v>138040</v>
      </c>
      <c r="G31" s="58">
        <v>138000</v>
      </c>
      <c r="H31" s="32">
        <f t="shared" si="0"/>
        <v>138000</v>
      </c>
      <c r="I31" s="45">
        <f t="shared" si="1"/>
        <v>40</v>
      </c>
      <c r="J31" s="36"/>
      <c r="K31" s="36"/>
    </row>
    <row r="32" spans="2:11" s="3" customFormat="1" ht="30" customHeight="1" x14ac:dyDescent="0.2">
      <c r="B32" s="18">
        <f t="shared" si="2"/>
        <v>22</v>
      </c>
      <c r="C32" s="57" t="s">
        <v>44</v>
      </c>
      <c r="D32" s="54" t="s">
        <v>23</v>
      </c>
      <c r="E32" s="54">
        <v>1</v>
      </c>
      <c r="F32" s="55">
        <v>207060</v>
      </c>
      <c r="G32" s="58">
        <v>207000</v>
      </c>
      <c r="H32" s="32">
        <f t="shared" si="0"/>
        <v>207000</v>
      </c>
      <c r="I32" s="45">
        <f t="shared" si="1"/>
        <v>60</v>
      </c>
      <c r="J32" s="36"/>
      <c r="K32" s="36"/>
    </row>
    <row r="33" spans="2:11" s="3" customFormat="1" ht="30" customHeight="1" x14ac:dyDescent="0.2">
      <c r="B33" s="18">
        <f t="shared" si="2"/>
        <v>23</v>
      </c>
      <c r="C33" s="57" t="s">
        <v>45</v>
      </c>
      <c r="D33" s="54" t="s">
        <v>37</v>
      </c>
      <c r="E33" s="54">
        <v>1</v>
      </c>
      <c r="F33" s="55">
        <v>96455</v>
      </c>
      <c r="G33" s="58">
        <v>96000</v>
      </c>
      <c r="H33" s="32">
        <f t="shared" si="0"/>
        <v>96000</v>
      </c>
      <c r="I33" s="45">
        <f t="shared" si="1"/>
        <v>455</v>
      </c>
      <c r="J33" s="36"/>
      <c r="K33" s="36"/>
    </row>
    <row r="34" spans="2:11" s="3" customFormat="1" ht="30" customHeight="1" x14ac:dyDescent="0.2">
      <c r="B34" s="18">
        <f t="shared" si="2"/>
        <v>24</v>
      </c>
      <c r="C34" s="57" t="s">
        <v>46</v>
      </c>
      <c r="D34" s="54" t="s">
        <v>37</v>
      </c>
      <c r="E34" s="54">
        <v>1</v>
      </c>
      <c r="F34" s="55">
        <v>112158</v>
      </c>
      <c r="G34" s="58">
        <v>112000</v>
      </c>
      <c r="H34" s="32">
        <f t="shared" si="0"/>
        <v>112000</v>
      </c>
      <c r="I34" s="45">
        <f t="shared" si="1"/>
        <v>158</v>
      </c>
      <c r="J34" s="36"/>
      <c r="K34" s="36"/>
    </row>
    <row r="35" spans="2:11" s="3" customFormat="1" ht="30" customHeight="1" x14ac:dyDescent="0.2">
      <c r="B35" s="18">
        <f t="shared" si="2"/>
        <v>25</v>
      </c>
      <c r="C35" s="57" t="s">
        <v>47</v>
      </c>
      <c r="D35" s="54" t="s">
        <v>23</v>
      </c>
      <c r="E35" s="54">
        <v>1</v>
      </c>
      <c r="F35" s="55">
        <v>153570</v>
      </c>
      <c r="G35" s="58">
        <v>153000</v>
      </c>
      <c r="H35" s="32">
        <f t="shared" si="0"/>
        <v>153000</v>
      </c>
      <c r="I35" s="45">
        <f t="shared" si="1"/>
        <v>570</v>
      </c>
      <c r="J35" s="36"/>
      <c r="K35" s="36"/>
    </row>
    <row r="36" spans="2:11" s="3" customFormat="1" ht="30" customHeight="1" x14ac:dyDescent="0.2">
      <c r="B36" s="18">
        <f t="shared" si="2"/>
        <v>26</v>
      </c>
      <c r="C36" s="57" t="s">
        <v>48</v>
      </c>
      <c r="D36" s="54" t="s">
        <v>23</v>
      </c>
      <c r="E36" s="54">
        <v>1</v>
      </c>
      <c r="F36" s="55">
        <v>20706</v>
      </c>
      <c r="G36" s="58">
        <v>20000</v>
      </c>
      <c r="H36" s="32">
        <f t="shared" si="0"/>
        <v>20000</v>
      </c>
      <c r="I36" s="45">
        <f t="shared" si="1"/>
        <v>706</v>
      </c>
      <c r="J36" s="36"/>
      <c r="K36" s="36"/>
    </row>
    <row r="37" spans="2:11" s="3" customFormat="1" ht="30" customHeight="1" x14ac:dyDescent="0.2">
      <c r="B37" s="18">
        <f t="shared" si="2"/>
        <v>27</v>
      </c>
      <c r="C37" s="57" t="s">
        <v>49</v>
      </c>
      <c r="D37" s="54" t="s">
        <v>37</v>
      </c>
      <c r="E37" s="54">
        <v>1</v>
      </c>
      <c r="F37" s="55">
        <v>8800</v>
      </c>
      <c r="G37" s="58">
        <v>8500</v>
      </c>
      <c r="H37" s="32">
        <f t="shared" si="0"/>
        <v>8500</v>
      </c>
      <c r="I37" s="45">
        <f t="shared" si="1"/>
        <v>300</v>
      </c>
      <c r="J37" s="36"/>
      <c r="K37" s="36"/>
    </row>
    <row r="38" spans="2:11" s="3" customFormat="1" ht="30" customHeight="1" x14ac:dyDescent="0.2">
      <c r="B38" s="18">
        <f t="shared" si="2"/>
        <v>28</v>
      </c>
      <c r="C38" s="57" t="s">
        <v>50</v>
      </c>
      <c r="D38" s="54" t="s">
        <v>23</v>
      </c>
      <c r="E38" s="54">
        <v>1</v>
      </c>
      <c r="F38" s="55">
        <v>429650</v>
      </c>
      <c r="G38" s="58">
        <v>429000</v>
      </c>
      <c r="H38" s="32">
        <f t="shared" si="0"/>
        <v>429000</v>
      </c>
      <c r="I38" s="45">
        <f t="shared" si="1"/>
        <v>650</v>
      </c>
      <c r="J38" s="36"/>
      <c r="K38" s="36"/>
    </row>
    <row r="39" spans="2:11" s="3" customFormat="1" ht="30" customHeight="1" x14ac:dyDescent="0.2">
      <c r="B39" s="18">
        <f t="shared" si="2"/>
        <v>29</v>
      </c>
      <c r="C39" s="57" t="s">
        <v>51</v>
      </c>
      <c r="D39" s="54" t="s">
        <v>37</v>
      </c>
      <c r="E39" s="54">
        <v>1</v>
      </c>
      <c r="F39" s="55">
        <v>62118</v>
      </c>
      <c r="G39" s="58">
        <v>62000</v>
      </c>
      <c r="H39" s="32">
        <f t="shared" si="0"/>
        <v>62000</v>
      </c>
      <c r="I39" s="45">
        <f t="shared" si="1"/>
        <v>118</v>
      </c>
      <c r="J39" s="36"/>
      <c r="K39" s="36"/>
    </row>
    <row r="40" spans="2:11" s="3" customFormat="1" ht="30" customHeight="1" x14ac:dyDescent="0.2">
      <c r="B40" s="18">
        <f t="shared" si="2"/>
        <v>30</v>
      </c>
      <c r="C40" s="57" t="s">
        <v>52</v>
      </c>
      <c r="D40" s="54" t="s">
        <v>37</v>
      </c>
      <c r="E40" s="54">
        <v>1</v>
      </c>
      <c r="F40" s="55">
        <v>34510</v>
      </c>
      <c r="G40" s="58">
        <v>34000</v>
      </c>
      <c r="H40" s="32">
        <f t="shared" si="0"/>
        <v>34000</v>
      </c>
      <c r="I40" s="45">
        <f t="shared" si="1"/>
        <v>510</v>
      </c>
      <c r="J40" s="36"/>
      <c r="K40" s="36"/>
    </row>
    <row r="41" spans="2:11" s="3" customFormat="1" ht="30" customHeight="1" x14ac:dyDescent="0.2">
      <c r="B41" s="18">
        <f t="shared" si="2"/>
        <v>31</v>
      </c>
      <c r="C41" s="57" t="s">
        <v>53</v>
      </c>
      <c r="D41" s="54" t="s">
        <v>23</v>
      </c>
      <c r="E41" s="54">
        <v>1</v>
      </c>
      <c r="F41" s="55">
        <v>43483</v>
      </c>
      <c r="G41" s="58">
        <v>43000</v>
      </c>
      <c r="H41" s="32">
        <f t="shared" si="0"/>
        <v>43000</v>
      </c>
      <c r="I41" s="45">
        <f t="shared" si="1"/>
        <v>483</v>
      </c>
      <c r="J41" s="36"/>
      <c r="K41" s="36"/>
    </row>
    <row r="42" spans="2:11" s="3" customFormat="1" ht="30" customHeight="1" x14ac:dyDescent="0.2">
      <c r="B42" s="18">
        <f t="shared" si="2"/>
        <v>32</v>
      </c>
      <c r="C42" s="57" t="s">
        <v>43</v>
      </c>
      <c r="D42" s="54" t="s">
        <v>23</v>
      </c>
      <c r="E42" s="54">
        <v>1</v>
      </c>
      <c r="F42" s="55">
        <v>138040</v>
      </c>
      <c r="G42" s="58">
        <v>138000</v>
      </c>
      <c r="H42" s="32">
        <f t="shared" si="0"/>
        <v>138000</v>
      </c>
      <c r="I42" s="45">
        <f t="shared" si="1"/>
        <v>40</v>
      </c>
      <c r="J42" s="36"/>
      <c r="K42" s="36"/>
    </row>
    <row r="43" spans="2:11" s="3" customFormat="1" ht="30" customHeight="1" x14ac:dyDescent="0.2">
      <c r="B43" s="18">
        <f t="shared" si="2"/>
        <v>33</v>
      </c>
      <c r="C43" s="57" t="s">
        <v>46</v>
      </c>
      <c r="D43" s="54" t="s">
        <v>37</v>
      </c>
      <c r="E43" s="54">
        <v>1</v>
      </c>
      <c r="F43" s="55">
        <v>112158</v>
      </c>
      <c r="G43" s="58">
        <v>112000</v>
      </c>
      <c r="H43" s="32">
        <f t="shared" si="0"/>
        <v>112000</v>
      </c>
      <c r="I43" s="45">
        <f t="shared" si="1"/>
        <v>158</v>
      </c>
      <c r="J43" s="36"/>
      <c r="K43" s="36"/>
    </row>
    <row r="44" spans="2:11" s="3" customFormat="1" ht="30" customHeight="1" x14ac:dyDescent="0.2">
      <c r="B44" s="18">
        <f t="shared" si="2"/>
        <v>34</v>
      </c>
      <c r="C44" s="57" t="s">
        <v>54</v>
      </c>
      <c r="D44" s="54" t="s">
        <v>23</v>
      </c>
      <c r="E44" s="54">
        <v>1</v>
      </c>
      <c r="F44" s="55">
        <v>77648</v>
      </c>
      <c r="G44" s="58">
        <v>77000</v>
      </c>
      <c r="H44" s="32">
        <f t="shared" si="0"/>
        <v>77000</v>
      </c>
      <c r="I44" s="45">
        <f t="shared" si="1"/>
        <v>648</v>
      </c>
      <c r="J44" s="36"/>
      <c r="K44" s="36"/>
    </row>
    <row r="45" spans="2:11" s="3" customFormat="1" ht="30" customHeight="1" x14ac:dyDescent="0.2">
      <c r="B45" s="18">
        <f t="shared" si="2"/>
        <v>35</v>
      </c>
      <c r="C45" s="57" t="s">
        <v>55</v>
      </c>
      <c r="D45" s="54" t="s">
        <v>23</v>
      </c>
      <c r="E45" s="54">
        <v>1</v>
      </c>
      <c r="F45" s="55">
        <v>317319</v>
      </c>
      <c r="G45" s="58">
        <v>317000</v>
      </c>
      <c r="H45" s="32">
        <f t="shared" si="0"/>
        <v>317000</v>
      </c>
      <c r="I45" s="45">
        <f t="shared" si="1"/>
        <v>319</v>
      </c>
      <c r="J45" s="36"/>
      <c r="K45" s="36"/>
    </row>
    <row r="46" spans="2:11" s="3" customFormat="1" ht="30" customHeight="1" x14ac:dyDescent="0.2">
      <c r="B46" s="18">
        <f t="shared" si="2"/>
        <v>36</v>
      </c>
      <c r="C46" s="57" t="s">
        <v>56</v>
      </c>
      <c r="D46" s="54" t="s">
        <v>23</v>
      </c>
      <c r="E46" s="54">
        <v>1</v>
      </c>
      <c r="F46" s="55">
        <v>51592</v>
      </c>
      <c r="G46" s="58">
        <v>51000</v>
      </c>
      <c r="H46" s="32">
        <f t="shared" si="0"/>
        <v>51000</v>
      </c>
      <c r="I46" s="45">
        <f t="shared" si="1"/>
        <v>592</v>
      </c>
      <c r="J46" s="36"/>
      <c r="K46" s="36"/>
    </row>
    <row r="47" spans="2:11" s="3" customFormat="1" ht="30" customHeight="1" x14ac:dyDescent="0.2">
      <c r="B47" s="18">
        <f t="shared" si="2"/>
        <v>37</v>
      </c>
      <c r="C47" s="57" t="s">
        <v>57</v>
      </c>
      <c r="D47" s="54" t="s">
        <v>23</v>
      </c>
      <c r="E47" s="54">
        <v>1</v>
      </c>
      <c r="F47" s="55">
        <v>51592</v>
      </c>
      <c r="G47" s="58">
        <v>51000</v>
      </c>
      <c r="H47" s="32">
        <f t="shared" si="0"/>
        <v>51000</v>
      </c>
      <c r="I47" s="45">
        <f t="shared" si="1"/>
        <v>592</v>
      </c>
      <c r="J47" s="36"/>
      <c r="K47" s="36"/>
    </row>
    <row r="48" spans="2:11" s="3" customFormat="1" ht="30" customHeight="1" x14ac:dyDescent="0.2">
      <c r="B48" s="18">
        <f t="shared" si="2"/>
        <v>38</v>
      </c>
      <c r="C48" s="57" t="s">
        <v>58</v>
      </c>
      <c r="D48" s="54" t="s">
        <v>37</v>
      </c>
      <c r="E48" s="54">
        <v>1</v>
      </c>
      <c r="F48" s="55">
        <v>31059</v>
      </c>
      <c r="G48" s="58">
        <v>31000</v>
      </c>
      <c r="H48" s="32">
        <f t="shared" si="0"/>
        <v>31000</v>
      </c>
      <c r="I48" s="45">
        <f t="shared" si="1"/>
        <v>59</v>
      </c>
      <c r="J48" s="36"/>
      <c r="K48" s="36"/>
    </row>
    <row r="49" spans="2:11" s="3" customFormat="1" ht="30" customHeight="1" x14ac:dyDescent="0.2">
      <c r="B49" s="18">
        <f t="shared" si="2"/>
        <v>39</v>
      </c>
      <c r="C49" s="57" t="s">
        <v>59</v>
      </c>
      <c r="D49" s="54" t="s">
        <v>37</v>
      </c>
      <c r="E49" s="54">
        <v>1</v>
      </c>
      <c r="F49" s="55">
        <v>15357</v>
      </c>
      <c r="G49" s="58">
        <v>15000</v>
      </c>
      <c r="H49" s="32">
        <f t="shared" si="0"/>
        <v>15000</v>
      </c>
      <c r="I49" s="45">
        <f t="shared" si="1"/>
        <v>357</v>
      </c>
      <c r="J49" s="36"/>
      <c r="K49" s="36"/>
    </row>
    <row r="50" spans="2:11" s="3" customFormat="1" ht="30" customHeight="1" x14ac:dyDescent="0.2">
      <c r="B50" s="18">
        <f t="shared" si="2"/>
        <v>40</v>
      </c>
      <c r="C50" s="57" t="s">
        <v>60</v>
      </c>
      <c r="D50" s="54" t="s">
        <v>37</v>
      </c>
      <c r="E50" s="54">
        <v>1</v>
      </c>
      <c r="F50" s="55">
        <v>8800</v>
      </c>
      <c r="G50" s="58">
        <v>8500</v>
      </c>
      <c r="H50" s="32">
        <f t="shared" si="0"/>
        <v>8500</v>
      </c>
      <c r="I50" s="45">
        <f t="shared" si="1"/>
        <v>300</v>
      </c>
      <c r="J50" s="36"/>
      <c r="K50" s="36"/>
    </row>
    <row r="51" spans="2:11" s="3" customFormat="1" ht="30" customHeight="1" x14ac:dyDescent="0.2">
      <c r="B51" s="18">
        <f t="shared" si="2"/>
        <v>41</v>
      </c>
      <c r="C51" s="57" t="s">
        <v>61</v>
      </c>
      <c r="D51" s="54" t="s">
        <v>37</v>
      </c>
      <c r="E51" s="54">
        <v>1</v>
      </c>
      <c r="F51" s="55">
        <v>362355</v>
      </c>
      <c r="G51" s="58">
        <v>362000</v>
      </c>
      <c r="H51" s="32">
        <f t="shared" si="0"/>
        <v>362000</v>
      </c>
      <c r="I51" s="45">
        <f t="shared" si="1"/>
        <v>355</v>
      </c>
      <c r="J51" s="36"/>
      <c r="K51" s="36"/>
    </row>
    <row r="52" spans="2:11" s="3" customFormat="1" ht="30" customHeight="1" x14ac:dyDescent="0.2">
      <c r="B52" s="18">
        <f t="shared" si="2"/>
        <v>42</v>
      </c>
      <c r="C52" s="57" t="s">
        <v>44</v>
      </c>
      <c r="D52" s="54" t="s">
        <v>23</v>
      </c>
      <c r="E52" s="54">
        <v>1</v>
      </c>
      <c r="F52" s="55">
        <v>207060</v>
      </c>
      <c r="G52" s="58">
        <v>207000</v>
      </c>
      <c r="H52" s="32">
        <f t="shared" si="0"/>
        <v>207000</v>
      </c>
      <c r="I52" s="45">
        <f t="shared" si="1"/>
        <v>60</v>
      </c>
      <c r="J52" s="36"/>
      <c r="K52" s="36"/>
    </row>
    <row r="53" spans="2:11" s="3" customFormat="1" ht="30" customHeight="1" x14ac:dyDescent="0.2">
      <c r="B53" s="18">
        <f t="shared" si="2"/>
        <v>43</v>
      </c>
      <c r="C53" s="57" t="s">
        <v>62</v>
      </c>
      <c r="D53" s="54" t="s">
        <v>23</v>
      </c>
      <c r="E53" s="54">
        <v>1</v>
      </c>
      <c r="F53" s="55">
        <v>158056</v>
      </c>
      <c r="G53" s="58">
        <v>158000</v>
      </c>
      <c r="H53" s="32">
        <f t="shared" si="0"/>
        <v>158000</v>
      </c>
      <c r="I53" s="45">
        <f t="shared" si="1"/>
        <v>56</v>
      </c>
      <c r="J53" s="36"/>
      <c r="K53" s="36"/>
    </row>
    <row r="54" spans="2:11" s="3" customFormat="1" ht="30" customHeight="1" x14ac:dyDescent="0.2">
      <c r="B54" s="18">
        <f t="shared" si="2"/>
        <v>44</v>
      </c>
      <c r="C54" s="57" t="s">
        <v>63</v>
      </c>
      <c r="D54" s="54" t="s">
        <v>23</v>
      </c>
      <c r="E54" s="54">
        <v>1</v>
      </c>
      <c r="F54" s="55">
        <v>16565</v>
      </c>
      <c r="G54" s="58">
        <v>16000</v>
      </c>
      <c r="H54" s="32">
        <f t="shared" si="0"/>
        <v>16000</v>
      </c>
      <c r="I54" s="45">
        <f t="shared" si="1"/>
        <v>565</v>
      </c>
      <c r="J54" s="36"/>
      <c r="K54" s="36"/>
    </row>
    <row r="55" spans="2:11" s="3" customFormat="1" ht="30" customHeight="1" x14ac:dyDescent="0.2">
      <c r="B55" s="18">
        <f t="shared" si="2"/>
        <v>45</v>
      </c>
      <c r="C55" s="57" t="s">
        <v>64</v>
      </c>
      <c r="D55" s="54" t="s">
        <v>37</v>
      </c>
      <c r="E55" s="54">
        <v>1</v>
      </c>
      <c r="F55" s="55">
        <v>327845</v>
      </c>
      <c r="G55" s="58">
        <v>327000</v>
      </c>
      <c r="H55" s="32">
        <f t="shared" si="0"/>
        <v>327000</v>
      </c>
      <c r="I55" s="45">
        <f t="shared" si="1"/>
        <v>845</v>
      </c>
      <c r="J55" s="36"/>
      <c r="K55" s="36"/>
    </row>
    <row r="56" spans="2:11" s="3" customFormat="1" ht="30" customHeight="1" x14ac:dyDescent="0.2">
      <c r="B56" s="18">
        <f t="shared" si="2"/>
        <v>46</v>
      </c>
      <c r="C56" s="57" t="s">
        <v>65</v>
      </c>
      <c r="D56" s="54" t="s">
        <v>23</v>
      </c>
      <c r="E56" s="54">
        <v>1</v>
      </c>
      <c r="F56" s="55">
        <v>13804</v>
      </c>
      <c r="G56" s="58">
        <v>13000</v>
      </c>
      <c r="H56" s="32">
        <f t="shared" si="0"/>
        <v>13000</v>
      </c>
      <c r="I56" s="45">
        <f t="shared" si="1"/>
        <v>804</v>
      </c>
      <c r="J56" s="36"/>
      <c r="K56" s="36"/>
    </row>
    <row r="57" spans="2:11" s="3" customFormat="1" ht="30" customHeight="1" x14ac:dyDescent="0.2">
      <c r="B57" s="18">
        <f t="shared" si="2"/>
        <v>47</v>
      </c>
      <c r="C57" s="57" t="s">
        <v>66</v>
      </c>
      <c r="D57" s="54" t="s">
        <v>23</v>
      </c>
      <c r="E57" s="54">
        <v>1</v>
      </c>
      <c r="F57" s="55">
        <v>44690</v>
      </c>
      <c r="G57" s="58">
        <v>44000</v>
      </c>
      <c r="H57" s="32">
        <f t="shared" si="0"/>
        <v>44000</v>
      </c>
      <c r="I57" s="45">
        <f t="shared" si="1"/>
        <v>690</v>
      </c>
      <c r="J57" s="36"/>
      <c r="K57" s="36"/>
    </row>
    <row r="58" spans="2:11" s="3" customFormat="1" ht="30" customHeight="1" x14ac:dyDescent="0.2">
      <c r="B58" s="18">
        <f t="shared" si="2"/>
        <v>48</v>
      </c>
      <c r="C58" s="57" t="s">
        <v>67</v>
      </c>
      <c r="D58" s="54" t="s">
        <v>23</v>
      </c>
      <c r="E58" s="54">
        <v>1</v>
      </c>
      <c r="F58" s="55">
        <v>25883</v>
      </c>
      <c r="G58" s="58">
        <v>25000</v>
      </c>
      <c r="H58" s="32">
        <f t="shared" si="0"/>
        <v>25000</v>
      </c>
      <c r="I58" s="45">
        <f t="shared" si="1"/>
        <v>883</v>
      </c>
      <c r="J58" s="36"/>
      <c r="K58" s="36"/>
    </row>
    <row r="59" spans="2:11" s="3" customFormat="1" ht="30" customHeight="1" x14ac:dyDescent="0.2">
      <c r="B59" s="18">
        <f t="shared" si="2"/>
        <v>49</v>
      </c>
      <c r="C59" s="57" t="s">
        <v>68</v>
      </c>
      <c r="D59" s="54" t="s">
        <v>23</v>
      </c>
      <c r="E59" s="54">
        <v>1</v>
      </c>
      <c r="F59" s="55">
        <v>38824</v>
      </c>
      <c r="G59" s="58">
        <v>38000</v>
      </c>
      <c r="H59" s="32">
        <f t="shared" si="0"/>
        <v>38000</v>
      </c>
      <c r="I59" s="45">
        <f t="shared" si="1"/>
        <v>824</v>
      </c>
      <c r="J59" s="36"/>
      <c r="K59" s="36"/>
    </row>
    <row r="60" spans="2:11" s="3" customFormat="1" ht="30" customHeight="1" x14ac:dyDescent="0.2">
      <c r="B60" s="18">
        <f t="shared" si="2"/>
        <v>50</v>
      </c>
      <c r="C60" s="57" t="s">
        <v>69</v>
      </c>
      <c r="D60" s="54" t="s">
        <v>23</v>
      </c>
      <c r="E60" s="54">
        <v>1</v>
      </c>
      <c r="F60" s="55">
        <v>138040</v>
      </c>
      <c r="G60" s="58">
        <v>138000</v>
      </c>
      <c r="H60" s="32">
        <f t="shared" si="0"/>
        <v>138000</v>
      </c>
      <c r="I60" s="45">
        <f t="shared" si="1"/>
        <v>40</v>
      </c>
      <c r="J60" s="36"/>
      <c r="K60" s="36"/>
    </row>
    <row r="61" spans="2:11" s="3" customFormat="1" ht="30" customHeight="1" x14ac:dyDescent="0.2">
      <c r="B61" s="18">
        <f t="shared" si="2"/>
        <v>51</v>
      </c>
      <c r="C61" s="57" t="s">
        <v>70</v>
      </c>
      <c r="D61" s="54" t="s">
        <v>23</v>
      </c>
      <c r="E61" s="54">
        <v>1</v>
      </c>
      <c r="F61" s="55">
        <v>25537</v>
      </c>
      <c r="G61" s="58">
        <v>25000</v>
      </c>
      <c r="H61" s="32">
        <f t="shared" si="0"/>
        <v>25000</v>
      </c>
      <c r="I61" s="45">
        <f t="shared" si="1"/>
        <v>537</v>
      </c>
      <c r="J61" s="36"/>
      <c r="K61" s="36"/>
    </row>
    <row r="62" spans="2:11" s="3" customFormat="1" ht="30" customHeight="1" x14ac:dyDescent="0.2">
      <c r="B62" s="18">
        <f t="shared" si="2"/>
        <v>52</v>
      </c>
      <c r="C62" s="57" t="s">
        <v>71</v>
      </c>
      <c r="D62" s="54" t="s">
        <v>37</v>
      </c>
      <c r="E62" s="54">
        <v>1</v>
      </c>
      <c r="F62" s="55">
        <v>8800</v>
      </c>
      <c r="G62" s="58">
        <v>8500</v>
      </c>
      <c r="H62" s="32">
        <f t="shared" si="0"/>
        <v>8500</v>
      </c>
      <c r="I62" s="45">
        <f t="shared" si="1"/>
        <v>300</v>
      </c>
      <c r="J62" s="36"/>
      <c r="K62" s="36"/>
    </row>
    <row r="63" spans="2:11" s="3" customFormat="1" ht="30" customHeight="1" x14ac:dyDescent="0.2">
      <c r="B63" s="18">
        <f t="shared" si="2"/>
        <v>53</v>
      </c>
      <c r="C63" s="57" t="s">
        <v>72</v>
      </c>
      <c r="D63" s="54" t="s">
        <v>23</v>
      </c>
      <c r="E63" s="54">
        <v>1</v>
      </c>
      <c r="F63" s="55">
        <v>77648</v>
      </c>
      <c r="G63" s="58">
        <v>77000</v>
      </c>
      <c r="H63" s="32">
        <f t="shared" si="0"/>
        <v>77000</v>
      </c>
      <c r="I63" s="45">
        <f t="shared" si="1"/>
        <v>648</v>
      </c>
      <c r="J63" s="36"/>
      <c r="K63" s="36"/>
    </row>
    <row r="64" spans="2:11" s="3" customFormat="1" ht="30" customHeight="1" x14ac:dyDescent="0.2">
      <c r="B64" s="18">
        <f t="shared" si="2"/>
        <v>54</v>
      </c>
      <c r="C64" s="57" t="s">
        <v>73</v>
      </c>
      <c r="D64" s="54" t="s">
        <v>23</v>
      </c>
      <c r="E64" s="54">
        <v>1</v>
      </c>
      <c r="F64" s="55">
        <v>13804</v>
      </c>
      <c r="G64" s="58">
        <v>13000</v>
      </c>
      <c r="H64" s="32">
        <f t="shared" si="0"/>
        <v>13000</v>
      </c>
      <c r="I64" s="45">
        <f t="shared" si="1"/>
        <v>804</v>
      </c>
      <c r="J64" s="36"/>
      <c r="K64" s="36"/>
    </row>
    <row r="65" spans="2:11" s="3" customFormat="1" ht="30" customHeight="1" x14ac:dyDescent="0.2">
      <c r="B65" s="18">
        <f t="shared" si="2"/>
        <v>55</v>
      </c>
      <c r="C65" s="57" t="s">
        <v>74</v>
      </c>
      <c r="D65" s="54" t="s">
        <v>37</v>
      </c>
      <c r="E65" s="54">
        <v>1</v>
      </c>
      <c r="F65" s="55">
        <v>62118</v>
      </c>
      <c r="G65" s="58">
        <v>62000</v>
      </c>
      <c r="H65" s="32">
        <f t="shared" si="0"/>
        <v>62000</v>
      </c>
      <c r="I65" s="45">
        <f t="shared" si="1"/>
        <v>118</v>
      </c>
      <c r="J65" s="36"/>
      <c r="K65" s="36"/>
    </row>
    <row r="66" spans="2:11" s="3" customFormat="1" ht="30" customHeight="1" x14ac:dyDescent="0.2">
      <c r="B66" s="18">
        <f t="shared" si="2"/>
        <v>56</v>
      </c>
      <c r="C66" s="57" t="s">
        <v>38</v>
      </c>
      <c r="D66" s="54" t="s">
        <v>37</v>
      </c>
      <c r="E66" s="54">
        <v>1</v>
      </c>
      <c r="F66" s="55">
        <v>34510</v>
      </c>
      <c r="G66" s="58">
        <v>34000</v>
      </c>
      <c r="H66" s="32">
        <f t="shared" si="0"/>
        <v>34000</v>
      </c>
      <c r="I66" s="45">
        <f t="shared" si="1"/>
        <v>510</v>
      </c>
      <c r="J66" s="36"/>
      <c r="K66" s="36"/>
    </row>
    <row r="67" spans="2:11" s="3" customFormat="1" ht="30" customHeight="1" x14ac:dyDescent="0.2">
      <c r="B67" s="18">
        <f t="shared" si="2"/>
        <v>57</v>
      </c>
      <c r="C67" s="57" t="s">
        <v>75</v>
      </c>
      <c r="D67" s="54" t="s">
        <v>37</v>
      </c>
      <c r="E67" s="54">
        <v>1</v>
      </c>
      <c r="F67" s="55">
        <v>37961</v>
      </c>
      <c r="G67" s="58">
        <v>37000</v>
      </c>
      <c r="H67" s="32">
        <f t="shared" si="0"/>
        <v>37000</v>
      </c>
      <c r="I67" s="45">
        <f t="shared" si="1"/>
        <v>961</v>
      </c>
      <c r="J67" s="36"/>
      <c r="K67" s="36"/>
    </row>
    <row r="68" spans="2:11" s="3" customFormat="1" ht="30" customHeight="1" x14ac:dyDescent="0.2">
      <c r="B68" s="18">
        <f t="shared" si="2"/>
        <v>58</v>
      </c>
      <c r="C68" s="57" t="s">
        <v>76</v>
      </c>
      <c r="D68" s="54" t="s">
        <v>23</v>
      </c>
      <c r="E68" s="54">
        <v>1</v>
      </c>
      <c r="F68" s="55">
        <v>16392</v>
      </c>
      <c r="G68" s="58">
        <v>16000</v>
      </c>
      <c r="H68" s="32">
        <f t="shared" si="0"/>
        <v>16000</v>
      </c>
      <c r="I68" s="45">
        <f t="shared" si="1"/>
        <v>392</v>
      </c>
      <c r="J68" s="36"/>
      <c r="K68" s="36"/>
    </row>
    <row r="69" spans="2:11" s="3" customFormat="1" ht="30" customHeight="1" x14ac:dyDescent="0.2">
      <c r="B69" s="18">
        <f t="shared" si="2"/>
        <v>59</v>
      </c>
      <c r="C69" s="57" t="s">
        <v>77</v>
      </c>
      <c r="D69" s="54" t="s">
        <v>37</v>
      </c>
      <c r="E69" s="54">
        <v>1</v>
      </c>
      <c r="F69" s="55">
        <v>362355</v>
      </c>
      <c r="G69" s="58">
        <v>362000</v>
      </c>
      <c r="H69" s="32">
        <f t="shared" si="0"/>
        <v>362000</v>
      </c>
      <c r="I69" s="45">
        <f t="shared" si="1"/>
        <v>355</v>
      </c>
      <c r="J69" s="36"/>
      <c r="K69" s="36"/>
    </row>
    <row r="70" spans="2:11" s="3" customFormat="1" ht="30" customHeight="1" x14ac:dyDescent="0.2">
      <c r="B70" s="18">
        <f t="shared" si="2"/>
        <v>60</v>
      </c>
      <c r="C70" s="57" t="s">
        <v>78</v>
      </c>
      <c r="D70" s="54" t="s">
        <v>79</v>
      </c>
      <c r="E70" s="54">
        <v>1</v>
      </c>
      <c r="F70" s="55">
        <v>246747</v>
      </c>
      <c r="G70" s="58">
        <v>246000</v>
      </c>
      <c r="H70" s="32">
        <f t="shared" si="0"/>
        <v>246000</v>
      </c>
      <c r="I70" s="45">
        <f t="shared" si="1"/>
        <v>747</v>
      </c>
      <c r="J70" s="36"/>
      <c r="K70" s="36"/>
    </row>
    <row r="71" spans="2:11" s="3" customFormat="1" ht="30" customHeight="1" x14ac:dyDescent="0.2">
      <c r="B71" s="18">
        <f t="shared" si="2"/>
        <v>61</v>
      </c>
      <c r="C71" s="57" t="s">
        <v>80</v>
      </c>
      <c r="D71" s="54" t="s">
        <v>37</v>
      </c>
      <c r="E71" s="54">
        <v>1</v>
      </c>
      <c r="F71" s="55">
        <v>362355</v>
      </c>
      <c r="G71" s="58">
        <v>362000</v>
      </c>
      <c r="H71" s="32">
        <f t="shared" si="0"/>
        <v>362000</v>
      </c>
      <c r="I71" s="45">
        <f t="shared" si="1"/>
        <v>355</v>
      </c>
      <c r="J71" s="36"/>
      <c r="K71" s="36"/>
    </row>
    <row r="72" spans="2:11" s="3" customFormat="1" ht="30" customHeight="1" x14ac:dyDescent="0.2">
      <c r="B72" s="18">
        <f t="shared" si="2"/>
        <v>62</v>
      </c>
      <c r="C72" s="54" t="s">
        <v>81</v>
      </c>
      <c r="D72" s="54" t="s">
        <v>23</v>
      </c>
      <c r="E72" s="54">
        <v>1</v>
      </c>
      <c r="F72" s="55">
        <v>35373</v>
      </c>
      <c r="G72" s="58">
        <v>35000</v>
      </c>
      <c r="H72" s="32">
        <f t="shared" si="0"/>
        <v>35000</v>
      </c>
      <c r="I72" s="45">
        <f t="shared" si="1"/>
        <v>373</v>
      </c>
      <c r="J72" s="36"/>
      <c r="K72" s="36"/>
    </row>
    <row r="73" spans="2:11" s="3" customFormat="1" ht="30" customHeight="1" x14ac:dyDescent="0.2">
      <c r="B73" s="18">
        <f t="shared" si="2"/>
        <v>63</v>
      </c>
      <c r="C73" s="57" t="s">
        <v>47</v>
      </c>
      <c r="D73" s="54" t="s">
        <v>23</v>
      </c>
      <c r="E73" s="54">
        <v>1</v>
      </c>
      <c r="F73" s="55">
        <v>138040</v>
      </c>
      <c r="G73" s="58">
        <v>138000</v>
      </c>
      <c r="H73" s="32">
        <f t="shared" si="0"/>
        <v>138000</v>
      </c>
      <c r="I73" s="45">
        <f t="shared" si="1"/>
        <v>40</v>
      </c>
      <c r="J73" s="36"/>
      <c r="K73" s="36"/>
    </row>
    <row r="74" spans="2:11" s="3" customFormat="1" ht="30" customHeight="1" x14ac:dyDescent="0.2">
      <c r="B74" s="18">
        <f t="shared" si="2"/>
        <v>64</v>
      </c>
      <c r="C74" s="57" t="s">
        <v>82</v>
      </c>
      <c r="D74" s="54" t="s">
        <v>37</v>
      </c>
      <c r="E74" s="54">
        <v>1</v>
      </c>
      <c r="F74" s="55">
        <v>8800</v>
      </c>
      <c r="G74" s="58">
        <v>8500</v>
      </c>
      <c r="H74" s="32">
        <f t="shared" si="0"/>
        <v>8500</v>
      </c>
      <c r="I74" s="45">
        <f t="shared" si="1"/>
        <v>300</v>
      </c>
      <c r="J74" s="36"/>
      <c r="K74" s="36"/>
    </row>
    <row r="75" spans="2:11" s="3" customFormat="1" ht="30" customHeight="1" x14ac:dyDescent="0.2">
      <c r="B75" s="18">
        <f t="shared" si="2"/>
        <v>65</v>
      </c>
      <c r="C75" s="57" t="s">
        <v>83</v>
      </c>
      <c r="D75" s="54" t="s">
        <v>37</v>
      </c>
      <c r="E75" s="54">
        <v>1</v>
      </c>
      <c r="F75" s="55">
        <v>362355</v>
      </c>
      <c r="G75" s="58">
        <v>362000</v>
      </c>
      <c r="H75" s="32">
        <f t="shared" si="0"/>
        <v>362000</v>
      </c>
      <c r="I75" s="45">
        <f t="shared" si="1"/>
        <v>355</v>
      </c>
      <c r="J75" s="36"/>
      <c r="K75" s="36"/>
    </row>
    <row r="76" spans="2:11" s="3" customFormat="1" ht="30" customHeight="1" x14ac:dyDescent="0.2">
      <c r="B76" s="18">
        <f t="shared" si="2"/>
        <v>66</v>
      </c>
      <c r="C76" s="57" t="s">
        <v>54</v>
      </c>
      <c r="D76" s="54" t="s">
        <v>23</v>
      </c>
      <c r="E76" s="54">
        <v>1</v>
      </c>
      <c r="F76" s="55">
        <v>58494</v>
      </c>
      <c r="G76" s="58">
        <v>58000</v>
      </c>
      <c r="H76" s="32">
        <f t="shared" ref="H76:H98" si="3">+G76*E76</f>
        <v>58000</v>
      </c>
      <c r="I76" s="45">
        <f t="shared" si="1"/>
        <v>494</v>
      </c>
      <c r="J76" s="36"/>
      <c r="K76" s="36"/>
    </row>
    <row r="77" spans="2:11" s="3" customFormat="1" ht="30" customHeight="1" x14ac:dyDescent="0.2">
      <c r="B77" s="18">
        <f t="shared" si="2"/>
        <v>67</v>
      </c>
      <c r="C77" s="57" t="s">
        <v>84</v>
      </c>
      <c r="D77" s="54" t="s">
        <v>85</v>
      </c>
      <c r="E77" s="54">
        <v>1</v>
      </c>
      <c r="F77" s="55">
        <v>25883</v>
      </c>
      <c r="G77" s="58">
        <v>25000</v>
      </c>
      <c r="H77" s="32">
        <f t="shared" si="3"/>
        <v>25000</v>
      </c>
      <c r="I77" s="45">
        <f t="shared" si="1"/>
        <v>883</v>
      </c>
      <c r="J77" s="36"/>
      <c r="K77" s="36"/>
    </row>
    <row r="78" spans="2:11" s="3" customFormat="1" ht="30" customHeight="1" x14ac:dyDescent="0.2">
      <c r="B78" s="18">
        <f t="shared" ref="B78:B98" si="4">+B77+1</f>
        <v>68</v>
      </c>
      <c r="C78" s="57" t="s">
        <v>86</v>
      </c>
      <c r="D78" s="54" t="s">
        <v>23</v>
      </c>
      <c r="E78" s="54">
        <v>1</v>
      </c>
      <c r="F78" s="55">
        <v>35373</v>
      </c>
      <c r="G78" s="58">
        <v>35000</v>
      </c>
      <c r="H78" s="32">
        <f t="shared" si="3"/>
        <v>35000</v>
      </c>
      <c r="I78" s="45">
        <f t="shared" si="1"/>
        <v>373</v>
      </c>
      <c r="J78" s="36"/>
      <c r="K78" s="36"/>
    </row>
    <row r="79" spans="2:11" s="3" customFormat="1" ht="30" customHeight="1" x14ac:dyDescent="0.2">
      <c r="B79" s="18">
        <f t="shared" si="4"/>
        <v>69</v>
      </c>
      <c r="C79" s="57" t="s">
        <v>87</v>
      </c>
      <c r="D79" s="54" t="s">
        <v>85</v>
      </c>
      <c r="E79" s="54">
        <v>1</v>
      </c>
      <c r="F79" s="55">
        <v>44690</v>
      </c>
      <c r="G79" s="58">
        <v>44000</v>
      </c>
      <c r="H79" s="32">
        <f t="shared" si="3"/>
        <v>44000</v>
      </c>
      <c r="I79" s="45">
        <f t="shared" si="1"/>
        <v>690</v>
      </c>
      <c r="J79" s="36"/>
      <c r="K79" s="36"/>
    </row>
    <row r="80" spans="2:11" s="3" customFormat="1" ht="30" customHeight="1" x14ac:dyDescent="0.2">
      <c r="B80" s="18">
        <f t="shared" si="4"/>
        <v>70</v>
      </c>
      <c r="C80" s="57" t="s">
        <v>88</v>
      </c>
      <c r="D80" s="54" t="s">
        <v>23</v>
      </c>
      <c r="E80" s="54">
        <v>1</v>
      </c>
      <c r="F80" s="55">
        <v>14667</v>
      </c>
      <c r="G80" s="58">
        <v>14000</v>
      </c>
      <c r="H80" s="32">
        <f t="shared" si="3"/>
        <v>14000</v>
      </c>
      <c r="I80" s="45">
        <f t="shared" si="1"/>
        <v>667</v>
      </c>
      <c r="J80" s="36"/>
      <c r="K80" s="36"/>
    </row>
    <row r="81" spans="2:11" s="3" customFormat="1" ht="30" customHeight="1" x14ac:dyDescent="0.2">
      <c r="B81" s="18">
        <f t="shared" si="4"/>
        <v>71</v>
      </c>
      <c r="C81" s="57" t="s">
        <v>89</v>
      </c>
      <c r="D81" s="54" t="s">
        <v>23</v>
      </c>
      <c r="E81" s="54">
        <v>1</v>
      </c>
      <c r="F81" s="55">
        <v>284708</v>
      </c>
      <c r="G81" s="58">
        <v>284000</v>
      </c>
      <c r="H81" s="32">
        <f t="shared" si="3"/>
        <v>284000</v>
      </c>
      <c r="I81" s="45">
        <f t="shared" si="1"/>
        <v>708</v>
      </c>
      <c r="J81" s="36"/>
      <c r="K81" s="36"/>
    </row>
    <row r="82" spans="2:11" s="3" customFormat="1" ht="30" customHeight="1" x14ac:dyDescent="0.2">
      <c r="B82" s="18">
        <f t="shared" si="4"/>
        <v>72</v>
      </c>
      <c r="C82" s="57" t="s">
        <v>90</v>
      </c>
      <c r="D82" s="54" t="s">
        <v>23</v>
      </c>
      <c r="E82" s="54">
        <v>1</v>
      </c>
      <c r="F82" s="55">
        <v>44690</v>
      </c>
      <c r="G82" s="58">
        <v>44000</v>
      </c>
      <c r="H82" s="32">
        <f t="shared" si="3"/>
        <v>44000</v>
      </c>
      <c r="I82" s="45">
        <f t="shared" si="1"/>
        <v>690</v>
      </c>
      <c r="J82" s="36"/>
      <c r="K82" s="36"/>
    </row>
    <row r="83" spans="2:11" s="3" customFormat="1" ht="30" customHeight="1" x14ac:dyDescent="0.2">
      <c r="B83" s="18">
        <f t="shared" si="4"/>
        <v>73</v>
      </c>
      <c r="C83" s="57" t="s">
        <v>91</v>
      </c>
      <c r="D83" s="54" t="s">
        <v>23</v>
      </c>
      <c r="E83" s="54">
        <v>1</v>
      </c>
      <c r="F83" s="55">
        <v>20706</v>
      </c>
      <c r="G83" s="58">
        <v>20000</v>
      </c>
      <c r="H83" s="32">
        <f t="shared" si="3"/>
        <v>20000</v>
      </c>
      <c r="I83" s="45">
        <f t="shared" si="1"/>
        <v>706</v>
      </c>
      <c r="J83" s="36"/>
      <c r="K83" s="36"/>
    </row>
    <row r="84" spans="2:11" s="3" customFormat="1" ht="30" customHeight="1" x14ac:dyDescent="0.2">
      <c r="B84" s="18">
        <f t="shared" si="4"/>
        <v>74</v>
      </c>
      <c r="C84" s="57" t="s">
        <v>92</v>
      </c>
      <c r="D84" s="54" t="s">
        <v>23</v>
      </c>
      <c r="E84" s="54">
        <v>1</v>
      </c>
      <c r="F84" s="55">
        <v>14667</v>
      </c>
      <c r="G84" s="58">
        <v>14000</v>
      </c>
      <c r="H84" s="32">
        <f t="shared" si="3"/>
        <v>14000</v>
      </c>
      <c r="I84" s="45">
        <f t="shared" si="1"/>
        <v>667</v>
      </c>
      <c r="J84" s="36"/>
      <c r="K84" s="36"/>
    </row>
    <row r="85" spans="2:11" s="3" customFormat="1" ht="30" customHeight="1" x14ac:dyDescent="0.2">
      <c r="B85" s="18">
        <f t="shared" si="4"/>
        <v>75</v>
      </c>
      <c r="C85" s="57" t="s">
        <v>93</v>
      </c>
      <c r="D85" s="54" t="s">
        <v>37</v>
      </c>
      <c r="E85" s="54">
        <v>1</v>
      </c>
      <c r="F85" s="55">
        <v>34337</v>
      </c>
      <c r="G85" s="58">
        <v>34000</v>
      </c>
      <c r="H85" s="32">
        <f t="shared" si="3"/>
        <v>34000</v>
      </c>
      <c r="I85" s="45">
        <f t="shared" si="1"/>
        <v>337</v>
      </c>
      <c r="J85" s="36"/>
      <c r="K85" s="36"/>
    </row>
    <row r="86" spans="2:11" s="3" customFormat="1" ht="30" customHeight="1" x14ac:dyDescent="0.2">
      <c r="B86" s="18">
        <f t="shared" si="4"/>
        <v>76</v>
      </c>
      <c r="C86" s="57" t="s">
        <v>68</v>
      </c>
      <c r="D86" s="54" t="s">
        <v>23</v>
      </c>
      <c r="E86" s="54">
        <v>1</v>
      </c>
      <c r="F86" s="55">
        <v>21569</v>
      </c>
      <c r="G86" s="58">
        <v>21000</v>
      </c>
      <c r="H86" s="32">
        <f t="shared" si="3"/>
        <v>21000</v>
      </c>
      <c r="I86" s="45">
        <f t="shared" si="1"/>
        <v>569</v>
      </c>
      <c r="J86" s="36"/>
      <c r="K86" s="36"/>
    </row>
    <row r="87" spans="2:11" s="3" customFormat="1" ht="30" customHeight="1" x14ac:dyDescent="0.2">
      <c r="B87" s="18">
        <f t="shared" si="4"/>
        <v>77</v>
      </c>
      <c r="C87" s="57" t="s">
        <v>69</v>
      </c>
      <c r="D87" s="54" t="s">
        <v>23</v>
      </c>
      <c r="E87" s="54">
        <v>1</v>
      </c>
      <c r="F87" s="55">
        <v>316457</v>
      </c>
      <c r="G87" s="58">
        <v>316000</v>
      </c>
      <c r="H87" s="32">
        <f t="shared" si="3"/>
        <v>316000</v>
      </c>
      <c r="I87" s="45">
        <f t="shared" si="1"/>
        <v>457</v>
      </c>
      <c r="J87" s="36"/>
      <c r="K87" s="36"/>
    </row>
    <row r="88" spans="2:11" s="3" customFormat="1" ht="30" customHeight="1" x14ac:dyDescent="0.2">
      <c r="B88" s="18">
        <f t="shared" si="4"/>
        <v>78</v>
      </c>
      <c r="C88" s="57" t="s">
        <v>70</v>
      </c>
      <c r="D88" s="54" t="s">
        <v>23</v>
      </c>
      <c r="E88" s="54">
        <v>1</v>
      </c>
      <c r="F88" s="55">
        <v>25537</v>
      </c>
      <c r="G88" s="58">
        <v>25000</v>
      </c>
      <c r="H88" s="32">
        <f t="shared" si="3"/>
        <v>25000</v>
      </c>
      <c r="I88" s="45">
        <f t="shared" si="1"/>
        <v>537</v>
      </c>
      <c r="J88" s="36"/>
      <c r="K88" s="36"/>
    </row>
    <row r="89" spans="2:11" s="3" customFormat="1" ht="30" customHeight="1" x14ac:dyDescent="0.2">
      <c r="B89" s="18">
        <f t="shared" si="4"/>
        <v>79</v>
      </c>
      <c r="C89" s="57" t="s">
        <v>71</v>
      </c>
      <c r="D89" s="54" t="s">
        <v>37</v>
      </c>
      <c r="E89" s="54">
        <v>1</v>
      </c>
      <c r="F89" s="55">
        <v>8800</v>
      </c>
      <c r="G89" s="58">
        <v>8500</v>
      </c>
      <c r="H89" s="32">
        <f t="shared" si="3"/>
        <v>8500</v>
      </c>
      <c r="I89" s="45">
        <f t="shared" si="1"/>
        <v>300</v>
      </c>
      <c r="J89" s="36"/>
      <c r="K89" s="36"/>
    </row>
    <row r="90" spans="2:11" s="3" customFormat="1" ht="30" customHeight="1" x14ac:dyDescent="0.2">
      <c r="B90" s="18">
        <f t="shared" si="4"/>
        <v>80</v>
      </c>
      <c r="C90" s="57" t="s">
        <v>72</v>
      </c>
      <c r="D90" s="54" t="s">
        <v>23</v>
      </c>
      <c r="E90" s="54">
        <v>1</v>
      </c>
      <c r="F90" s="55">
        <v>77648</v>
      </c>
      <c r="G90" s="58">
        <v>77000</v>
      </c>
      <c r="H90" s="32">
        <f t="shared" si="3"/>
        <v>77000</v>
      </c>
      <c r="I90" s="45">
        <f t="shared" si="1"/>
        <v>648</v>
      </c>
      <c r="J90" s="36"/>
      <c r="K90" s="36"/>
    </row>
    <row r="91" spans="2:11" s="3" customFormat="1" ht="30" customHeight="1" x14ac:dyDescent="0.2">
      <c r="B91" s="18">
        <f t="shared" si="4"/>
        <v>81</v>
      </c>
      <c r="C91" s="57" t="s">
        <v>73</v>
      </c>
      <c r="D91" s="54" t="s">
        <v>23</v>
      </c>
      <c r="E91" s="54">
        <v>1</v>
      </c>
      <c r="F91" s="55">
        <v>13804</v>
      </c>
      <c r="G91" s="58">
        <v>13000</v>
      </c>
      <c r="H91" s="32">
        <f t="shared" si="3"/>
        <v>13000</v>
      </c>
      <c r="I91" s="45">
        <f t="shared" si="1"/>
        <v>804</v>
      </c>
      <c r="J91" s="36"/>
      <c r="K91" s="36"/>
    </row>
    <row r="92" spans="2:11" s="3" customFormat="1" ht="30" customHeight="1" x14ac:dyDescent="0.2">
      <c r="B92" s="18">
        <f t="shared" si="4"/>
        <v>82</v>
      </c>
      <c r="C92" s="57" t="s">
        <v>74</v>
      </c>
      <c r="D92" s="54" t="s">
        <v>37</v>
      </c>
      <c r="E92" s="54">
        <v>1</v>
      </c>
      <c r="F92" s="55">
        <v>62118</v>
      </c>
      <c r="G92" s="58">
        <v>62000</v>
      </c>
      <c r="H92" s="32">
        <f t="shared" si="3"/>
        <v>62000</v>
      </c>
      <c r="I92" s="45">
        <f t="shared" si="1"/>
        <v>118</v>
      </c>
      <c r="J92" s="36"/>
      <c r="K92" s="36"/>
    </row>
    <row r="93" spans="2:11" s="3" customFormat="1" ht="30" customHeight="1" x14ac:dyDescent="0.2">
      <c r="B93" s="18">
        <f t="shared" si="4"/>
        <v>83</v>
      </c>
      <c r="C93" s="57" t="s">
        <v>38</v>
      </c>
      <c r="D93" s="54" t="s">
        <v>37</v>
      </c>
      <c r="E93" s="54">
        <v>1</v>
      </c>
      <c r="F93" s="55">
        <v>34510</v>
      </c>
      <c r="G93" s="58">
        <v>34000</v>
      </c>
      <c r="H93" s="32">
        <f t="shared" si="3"/>
        <v>34000</v>
      </c>
      <c r="I93" s="45">
        <f t="shared" si="1"/>
        <v>510</v>
      </c>
      <c r="J93" s="36"/>
      <c r="K93" s="36"/>
    </row>
    <row r="94" spans="2:11" s="3" customFormat="1" ht="30" customHeight="1" x14ac:dyDescent="0.2">
      <c r="B94" s="18">
        <f t="shared" si="4"/>
        <v>84</v>
      </c>
      <c r="C94" s="57" t="s">
        <v>75</v>
      </c>
      <c r="D94" s="54" t="s">
        <v>37</v>
      </c>
      <c r="E94" s="54">
        <v>1</v>
      </c>
      <c r="F94" s="55">
        <v>37961</v>
      </c>
      <c r="G94" s="58">
        <v>37000</v>
      </c>
      <c r="H94" s="32">
        <f t="shared" si="3"/>
        <v>37000</v>
      </c>
      <c r="I94" s="45">
        <f t="shared" si="1"/>
        <v>961</v>
      </c>
      <c r="J94" s="36"/>
      <c r="K94" s="36"/>
    </row>
    <row r="95" spans="2:11" s="3" customFormat="1" ht="30" customHeight="1" x14ac:dyDescent="0.2">
      <c r="B95" s="18">
        <f t="shared" si="4"/>
        <v>85</v>
      </c>
      <c r="C95" s="57" t="s">
        <v>76</v>
      </c>
      <c r="D95" s="54" t="s">
        <v>23</v>
      </c>
      <c r="E95" s="54">
        <v>1</v>
      </c>
      <c r="F95" s="55">
        <v>16392</v>
      </c>
      <c r="G95" s="58">
        <v>16000</v>
      </c>
      <c r="H95" s="32">
        <f t="shared" si="3"/>
        <v>16000</v>
      </c>
      <c r="I95" s="45">
        <f t="shared" si="1"/>
        <v>392</v>
      </c>
      <c r="J95" s="36"/>
      <c r="K95" s="36"/>
    </row>
    <row r="96" spans="2:11" s="3" customFormat="1" ht="30" customHeight="1" x14ac:dyDescent="0.2">
      <c r="B96" s="18">
        <f t="shared" si="4"/>
        <v>86</v>
      </c>
      <c r="C96" s="57" t="s">
        <v>77</v>
      </c>
      <c r="D96" s="54" t="s">
        <v>37</v>
      </c>
      <c r="E96" s="54">
        <v>1</v>
      </c>
      <c r="F96" s="55">
        <v>362355</v>
      </c>
      <c r="G96" s="58">
        <v>362000</v>
      </c>
      <c r="H96" s="32">
        <f t="shared" si="3"/>
        <v>362000</v>
      </c>
      <c r="I96" s="45">
        <f t="shared" si="1"/>
        <v>355</v>
      </c>
      <c r="J96" s="36"/>
      <c r="K96" s="36"/>
    </row>
    <row r="97" spans="2:11" s="3" customFormat="1" ht="30" customHeight="1" x14ac:dyDescent="0.2">
      <c r="B97" s="18">
        <f t="shared" si="4"/>
        <v>87</v>
      </c>
      <c r="C97" s="57" t="s">
        <v>78</v>
      </c>
      <c r="D97" s="54" t="s">
        <v>79</v>
      </c>
      <c r="E97" s="54">
        <v>1</v>
      </c>
      <c r="F97" s="55">
        <v>246747</v>
      </c>
      <c r="G97" s="58">
        <v>246000</v>
      </c>
      <c r="H97" s="32">
        <f t="shared" si="3"/>
        <v>246000</v>
      </c>
      <c r="I97" s="45">
        <f t="shared" si="1"/>
        <v>747</v>
      </c>
      <c r="J97" s="36"/>
      <c r="K97" s="36"/>
    </row>
    <row r="98" spans="2:11" s="3" customFormat="1" ht="30" customHeight="1" x14ac:dyDescent="0.2">
      <c r="B98" s="18">
        <f t="shared" si="4"/>
        <v>88</v>
      </c>
      <c r="C98" s="57" t="s">
        <v>80</v>
      </c>
      <c r="D98" s="54" t="s">
        <v>37</v>
      </c>
      <c r="E98" s="54">
        <v>1</v>
      </c>
      <c r="F98" s="55">
        <v>362355</v>
      </c>
      <c r="G98" s="58">
        <v>362000</v>
      </c>
      <c r="H98" s="32">
        <f t="shared" si="3"/>
        <v>362000</v>
      </c>
      <c r="I98" s="45">
        <f t="shared" si="1"/>
        <v>355</v>
      </c>
      <c r="J98" s="36"/>
      <c r="K98" s="36"/>
    </row>
    <row r="99" spans="2:11" ht="18.75" customHeight="1" x14ac:dyDescent="0.15">
      <c r="B99" s="33"/>
      <c r="C99" s="33"/>
      <c r="D99" s="33"/>
      <c r="E99" s="33"/>
      <c r="F99" s="40">
        <f>SUM(F11:F98)</f>
        <v>9529943</v>
      </c>
      <c r="G99" s="40">
        <f>SUM(G11:G98)</f>
        <v>9487000</v>
      </c>
      <c r="H99" s="40">
        <f>SUM(H11:H98)</f>
        <v>9487000</v>
      </c>
      <c r="I99" s="46"/>
      <c r="J99" s="36"/>
      <c r="K99" s="36"/>
    </row>
    <row r="100" spans="2:11" ht="24.75" customHeight="1" x14ac:dyDescent="0.15">
      <c r="B100" s="65" t="s">
        <v>94</v>
      </c>
      <c r="C100" s="65"/>
      <c r="D100" s="65"/>
      <c r="E100" s="65"/>
      <c r="F100" s="65"/>
      <c r="G100" s="66"/>
      <c r="H100" s="41">
        <f>+H99</f>
        <v>9487000</v>
      </c>
      <c r="I100" s="47" t="s">
        <v>19</v>
      </c>
      <c r="J100" s="36"/>
      <c r="K100" s="36"/>
    </row>
    <row r="101" spans="2:11" ht="24.75" customHeight="1" x14ac:dyDescent="0.15">
      <c r="B101" s="67" t="s">
        <v>95</v>
      </c>
      <c r="C101" s="67"/>
      <c r="D101" s="67"/>
      <c r="E101" s="67"/>
      <c r="F101" s="67"/>
      <c r="G101" s="68"/>
      <c r="H101" s="39">
        <f>+D6</f>
        <v>9529943</v>
      </c>
      <c r="I101" s="49">
        <f>+H101-H100</f>
        <v>42943</v>
      </c>
      <c r="J101" s="36"/>
      <c r="K101" s="36"/>
    </row>
    <row r="102" spans="2:11" ht="10.5" customHeight="1" x14ac:dyDescent="0.15">
      <c r="B102" s="16"/>
      <c r="C102" s="17"/>
      <c r="D102" s="17"/>
      <c r="E102" s="17"/>
      <c r="F102" s="17"/>
      <c r="G102" s="27"/>
    </row>
    <row r="103" spans="2:11" ht="62.25" customHeight="1" x14ac:dyDescent="0.15">
      <c r="B103" s="69" t="s">
        <v>101</v>
      </c>
      <c r="C103" s="69"/>
      <c r="D103" s="69"/>
      <c r="E103" s="69"/>
      <c r="F103" s="69"/>
      <c r="G103" s="69"/>
      <c r="H103" s="69"/>
      <c r="I103" s="69"/>
    </row>
    <row r="104" spans="2:11" ht="7.5" customHeight="1" x14ac:dyDescent="0.15">
      <c r="B104" s="12"/>
      <c r="C104" s="12"/>
      <c r="D104" s="12"/>
      <c r="E104" s="12"/>
      <c r="F104" s="12"/>
      <c r="G104" s="28"/>
    </row>
    <row r="105" spans="2:11" ht="15" customHeight="1" x14ac:dyDescent="0.15">
      <c r="B105" s="13" t="s">
        <v>97</v>
      </c>
    </row>
    <row r="106" spans="2:11" ht="4.5" customHeight="1" x14ac:dyDescent="0.15">
      <c r="B106" s="13"/>
    </row>
    <row r="107" spans="2:11" s="9" customFormat="1" ht="15.75" customHeight="1" x14ac:dyDescent="0.15">
      <c r="B107" s="13" t="s">
        <v>5</v>
      </c>
      <c r="C107" s="2"/>
      <c r="F107" s="14"/>
      <c r="G107" s="24"/>
      <c r="H107" s="29"/>
      <c r="I107" s="48"/>
      <c r="J107" s="37"/>
      <c r="K107" s="37"/>
    </row>
    <row r="108" spans="2:11" s="9" customFormat="1" ht="15.75" customHeight="1" x14ac:dyDescent="0.2">
      <c r="B108" s="13" t="s">
        <v>98</v>
      </c>
      <c r="C108" s="8"/>
      <c r="F108" s="14"/>
      <c r="G108" s="24"/>
      <c r="H108" s="31"/>
      <c r="I108" s="43"/>
      <c r="J108" s="37"/>
      <c r="K108" s="37"/>
    </row>
    <row r="109" spans="2:11" s="9" customFormat="1" ht="15.75" customHeight="1" x14ac:dyDescent="0.15">
      <c r="B109" s="13" t="s">
        <v>6</v>
      </c>
      <c r="C109" s="8"/>
      <c r="F109" s="14"/>
      <c r="G109" s="34"/>
      <c r="H109" s="29"/>
      <c r="I109" s="43"/>
      <c r="J109" s="37"/>
      <c r="K109" s="37"/>
    </row>
    <row r="110" spans="2:11" s="9" customFormat="1" ht="15.75" customHeight="1" x14ac:dyDescent="0.15">
      <c r="B110" s="13" t="s">
        <v>7</v>
      </c>
      <c r="C110" s="8"/>
      <c r="F110" s="14"/>
      <c r="G110" s="34"/>
      <c r="H110" s="29"/>
      <c r="I110" s="43"/>
      <c r="J110" s="37"/>
      <c r="K110" s="37"/>
    </row>
    <row r="111" spans="2:11" s="9" customFormat="1" ht="15.75" customHeight="1" x14ac:dyDescent="0.15">
      <c r="B111" s="13" t="s">
        <v>8</v>
      </c>
      <c r="C111" s="8"/>
      <c r="F111" s="14"/>
      <c r="G111" s="34"/>
      <c r="H111" s="29"/>
      <c r="I111" s="43"/>
      <c r="J111" s="37"/>
      <c r="K111" s="37"/>
    </row>
    <row r="114" spans="2:11" s="9" customFormat="1" x14ac:dyDescent="0.15">
      <c r="B114" s="2"/>
      <c r="C114" s="8"/>
      <c r="F114" s="14"/>
      <c r="G114" s="24"/>
      <c r="H114" s="29"/>
      <c r="I114" s="43"/>
      <c r="J114" s="37"/>
      <c r="K114" s="37"/>
    </row>
  </sheetData>
  <autoFilter ref="B10:I101" xr:uid="{D85CAED8-0DC6-48FA-8483-6C8B088CA98B}"/>
  <mergeCells count="13">
    <mergeCell ref="B100:G100"/>
    <mergeCell ref="B101:G101"/>
    <mergeCell ref="B103:I103"/>
    <mergeCell ref="C2:I2"/>
    <mergeCell ref="C3:I3"/>
    <mergeCell ref="B9:B10"/>
    <mergeCell ref="C9:C10"/>
    <mergeCell ref="D9:D10"/>
    <mergeCell ref="E9:E10"/>
    <mergeCell ref="F9:F10"/>
    <mergeCell ref="G9:G10"/>
    <mergeCell ref="H9:H10"/>
    <mergeCell ref="I9:I10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72" fitToHeight="0" orientation="landscape" r:id="rId1"/>
  <headerFooter>
    <oddHeader>&amp;L
&amp;C&amp;"-,Negrita"&amp;14CENTRO DE DESARROLLO AGROINDUSTRIAL Y EMPRESARIAL
REGIONAL CUNDINAMARCA&amp;R&amp;G</oddHeader>
    <oddFooter>&amp;L                                   Formato no controlado por el SIGA&amp;C Calle 2 No. 13–03, Villeta Cundinamarca - PBX 57 601 5461500
&amp;G&amp;R&amp;P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794CF-709B-4B58-87D8-6DEC2ABEC9CB}">
  <sheetPr>
    <tabColor theme="8" tint="0.39997558519241921"/>
    <pageSetUpPr fitToPage="1"/>
  </sheetPr>
  <dimension ref="B1:K114"/>
  <sheetViews>
    <sheetView view="pageBreakPreview" zoomScaleNormal="100" zoomScaleSheetLayoutView="100" zoomScalePageLayoutView="50" workbookViewId="0">
      <selection activeCell="L10" sqref="L10"/>
    </sheetView>
  </sheetViews>
  <sheetFormatPr baseColWidth="10" defaultColWidth="11.5" defaultRowHeight="13" x14ac:dyDescent="0.15"/>
  <cols>
    <col min="1" max="1" width="5.5" style="2" customWidth="1"/>
    <col min="2" max="2" width="7.1640625" style="2" customWidth="1"/>
    <col min="3" max="3" width="60.1640625" style="8" customWidth="1"/>
    <col min="4" max="4" width="45.1640625" style="9" customWidth="1"/>
    <col min="5" max="5" width="13" style="9" bestFit="1" customWidth="1"/>
    <col min="6" max="6" width="23.5" style="14" customWidth="1"/>
    <col min="7" max="7" width="22.5" style="24" customWidth="1"/>
    <col min="8" max="8" width="24.33203125" style="29" customWidth="1"/>
    <col min="9" max="9" width="22.33203125" style="43" customWidth="1"/>
    <col min="10" max="10" width="17.83203125" style="35" bestFit="1" customWidth="1"/>
    <col min="11" max="11" width="13.83203125" style="35" bestFit="1" customWidth="1"/>
    <col min="12" max="16384" width="11.5" style="2"/>
  </cols>
  <sheetData>
    <row r="1" spans="2:11" ht="4.5" customHeight="1" x14ac:dyDescent="0.15">
      <c r="E1" s="1"/>
      <c r="F1" s="1"/>
      <c r="G1" s="23"/>
    </row>
    <row r="2" spans="2:11" ht="26.25" customHeight="1" x14ac:dyDescent="0.15">
      <c r="C2" s="70" t="s">
        <v>9</v>
      </c>
      <c r="D2" s="70"/>
      <c r="E2" s="70"/>
      <c r="F2" s="70"/>
      <c r="G2" s="70"/>
      <c r="H2" s="70"/>
      <c r="I2" s="70"/>
    </row>
    <row r="3" spans="2:11" ht="33" customHeight="1" x14ac:dyDescent="0.15">
      <c r="C3" s="71" t="s">
        <v>3</v>
      </c>
      <c r="D3" s="71"/>
      <c r="E3" s="71"/>
      <c r="F3" s="71"/>
      <c r="G3" s="71"/>
      <c r="H3" s="71"/>
      <c r="I3" s="71"/>
    </row>
    <row r="4" spans="2:11" ht="6" customHeight="1" x14ac:dyDescent="0.15">
      <c r="D4" s="10"/>
      <c r="E4" s="10"/>
      <c r="F4" s="11"/>
    </row>
    <row r="5" spans="2:11" ht="5.25" customHeight="1" x14ac:dyDescent="0.15">
      <c r="B5" s="4"/>
      <c r="C5" s="4"/>
      <c r="D5" s="4"/>
      <c r="E5" s="4"/>
      <c r="F5" s="2"/>
    </row>
    <row r="6" spans="2:11" s="3" customFormat="1" ht="23.25" customHeight="1" x14ac:dyDescent="0.2">
      <c r="B6" s="4"/>
      <c r="C6" s="20" t="s">
        <v>10</v>
      </c>
      <c r="D6" s="38">
        <v>9529943</v>
      </c>
      <c r="E6" s="22"/>
      <c r="F6" s="15"/>
      <c r="G6" s="25"/>
      <c r="H6" s="30"/>
      <c r="I6" s="44"/>
      <c r="J6" s="36"/>
      <c r="K6" s="36"/>
    </row>
    <row r="7" spans="2:11" ht="29.25" customHeight="1" x14ac:dyDescent="0.15">
      <c r="C7" s="21" t="s">
        <v>11</v>
      </c>
      <c r="D7" s="42" t="s">
        <v>102</v>
      </c>
      <c r="F7" s="19"/>
      <c r="G7" s="19"/>
    </row>
    <row r="8" spans="2:11" ht="17.25" customHeight="1" x14ac:dyDescent="0.15">
      <c r="C8" s="5"/>
      <c r="D8" s="6"/>
      <c r="E8" s="7"/>
      <c r="F8" s="7"/>
      <c r="G8" s="26"/>
    </row>
    <row r="9" spans="2:11" s="3" customFormat="1" ht="32.25" customHeight="1" x14ac:dyDescent="0.2">
      <c r="B9" s="72" t="s">
        <v>12</v>
      </c>
      <c r="C9" s="72" t="s">
        <v>13</v>
      </c>
      <c r="D9" s="74" t="s">
        <v>14</v>
      </c>
      <c r="E9" s="74" t="s">
        <v>15</v>
      </c>
      <c r="F9" s="74" t="s">
        <v>16</v>
      </c>
      <c r="G9" s="77" t="s">
        <v>17</v>
      </c>
      <c r="H9" s="79" t="s">
        <v>18</v>
      </c>
      <c r="I9" s="63" t="s">
        <v>19</v>
      </c>
      <c r="J9" s="36"/>
      <c r="K9" s="36"/>
    </row>
    <row r="10" spans="2:11" s="3" customFormat="1" ht="41.25" customHeight="1" x14ac:dyDescent="0.2">
      <c r="B10" s="73"/>
      <c r="C10" s="73"/>
      <c r="D10" s="75"/>
      <c r="E10" s="75"/>
      <c r="F10" s="76"/>
      <c r="G10" s="78"/>
      <c r="H10" s="80"/>
      <c r="I10" s="64"/>
      <c r="J10" s="36"/>
      <c r="K10" s="36"/>
    </row>
    <row r="11" spans="2:11" s="3" customFormat="1" ht="30" customHeight="1" x14ac:dyDescent="0.2">
      <c r="B11" s="18">
        <v>1</v>
      </c>
      <c r="C11" s="57" t="s">
        <v>20</v>
      </c>
      <c r="D11" s="54" t="s">
        <v>21</v>
      </c>
      <c r="E11" s="54">
        <v>1</v>
      </c>
      <c r="F11" s="55">
        <v>91452</v>
      </c>
      <c r="G11" s="59">
        <v>91452</v>
      </c>
      <c r="H11" s="32">
        <f>+G11*E11</f>
        <v>91452</v>
      </c>
      <c r="I11" s="45">
        <f>+F11-G11</f>
        <v>0</v>
      </c>
      <c r="J11" s="36"/>
      <c r="K11" s="36"/>
    </row>
    <row r="12" spans="2:11" s="3" customFormat="1" ht="30" customHeight="1" x14ac:dyDescent="0.2">
      <c r="B12" s="18">
        <v>2</v>
      </c>
      <c r="C12" s="57" t="s">
        <v>22</v>
      </c>
      <c r="D12" s="54" t="s">
        <v>23</v>
      </c>
      <c r="E12" s="54">
        <v>1</v>
      </c>
      <c r="F12" s="55">
        <v>20706</v>
      </c>
      <c r="G12" s="59">
        <v>20706</v>
      </c>
      <c r="H12" s="32">
        <f t="shared" ref="H12:H75" si="0">+G12*E12</f>
        <v>20706</v>
      </c>
      <c r="I12" s="45">
        <f t="shared" ref="I12:I98" si="1">+F12-G12</f>
        <v>0</v>
      </c>
      <c r="J12" s="36"/>
      <c r="K12" s="36"/>
    </row>
    <row r="13" spans="2:11" s="3" customFormat="1" ht="30" customHeight="1" x14ac:dyDescent="0.2">
      <c r="B13" s="18">
        <f>+B12+1</f>
        <v>3</v>
      </c>
      <c r="C13" s="57" t="s">
        <v>24</v>
      </c>
      <c r="D13" s="54" t="s">
        <v>23</v>
      </c>
      <c r="E13" s="54">
        <v>1</v>
      </c>
      <c r="F13" s="55">
        <v>289884</v>
      </c>
      <c r="G13" s="59">
        <v>289884</v>
      </c>
      <c r="H13" s="32">
        <f t="shared" si="0"/>
        <v>289884</v>
      </c>
      <c r="I13" s="45">
        <f t="shared" si="1"/>
        <v>0</v>
      </c>
      <c r="J13" s="36"/>
      <c r="K13" s="36"/>
    </row>
    <row r="14" spans="2:11" s="3" customFormat="1" ht="30" customHeight="1" x14ac:dyDescent="0.2">
      <c r="B14" s="18">
        <f t="shared" ref="B14:B77" si="2">+B13+1</f>
        <v>4</v>
      </c>
      <c r="C14" s="57" t="s">
        <v>25</v>
      </c>
      <c r="D14" s="54" t="s">
        <v>23</v>
      </c>
      <c r="E14" s="54">
        <v>1</v>
      </c>
      <c r="F14" s="55">
        <v>120785</v>
      </c>
      <c r="G14" s="59">
        <v>120785</v>
      </c>
      <c r="H14" s="32">
        <f t="shared" si="0"/>
        <v>120785</v>
      </c>
      <c r="I14" s="45">
        <f t="shared" si="1"/>
        <v>0</v>
      </c>
      <c r="J14" s="36"/>
      <c r="K14" s="36"/>
    </row>
    <row r="15" spans="2:11" s="3" customFormat="1" ht="30" customHeight="1" x14ac:dyDescent="0.2">
      <c r="B15" s="18">
        <f t="shared" si="2"/>
        <v>5</v>
      </c>
      <c r="C15" s="57" t="s">
        <v>26</v>
      </c>
      <c r="D15" s="54" t="s">
        <v>23</v>
      </c>
      <c r="E15" s="54">
        <v>1</v>
      </c>
      <c r="F15" s="55">
        <v>120785</v>
      </c>
      <c r="G15" s="59">
        <v>120785</v>
      </c>
      <c r="H15" s="32">
        <f t="shared" si="0"/>
        <v>120785</v>
      </c>
      <c r="I15" s="45">
        <f t="shared" si="1"/>
        <v>0</v>
      </c>
      <c r="J15" s="36"/>
      <c r="K15" s="36"/>
    </row>
    <row r="16" spans="2:11" s="3" customFormat="1" ht="30" customHeight="1" x14ac:dyDescent="0.2">
      <c r="B16" s="18">
        <f t="shared" si="2"/>
        <v>6</v>
      </c>
      <c r="C16" s="57" t="s">
        <v>27</v>
      </c>
      <c r="D16" s="54" t="s">
        <v>23</v>
      </c>
      <c r="E16" s="54">
        <v>1</v>
      </c>
      <c r="F16" s="55">
        <v>429650</v>
      </c>
      <c r="G16" s="59">
        <v>429650</v>
      </c>
      <c r="H16" s="32">
        <f t="shared" si="0"/>
        <v>429650</v>
      </c>
      <c r="I16" s="45">
        <f t="shared" si="1"/>
        <v>0</v>
      </c>
      <c r="J16" s="36"/>
      <c r="K16" s="36"/>
    </row>
    <row r="17" spans="2:11" s="3" customFormat="1" ht="30" customHeight="1" x14ac:dyDescent="0.2">
      <c r="B17" s="18">
        <f t="shared" si="2"/>
        <v>7</v>
      </c>
      <c r="C17" s="57" t="s">
        <v>28</v>
      </c>
      <c r="D17" s="54" t="s">
        <v>23</v>
      </c>
      <c r="E17" s="54">
        <v>1</v>
      </c>
      <c r="F17" s="55">
        <v>25883</v>
      </c>
      <c r="G17" s="59">
        <v>25883</v>
      </c>
      <c r="H17" s="32">
        <f t="shared" si="0"/>
        <v>25883</v>
      </c>
      <c r="I17" s="45">
        <f t="shared" si="1"/>
        <v>0</v>
      </c>
      <c r="J17" s="36"/>
      <c r="K17" s="36"/>
    </row>
    <row r="18" spans="2:11" s="3" customFormat="1" ht="30" customHeight="1" x14ac:dyDescent="0.2">
      <c r="B18" s="18">
        <f t="shared" si="2"/>
        <v>8</v>
      </c>
      <c r="C18" s="57" t="s">
        <v>29</v>
      </c>
      <c r="D18" s="54" t="s">
        <v>23</v>
      </c>
      <c r="E18" s="54">
        <v>1</v>
      </c>
      <c r="F18" s="55">
        <v>8800</v>
      </c>
      <c r="G18" s="59">
        <v>8800</v>
      </c>
      <c r="H18" s="32">
        <f t="shared" si="0"/>
        <v>8800</v>
      </c>
      <c r="I18" s="45">
        <f t="shared" si="1"/>
        <v>0</v>
      </c>
      <c r="J18" s="36"/>
      <c r="K18" s="36"/>
    </row>
    <row r="19" spans="2:11" s="3" customFormat="1" ht="30" customHeight="1" x14ac:dyDescent="0.2">
      <c r="B19" s="18">
        <f t="shared" si="2"/>
        <v>9</v>
      </c>
      <c r="C19" s="57" t="s">
        <v>30</v>
      </c>
      <c r="D19" s="54" t="s">
        <v>23</v>
      </c>
      <c r="E19" s="54">
        <v>1</v>
      </c>
      <c r="F19" s="55">
        <v>48314</v>
      </c>
      <c r="G19" s="59">
        <v>48314</v>
      </c>
      <c r="H19" s="32">
        <f t="shared" si="0"/>
        <v>48314</v>
      </c>
      <c r="I19" s="45">
        <f t="shared" si="1"/>
        <v>0</v>
      </c>
      <c r="J19" s="36"/>
      <c r="K19" s="36"/>
    </row>
    <row r="20" spans="2:11" s="3" customFormat="1" ht="30" customHeight="1" x14ac:dyDescent="0.2">
      <c r="B20" s="18">
        <f t="shared" si="2"/>
        <v>10</v>
      </c>
      <c r="C20" s="57" t="s">
        <v>31</v>
      </c>
      <c r="D20" s="54" t="s">
        <v>23</v>
      </c>
      <c r="E20" s="54">
        <v>1</v>
      </c>
      <c r="F20" s="55">
        <v>25883</v>
      </c>
      <c r="G20" s="59">
        <v>25883</v>
      </c>
      <c r="H20" s="32">
        <f t="shared" si="0"/>
        <v>25883</v>
      </c>
      <c r="I20" s="45">
        <f t="shared" si="1"/>
        <v>0</v>
      </c>
      <c r="J20" s="36"/>
      <c r="K20" s="36"/>
    </row>
    <row r="21" spans="2:11" s="3" customFormat="1" ht="30" customHeight="1" x14ac:dyDescent="0.2">
      <c r="B21" s="18">
        <f t="shared" si="2"/>
        <v>11</v>
      </c>
      <c r="C21" s="57" t="s">
        <v>32</v>
      </c>
      <c r="D21" s="54" t="s">
        <v>23</v>
      </c>
      <c r="E21" s="54">
        <v>1</v>
      </c>
      <c r="F21" s="55">
        <v>15530</v>
      </c>
      <c r="G21" s="59">
        <v>15530</v>
      </c>
      <c r="H21" s="32">
        <f t="shared" si="0"/>
        <v>15530</v>
      </c>
      <c r="I21" s="45">
        <f t="shared" si="1"/>
        <v>0</v>
      </c>
      <c r="J21" s="36"/>
      <c r="K21" s="36"/>
    </row>
    <row r="22" spans="2:11" s="3" customFormat="1" ht="30" customHeight="1" x14ac:dyDescent="0.2">
      <c r="B22" s="18">
        <f t="shared" si="2"/>
        <v>12</v>
      </c>
      <c r="C22" s="57" t="s">
        <v>33</v>
      </c>
      <c r="D22" s="54" t="s">
        <v>23</v>
      </c>
      <c r="E22" s="54">
        <v>1</v>
      </c>
      <c r="F22" s="55">
        <v>28471</v>
      </c>
      <c r="G22" s="59">
        <v>28471</v>
      </c>
      <c r="H22" s="32">
        <f t="shared" si="0"/>
        <v>28471</v>
      </c>
      <c r="I22" s="45">
        <f t="shared" si="1"/>
        <v>0</v>
      </c>
      <c r="J22" s="36"/>
      <c r="K22" s="36"/>
    </row>
    <row r="23" spans="2:11" s="3" customFormat="1" ht="30" customHeight="1" x14ac:dyDescent="0.2">
      <c r="B23" s="18">
        <f t="shared" si="2"/>
        <v>13</v>
      </c>
      <c r="C23" s="57" t="s">
        <v>34</v>
      </c>
      <c r="D23" s="54" t="s">
        <v>23</v>
      </c>
      <c r="E23" s="54">
        <v>1</v>
      </c>
      <c r="F23" s="55">
        <v>138040</v>
      </c>
      <c r="G23" s="59">
        <v>138040</v>
      </c>
      <c r="H23" s="32">
        <f t="shared" si="0"/>
        <v>138040</v>
      </c>
      <c r="I23" s="45">
        <f t="shared" si="1"/>
        <v>0</v>
      </c>
      <c r="J23" s="36"/>
      <c r="K23" s="36"/>
    </row>
    <row r="24" spans="2:11" s="3" customFormat="1" ht="30" customHeight="1" x14ac:dyDescent="0.2">
      <c r="B24" s="18">
        <f t="shared" si="2"/>
        <v>14</v>
      </c>
      <c r="C24" s="57" t="s">
        <v>35</v>
      </c>
      <c r="D24" s="54" t="s">
        <v>23</v>
      </c>
      <c r="E24" s="54">
        <v>1</v>
      </c>
      <c r="F24" s="55">
        <v>38824</v>
      </c>
      <c r="G24" s="59">
        <v>38824</v>
      </c>
      <c r="H24" s="32">
        <f t="shared" si="0"/>
        <v>38824</v>
      </c>
      <c r="I24" s="45">
        <f t="shared" si="1"/>
        <v>0</v>
      </c>
      <c r="J24" s="36"/>
      <c r="K24" s="36"/>
    </row>
    <row r="25" spans="2:11" s="3" customFormat="1" ht="30" customHeight="1" x14ac:dyDescent="0.2">
      <c r="B25" s="18">
        <f t="shared" si="2"/>
        <v>15</v>
      </c>
      <c r="C25" s="57" t="s">
        <v>36</v>
      </c>
      <c r="D25" s="54" t="s">
        <v>37</v>
      </c>
      <c r="E25" s="54">
        <v>1</v>
      </c>
      <c r="F25" s="55">
        <v>362355</v>
      </c>
      <c r="G25" s="59">
        <v>362355</v>
      </c>
      <c r="H25" s="32">
        <f t="shared" si="0"/>
        <v>362355</v>
      </c>
      <c r="I25" s="45">
        <f t="shared" si="1"/>
        <v>0</v>
      </c>
      <c r="J25" s="36"/>
      <c r="K25" s="36"/>
    </row>
    <row r="26" spans="2:11" s="3" customFormat="1" ht="30" customHeight="1" x14ac:dyDescent="0.2">
      <c r="B26" s="18">
        <f t="shared" si="2"/>
        <v>16</v>
      </c>
      <c r="C26" s="57" t="s">
        <v>38</v>
      </c>
      <c r="D26" s="54" t="s">
        <v>37</v>
      </c>
      <c r="E26" s="54">
        <v>1</v>
      </c>
      <c r="F26" s="55">
        <v>34510</v>
      </c>
      <c r="G26" s="59">
        <v>34510</v>
      </c>
      <c r="H26" s="32">
        <f t="shared" si="0"/>
        <v>34510</v>
      </c>
      <c r="I26" s="45">
        <f t="shared" si="1"/>
        <v>0</v>
      </c>
      <c r="J26" s="36"/>
      <c r="K26" s="36"/>
    </row>
    <row r="27" spans="2:11" s="3" customFormat="1" ht="30" customHeight="1" x14ac:dyDescent="0.2">
      <c r="B27" s="18">
        <f t="shared" si="2"/>
        <v>17</v>
      </c>
      <c r="C27" s="57" t="s">
        <v>39</v>
      </c>
      <c r="D27" s="54" t="s">
        <v>23</v>
      </c>
      <c r="E27" s="54">
        <v>1</v>
      </c>
      <c r="F27" s="55">
        <v>207060</v>
      </c>
      <c r="G27" s="59">
        <v>207060</v>
      </c>
      <c r="H27" s="32">
        <f t="shared" si="0"/>
        <v>207060</v>
      </c>
      <c r="I27" s="45">
        <f t="shared" si="1"/>
        <v>0</v>
      </c>
      <c r="J27" s="36"/>
      <c r="K27" s="36"/>
    </row>
    <row r="28" spans="2:11" s="3" customFormat="1" ht="30" customHeight="1" x14ac:dyDescent="0.2">
      <c r="B28" s="18">
        <f t="shared" si="2"/>
        <v>18</v>
      </c>
      <c r="C28" s="57" t="s">
        <v>40</v>
      </c>
      <c r="D28" s="54" t="s">
        <v>23</v>
      </c>
      <c r="E28" s="54">
        <v>1</v>
      </c>
      <c r="F28" s="55">
        <v>60393</v>
      </c>
      <c r="G28" s="59">
        <v>60393</v>
      </c>
      <c r="H28" s="32">
        <f t="shared" si="0"/>
        <v>60393</v>
      </c>
      <c r="I28" s="45">
        <f t="shared" si="1"/>
        <v>0</v>
      </c>
      <c r="J28" s="36"/>
      <c r="K28" s="36"/>
    </row>
    <row r="29" spans="2:11" s="3" customFormat="1" ht="30" customHeight="1" x14ac:dyDescent="0.2">
      <c r="B29" s="18">
        <f t="shared" si="2"/>
        <v>19</v>
      </c>
      <c r="C29" s="57" t="s">
        <v>41</v>
      </c>
      <c r="D29" s="54" t="s">
        <v>37</v>
      </c>
      <c r="E29" s="54">
        <v>1</v>
      </c>
      <c r="F29" s="55">
        <v>20706</v>
      </c>
      <c r="G29" s="59">
        <v>20706</v>
      </c>
      <c r="H29" s="32">
        <f t="shared" si="0"/>
        <v>20706</v>
      </c>
      <c r="I29" s="45">
        <f t="shared" si="1"/>
        <v>0</v>
      </c>
      <c r="J29" s="36"/>
      <c r="K29" s="36"/>
    </row>
    <row r="30" spans="2:11" s="3" customFormat="1" ht="30" customHeight="1" x14ac:dyDescent="0.2">
      <c r="B30" s="18">
        <f t="shared" si="2"/>
        <v>20</v>
      </c>
      <c r="C30" s="57" t="s">
        <v>42</v>
      </c>
      <c r="D30" s="54" t="s">
        <v>23</v>
      </c>
      <c r="E30" s="54">
        <v>1</v>
      </c>
      <c r="F30" s="55">
        <v>41412</v>
      </c>
      <c r="G30" s="59">
        <v>41412</v>
      </c>
      <c r="H30" s="32">
        <f t="shared" si="0"/>
        <v>41412</v>
      </c>
      <c r="I30" s="45">
        <f t="shared" si="1"/>
        <v>0</v>
      </c>
      <c r="J30" s="36"/>
      <c r="K30" s="36"/>
    </row>
    <row r="31" spans="2:11" s="3" customFormat="1" ht="30" customHeight="1" x14ac:dyDescent="0.2">
      <c r="B31" s="18">
        <f t="shared" si="2"/>
        <v>21</v>
      </c>
      <c r="C31" s="57" t="s">
        <v>43</v>
      </c>
      <c r="D31" s="54" t="s">
        <v>23</v>
      </c>
      <c r="E31" s="54">
        <v>1</v>
      </c>
      <c r="F31" s="55">
        <v>138040</v>
      </c>
      <c r="G31" s="59">
        <v>138040</v>
      </c>
      <c r="H31" s="32">
        <f t="shared" si="0"/>
        <v>138040</v>
      </c>
      <c r="I31" s="45">
        <f t="shared" si="1"/>
        <v>0</v>
      </c>
      <c r="J31" s="36"/>
      <c r="K31" s="36"/>
    </row>
    <row r="32" spans="2:11" s="3" customFormat="1" ht="30" customHeight="1" x14ac:dyDescent="0.2">
      <c r="B32" s="18">
        <f t="shared" si="2"/>
        <v>22</v>
      </c>
      <c r="C32" s="57" t="s">
        <v>44</v>
      </c>
      <c r="D32" s="54" t="s">
        <v>23</v>
      </c>
      <c r="E32" s="54">
        <v>1</v>
      </c>
      <c r="F32" s="55">
        <v>207060</v>
      </c>
      <c r="G32" s="59">
        <v>207060</v>
      </c>
      <c r="H32" s="32">
        <f t="shared" si="0"/>
        <v>207060</v>
      </c>
      <c r="I32" s="45">
        <f t="shared" si="1"/>
        <v>0</v>
      </c>
      <c r="J32" s="36"/>
      <c r="K32" s="36"/>
    </row>
    <row r="33" spans="2:11" s="3" customFormat="1" ht="30" customHeight="1" x14ac:dyDescent="0.2">
      <c r="B33" s="18">
        <f t="shared" si="2"/>
        <v>23</v>
      </c>
      <c r="C33" s="57" t="s">
        <v>45</v>
      </c>
      <c r="D33" s="54" t="s">
        <v>37</v>
      </c>
      <c r="E33" s="54">
        <v>1</v>
      </c>
      <c r="F33" s="55">
        <v>96455</v>
      </c>
      <c r="G33" s="59">
        <v>96455</v>
      </c>
      <c r="H33" s="32">
        <f t="shared" si="0"/>
        <v>96455</v>
      </c>
      <c r="I33" s="45">
        <f t="shared" si="1"/>
        <v>0</v>
      </c>
      <c r="J33" s="36"/>
      <c r="K33" s="36"/>
    </row>
    <row r="34" spans="2:11" s="3" customFormat="1" ht="30" customHeight="1" x14ac:dyDescent="0.2">
      <c r="B34" s="18">
        <f t="shared" si="2"/>
        <v>24</v>
      </c>
      <c r="C34" s="57" t="s">
        <v>46</v>
      </c>
      <c r="D34" s="54" t="s">
        <v>37</v>
      </c>
      <c r="E34" s="54">
        <v>1</v>
      </c>
      <c r="F34" s="55">
        <v>112158</v>
      </c>
      <c r="G34" s="59">
        <v>112158</v>
      </c>
      <c r="H34" s="32">
        <f t="shared" si="0"/>
        <v>112158</v>
      </c>
      <c r="I34" s="45">
        <f t="shared" si="1"/>
        <v>0</v>
      </c>
      <c r="J34" s="36"/>
      <c r="K34" s="36"/>
    </row>
    <row r="35" spans="2:11" s="3" customFormat="1" ht="30" customHeight="1" x14ac:dyDescent="0.2">
      <c r="B35" s="18">
        <f t="shared" si="2"/>
        <v>25</v>
      </c>
      <c r="C35" s="57" t="s">
        <v>47</v>
      </c>
      <c r="D35" s="54" t="s">
        <v>23</v>
      </c>
      <c r="E35" s="54">
        <v>1</v>
      </c>
      <c r="F35" s="55">
        <v>153570</v>
      </c>
      <c r="G35" s="59">
        <v>153570</v>
      </c>
      <c r="H35" s="32">
        <f t="shared" si="0"/>
        <v>153570</v>
      </c>
      <c r="I35" s="45">
        <f t="shared" si="1"/>
        <v>0</v>
      </c>
      <c r="J35" s="36"/>
      <c r="K35" s="36"/>
    </row>
    <row r="36" spans="2:11" s="3" customFormat="1" ht="30" customHeight="1" x14ac:dyDescent="0.2">
      <c r="B36" s="18">
        <f t="shared" si="2"/>
        <v>26</v>
      </c>
      <c r="C36" s="57" t="s">
        <v>48</v>
      </c>
      <c r="D36" s="54" t="s">
        <v>23</v>
      </c>
      <c r="E36" s="54">
        <v>1</v>
      </c>
      <c r="F36" s="55">
        <v>20706</v>
      </c>
      <c r="G36" s="59">
        <v>20706</v>
      </c>
      <c r="H36" s="32">
        <f t="shared" si="0"/>
        <v>20706</v>
      </c>
      <c r="I36" s="45">
        <f t="shared" si="1"/>
        <v>0</v>
      </c>
      <c r="J36" s="36"/>
      <c r="K36" s="36"/>
    </row>
    <row r="37" spans="2:11" s="3" customFormat="1" ht="30" customHeight="1" x14ac:dyDescent="0.2">
      <c r="B37" s="18">
        <f t="shared" si="2"/>
        <v>27</v>
      </c>
      <c r="C37" s="57" t="s">
        <v>49</v>
      </c>
      <c r="D37" s="54" t="s">
        <v>37</v>
      </c>
      <c r="E37" s="54">
        <v>1</v>
      </c>
      <c r="F37" s="55">
        <v>8800</v>
      </c>
      <c r="G37" s="59">
        <v>8800</v>
      </c>
      <c r="H37" s="32">
        <f t="shared" si="0"/>
        <v>8800</v>
      </c>
      <c r="I37" s="45">
        <f t="shared" si="1"/>
        <v>0</v>
      </c>
      <c r="J37" s="36"/>
      <c r="K37" s="36"/>
    </row>
    <row r="38" spans="2:11" s="3" customFormat="1" ht="30" customHeight="1" x14ac:dyDescent="0.2">
      <c r="B38" s="18">
        <f t="shared" si="2"/>
        <v>28</v>
      </c>
      <c r="C38" s="57" t="s">
        <v>50</v>
      </c>
      <c r="D38" s="54" t="s">
        <v>23</v>
      </c>
      <c r="E38" s="54">
        <v>1</v>
      </c>
      <c r="F38" s="55">
        <v>429650</v>
      </c>
      <c r="G38" s="59">
        <v>429650</v>
      </c>
      <c r="H38" s="32">
        <f t="shared" si="0"/>
        <v>429650</v>
      </c>
      <c r="I38" s="45">
        <f t="shared" si="1"/>
        <v>0</v>
      </c>
      <c r="J38" s="36"/>
      <c r="K38" s="36"/>
    </row>
    <row r="39" spans="2:11" s="3" customFormat="1" ht="30" customHeight="1" x14ac:dyDescent="0.2">
      <c r="B39" s="18">
        <f t="shared" si="2"/>
        <v>29</v>
      </c>
      <c r="C39" s="57" t="s">
        <v>51</v>
      </c>
      <c r="D39" s="54" t="s">
        <v>37</v>
      </c>
      <c r="E39" s="54">
        <v>1</v>
      </c>
      <c r="F39" s="55">
        <v>62118</v>
      </c>
      <c r="G39" s="59">
        <v>62118</v>
      </c>
      <c r="H39" s="32">
        <f t="shared" si="0"/>
        <v>62118</v>
      </c>
      <c r="I39" s="45">
        <f t="shared" si="1"/>
        <v>0</v>
      </c>
      <c r="J39" s="36"/>
      <c r="K39" s="36"/>
    </row>
    <row r="40" spans="2:11" s="3" customFormat="1" ht="30" customHeight="1" x14ac:dyDescent="0.2">
      <c r="B40" s="18">
        <f t="shared" si="2"/>
        <v>30</v>
      </c>
      <c r="C40" s="57" t="s">
        <v>52</v>
      </c>
      <c r="D40" s="54" t="s">
        <v>37</v>
      </c>
      <c r="E40" s="54">
        <v>1</v>
      </c>
      <c r="F40" s="55">
        <v>34510</v>
      </c>
      <c r="G40" s="59">
        <v>34510</v>
      </c>
      <c r="H40" s="32">
        <f t="shared" si="0"/>
        <v>34510</v>
      </c>
      <c r="I40" s="45">
        <f t="shared" si="1"/>
        <v>0</v>
      </c>
      <c r="J40" s="36"/>
      <c r="K40" s="36"/>
    </row>
    <row r="41" spans="2:11" s="3" customFormat="1" ht="30" customHeight="1" x14ac:dyDescent="0.2">
      <c r="B41" s="18">
        <f t="shared" si="2"/>
        <v>31</v>
      </c>
      <c r="C41" s="57" t="s">
        <v>53</v>
      </c>
      <c r="D41" s="54" t="s">
        <v>23</v>
      </c>
      <c r="E41" s="54">
        <v>1</v>
      </c>
      <c r="F41" s="55">
        <v>43483</v>
      </c>
      <c r="G41" s="59">
        <v>43483</v>
      </c>
      <c r="H41" s="32">
        <f t="shared" si="0"/>
        <v>43483</v>
      </c>
      <c r="I41" s="45">
        <f t="shared" si="1"/>
        <v>0</v>
      </c>
      <c r="J41" s="36"/>
      <c r="K41" s="36"/>
    </row>
    <row r="42" spans="2:11" s="3" customFormat="1" ht="30" customHeight="1" x14ac:dyDescent="0.2">
      <c r="B42" s="18">
        <f t="shared" si="2"/>
        <v>32</v>
      </c>
      <c r="C42" s="57" t="s">
        <v>43</v>
      </c>
      <c r="D42" s="54" t="s">
        <v>23</v>
      </c>
      <c r="E42" s="54">
        <v>1</v>
      </c>
      <c r="F42" s="55">
        <v>138040</v>
      </c>
      <c r="G42" s="59">
        <v>138040</v>
      </c>
      <c r="H42" s="32">
        <f t="shared" si="0"/>
        <v>138040</v>
      </c>
      <c r="I42" s="45">
        <f t="shared" si="1"/>
        <v>0</v>
      </c>
      <c r="J42" s="36"/>
      <c r="K42" s="36"/>
    </row>
    <row r="43" spans="2:11" s="3" customFormat="1" ht="30" customHeight="1" x14ac:dyDescent="0.2">
      <c r="B43" s="18">
        <f t="shared" si="2"/>
        <v>33</v>
      </c>
      <c r="C43" s="57" t="s">
        <v>46</v>
      </c>
      <c r="D43" s="54" t="s">
        <v>37</v>
      </c>
      <c r="E43" s="54">
        <v>1</v>
      </c>
      <c r="F43" s="55">
        <v>112158</v>
      </c>
      <c r="G43" s="59">
        <v>112158</v>
      </c>
      <c r="H43" s="32">
        <f t="shared" si="0"/>
        <v>112158</v>
      </c>
      <c r="I43" s="45">
        <f t="shared" si="1"/>
        <v>0</v>
      </c>
      <c r="J43" s="36"/>
      <c r="K43" s="36"/>
    </row>
    <row r="44" spans="2:11" s="3" customFormat="1" ht="30" customHeight="1" x14ac:dyDescent="0.2">
      <c r="B44" s="18">
        <f t="shared" si="2"/>
        <v>34</v>
      </c>
      <c r="C44" s="57" t="s">
        <v>54</v>
      </c>
      <c r="D44" s="54" t="s">
        <v>23</v>
      </c>
      <c r="E44" s="54">
        <v>1</v>
      </c>
      <c r="F44" s="55">
        <v>77648</v>
      </c>
      <c r="G44" s="59">
        <v>77648</v>
      </c>
      <c r="H44" s="32">
        <f t="shared" si="0"/>
        <v>77648</v>
      </c>
      <c r="I44" s="45">
        <f t="shared" si="1"/>
        <v>0</v>
      </c>
      <c r="J44" s="36"/>
      <c r="K44" s="36"/>
    </row>
    <row r="45" spans="2:11" s="3" customFormat="1" ht="30" customHeight="1" x14ac:dyDescent="0.2">
      <c r="B45" s="18">
        <f t="shared" si="2"/>
        <v>35</v>
      </c>
      <c r="C45" s="57" t="s">
        <v>55</v>
      </c>
      <c r="D45" s="54" t="s">
        <v>23</v>
      </c>
      <c r="E45" s="54">
        <v>1</v>
      </c>
      <c r="F45" s="55">
        <v>317319</v>
      </c>
      <c r="G45" s="59">
        <v>317319</v>
      </c>
      <c r="H45" s="32">
        <f t="shared" si="0"/>
        <v>317319</v>
      </c>
      <c r="I45" s="45">
        <f t="shared" si="1"/>
        <v>0</v>
      </c>
      <c r="J45" s="36"/>
      <c r="K45" s="36"/>
    </row>
    <row r="46" spans="2:11" s="3" customFormat="1" ht="30" customHeight="1" x14ac:dyDescent="0.2">
      <c r="B46" s="18">
        <f t="shared" si="2"/>
        <v>36</v>
      </c>
      <c r="C46" s="57" t="s">
        <v>56</v>
      </c>
      <c r="D46" s="54" t="s">
        <v>23</v>
      </c>
      <c r="E46" s="54">
        <v>1</v>
      </c>
      <c r="F46" s="55">
        <v>51592</v>
      </c>
      <c r="G46" s="59">
        <v>51592</v>
      </c>
      <c r="H46" s="32">
        <f t="shared" si="0"/>
        <v>51592</v>
      </c>
      <c r="I46" s="45">
        <f t="shared" si="1"/>
        <v>0</v>
      </c>
      <c r="J46" s="36"/>
      <c r="K46" s="36"/>
    </row>
    <row r="47" spans="2:11" s="3" customFormat="1" ht="30" customHeight="1" x14ac:dyDescent="0.2">
      <c r="B47" s="18">
        <f t="shared" si="2"/>
        <v>37</v>
      </c>
      <c r="C47" s="57" t="s">
        <v>57</v>
      </c>
      <c r="D47" s="54" t="s">
        <v>23</v>
      </c>
      <c r="E47" s="54">
        <v>1</v>
      </c>
      <c r="F47" s="55">
        <v>51592</v>
      </c>
      <c r="G47" s="59">
        <v>51592</v>
      </c>
      <c r="H47" s="32">
        <f t="shared" si="0"/>
        <v>51592</v>
      </c>
      <c r="I47" s="45">
        <f t="shared" si="1"/>
        <v>0</v>
      </c>
      <c r="J47" s="36"/>
      <c r="K47" s="36"/>
    </row>
    <row r="48" spans="2:11" s="3" customFormat="1" ht="30" customHeight="1" x14ac:dyDescent="0.2">
      <c r="B48" s="18">
        <f t="shared" si="2"/>
        <v>38</v>
      </c>
      <c r="C48" s="57" t="s">
        <v>58</v>
      </c>
      <c r="D48" s="54" t="s">
        <v>37</v>
      </c>
      <c r="E48" s="54">
        <v>1</v>
      </c>
      <c r="F48" s="55">
        <v>31059</v>
      </c>
      <c r="G48" s="59">
        <v>31059</v>
      </c>
      <c r="H48" s="32">
        <f t="shared" si="0"/>
        <v>31059</v>
      </c>
      <c r="I48" s="45">
        <f t="shared" si="1"/>
        <v>0</v>
      </c>
      <c r="J48" s="36"/>
      <c r="K48" s="36"/>
    </row>
    <row r="49" spans="2:11" s="3" customFormat="1" ht="30" customHeight="1" x14ac:dyDescent="0.2">
      <c r="B49" s="18">
        <f t="shared" si="2"/>
        <v>39</v>
      </c>
      <c r="C49" s="57" t="s">
        <v>59</v>
      </c>
      <c r="D49" s="54" t="s">
        <v>37</v>
      </c>
      <c r="E49" s="54">
        <v>1</v>
      </c>
      <c r="F49" s="55">
        <v>15357</v>
      </c>
      <c r="G49" s="59">
        <v>15357</v>
      </c>
      <c r="H49" s="32">
        <f t="shared" si="0"/>
        <v>15357</v>
      </c>
      <c r="I49" s="45">
        <f t="shared" si="1"/>
        <v>0</v>
      </c>
      <c r="J49" s="36"/>
      <c r="K49" s="36"/>
    </row>
    <row r="50" spans="2:11" s="3" customFormat="1" ht="30" customHeight="1" x14ac:dyDescent="0.2">
      <c r="B50" s="18">
        <f t="shared" si="2"/>
        <v>40</v>
      </c>
      <c r="C50" s="57" t="s">
        <v>60</v>
      </c>
      <c r="D50" s="54" t="s">
        <v>37</v>
      </c>
      <c r="E50" s="54">
        <v>1</v>
      </c>
      <c r="F50" s="55">
        <v>8800</v>
      </c>
      <c r="G50" s="59">
        <v>8800</v>
      </c>
      <c r="H50" s="32">
        <f t="shared" si="0"/>
        <v>8800</v>
      </c>
      <c r="I50" s="45">
        <f t="shared" si="1"/>
        <v>0</v>
      </c>
      <c r="J50" s="36"/>
      <c r="K50" s="36"/>
    </row>
    <row r="51" spans="2:11" s="3" customFormat="1" ht="30" customHeight="1" x14ac:dyDescent="0.2">
      <c r="B51" s="18">
        <f t="shared" si="2"/>
        <v>41</v>
      </c>
      <c r="C51" s="57" t="s">
        <v>61</v>
      </c>
      <c r="D51" s="54" t="s">
        <v>37</v>
      </c>
      <c r="E51" s="54">
        <v>1</v>
      </c>
      <c r="F51" s="55">
        <v>362355</v>
      </c>
      <c r="G51" s="59">
        <v>362355</v>
      </c>
      <c r="H51" s="32">
        <f t="shared" si="0"/>
        <v>362355</v>
      </c>
      <c r="I51" s="45">
        <f t="shared" si="1"/>
        <v>0</v>
      </c>
      <c r="J51" s="36"/>
      <c r="K51" s="36"/>
    </row>
    <row r="52" spans="2:11" s="3" customFormat="1" ht="30" customHeight="1" x14ac:dyDescent="0.2">
      <c r="B52" s="18">
        <f t="shared" si="2"/>
        <v>42</v>
      </c>
      <c r="C52" s="57" t="s">
        <v>44</v>
      </c>
      <c r="D52" s="54" t="s">
        <v>23</v>
      </c>
      <c r="E52" s="54">
        <v>1</v>
      </c>
      <c r="F52" s="55">
        <v>207060</v>
      </c>
      <c r="G52" s="59">
        <v>207060</v>
      </c>
      <c r="H52" s="32">
        <f t="shared" si="0"/>
        <v>207060</v>
      </c>
      <c r="I52" s="45">
        <f t="shared" si="1"/>
        <v>0</v>
      </c>
      <c r="J52" s="36"/>
      <c r="K52" s="36"/>
    </row>
    <row r="53" spans="2:11" s="3" customFormat="1" ht="30" customHeight="1" x14ac:dyDescent="0.2">
      <c r="B53" s="18">
        <f t="shared" si="2"/>
        <v>43</v>
      </c>
      <c r="C53" s="57" t="s">
        <v>62</v>
      </c>
      <c r="D53" s="54" t="s">
        <v>23</v>
      </c>
      <c r="E53" s="54">
        <v>1</v>
      </c>
      <c r="F53" s="55">
        <v>158056</v>
      </c>
      <c r="G53" s="59">
        <v>158056</v>
      </c>
      <c r="H53" s="32">
        <f t="shared" si="0"/>
        <v>158056</v>
      </c>
      <c r="I53" s="45">
        <f t="shared" si="1"/>
        <v>0</v>
      </c>
      <c r="J53" s="36"/>
      <c r="K53" s="36"/>
    </row>
    <row r="54" spans="2:11" s="3" customFormat="1" ht="30" customHeight="1" x14ac:dyDescent="0.2">
      <c r="B54" s="18">
        <f t="shared" si="2"/>
        <v>44</v>
      </c>
      <c r="C54" s="57" t="s">
        <v>63</v>
      </c>
      <c r="D54" s="54" t="s">
        <v>23</v>
      </c>
      <c r="E54" s="54">
        <v>1</v>
      </c>
      <c r="F54" s="55">
        <v>16565</v>
      </c>
      <c r="G54" s="59">
        <v>16565</v>
      </c>
      <c r="H54" s="32">
        <f t="shared" si="0"/>
        <v>16565</v>
      </c>
      <c r="I54" s="45">
        <f t="shared" si="1"/>
        <v>0</v>
      </c>
      <c r="J54" s="36"/>
      <c r="K54" s="36"/>
    </row>
    <row r="55" spans="2:11" s="3" customFormat="1" ht="30" customHeight="1" x14ac:dyDescent="0.2">
      <c r="B55" s="18">
        <f t="shared" si="2"/>
        <v>45</v>
      </c>
      <c r="C55" s="57" t="s">
        <v>64</v>
      </c>
      <c r="D55" s="54" t="s">
        <v>37</v>
      </c>
      <c r="E55" s="54">
        <v>1</v>
      </c>
      <c r="F55" s="55">
        <v>327845</v>
      </c>
      <c r="G55" s="59">
        <v>327845</v>
      </c>
      <c r="H55" s="32">
        <f t="shared" si="0"/>
        <v>327845</v>
      </c>
      <c r="I55" s="45">
        <f t="shared" si="1"/>
        <v>0</v>
      </c>
      <c r="J55" s="36"/>
      <c r="K55" s="36"/>
    </row>
    <row r="56" spans="2:11" s="3" customFormat="1" ht="30" customHeight="1" x14ac:dyDescent="0.2">
      <c r="B56" s="18">
        <f t="shared" si="2"/>
        <v>46</v>
      </c>
      <c r="C56" s="57" t="s">
        <v>65</v>
      </c>
      <c r="D56" s="54" t="s">
        <v>23</v>
      </c>
      <c r="E56" s="54">
        <v>1</v>
      </c>
      <c r="F56" s="55">
        <v>13804</v>
      </c>
      <c r="G56" s="59">
        <v>13804</v>
      </c>
      <c r="H56" s="32">
        <f t="shared" si="0"/>
        <v>13804</v>
      </c>
      <c r="I56" s="45">
        <f t="shared" si="1"/>
        <v>0</v>
      </c>
      <c r="J56" s="36"/>
      <c r="K56" s="36"/>
    </row>
    <row r="57" spans="2:11" s="3" customFormat="1" ht="30" customHeight="1" x14ac:dyDescent="0.2">
      <c r="B57" s="18">
        <f t="shared" si="2"/>
        <v>47</v>
      </c>
      <c r="C57" s="57" t="s">
        <v>66</v>
      </c>
      <c r="D57" s="54" t="s">
        <v>23</v>
      </c>
      <c r="E57" s="54">
        <v>1</v>
      </c>
      <c r="F57" s="55">
        <v>44690</v>
      </c>
      <c r="G57" s="59">
        <v>44690</v>
      </c>
      <c r="H57" s="32">
        <f t="shared" si="0"/>
        <v>44690</v>
      </c>
      <c r="I57" s="45">
        <f t="shared" si="1"/>
        <v>0</v>
      </c>
      <c r="J57" s="36"/>
      <c r="K57" s="36"/>
    </row>
    <row r="58" spans="2:11" s="3" customFormat="1" ht="30" customHeight="1" x14ac:dyDescent="0.2">
      <c r="B58" s="18">
        <f t="shared" si="2"/>
        <v>48</v>
      </c>
      <c r="C58" s="57" t="s">
        <v>67</v>
      </c>
      <c r="D58" s="54" t="s">
        <v>23</v>
      </c>
      <c r="E58" s="54">
        <v>1</v>
      </c>
      <c r="F58" s="55">
        <v>25883</v>
      </c>
      <c r="G58" s="59">
        <v>25883</v>
      </c>
      <c r="H58" s="32">
        <f t="shared" si="0"/>
        <v>25883</v>
      </c>
      <c r="I58" s="45">
        <f t="shared" si="1"/>
        <v>0</v>
      </c>
      <c r="J58" s="36"/>
      <c r="K58" s="36"/>
    </row>
    <row r="59" spans="2:11" s="3" customFormat="1" ht="30" customHeight="1" x14ac:dyDescent="0.2">
      <c r="B59" s="18">
        <f t="shared" si="2"/>
        <v>49</v>
      </c>
      <c r="C59" s="57" t="s">
        <v>68</v>
      </c>
      <c r="D59" s="54" t="s">
        <v>23</v>
      </c>
      <c r="E59" s="54">
        <v>1</v>
      </c>
      <c r="F59" s="55">
        <v>38824</v>
      </c>
      <c r="G59" s="59">
        <v>38824</v>
      </c>
      <c r="H59" s="32">
        <f t="shared" si="0"/>
        <v>38824</v>
      </c>
      <c r="I59" s="45">
        <f t="shared" si="1"/>
        <v>0</v>
      </c>
      <c r="J59" s="36"/>
      <c r="K59" s="36"/>
    </row>
    <row r="60" spans="2:11" s="3" customFormat="1" ht="30" customHeight="1" x14ac:dyDescent="0.2">
      <c r="B60" s="18">
        <f t="shared" si="2"/>
        <v>50</v>
      </c>
      <c r="C60" s="57" t="s">
        <v>69</v>
      </c>
      <c r="D60" s="54" t="s">
        <v>23</v>
      </c>
      <c r="E60" s="54">
        <v>1</v>
      </c>
      <c r="F60" s="55">
        <v>138040</v>
      </c>
      <c r="G60" s="59">
        <v>138040</v>
      </c>
      <c r="H60" s="32">
        <f t="shared" si="0"/>
        <v>138040</v>
      </c>
      <c r="I60" s="45">
        <f t="shared" si="1"/>
        <v>0</v>
      </c>
      <c r="J60" s="36"/>
      <c r="K60" s="36"/>
    </row>
    <row r="61" spans="2:11" s="3" customFormat="1" ht="30" customHeight="1" x14ac:dyDescent="0.2">
      <c r="B61" s="18">
        <f t="shared" si="2"/>
        <v>51</v>
      </c>
      <c r="C61" s="57" t="s">
        <v>70</v>
      </c>
      <c r="D61" s="54" t="s">
        <v>23</v>
      </c>
      <c r="E61" s="54">
        <v>1</v>
      </c>
      <c r="F61" s="55">
        <v>25537</v>
      </c>
      <c r="G61" s="59">
        <v>25537</v>
      </c>
      <c r="H61" s="32">
        <f t="shared" si="0"/>
        <v>25537</v>
      </c>
      <c r="I61" s="45">
        <f t="shared" si="1"/>
        <v>0</v>
      </c>
      <c r="J61" s="36"/>
      <c r="K61" s="36"/>
    </row>
    <row r="62" spans="2:11" s="3" customFormat="1" ht="30" customHeight="1" x14ac:dyDescent="0.2">
      <c r="B62" s="18">
        <f t="shared" si="2"/>
        <v>52</v>
      </c>
      <c r="C62" s="57" t="s">
        <v>71</v>
      </c>
      <c r="D62" s="54" t="s">
        <v>37</v>
      </c>
      <c r="E62" s="54">
        <v>1</v>
      </c>
      <c r="F62" s="55">
        <v>8800</v>
      </c>
      <c r="G62" s="59">
        <v>8800</v>
      </c>
      <c r="H62" s="32">
        <f t="shared" si="0"/>
        <v>8800</v>
      </c>
      <c r="I62" s="45">
        <f t="shared" si="1"/>
        <v>0</v>
      </c>
      <c r="J62" s="36"/>
      <c r="K62" s="36"/>
    </row>
    <row r="63" spans="2:11" s="3" customFormat="1" ht="30" customHeight="1" x14ac:dyDescent="0.2">
      <c r="B63" s="18">
        <f t="shared" si="2"/>
        <v>53</v>
      </c>
      <c r="C63" s="57" t="s">
        <v>72</v>
      </c>
      <c r="D63" s="54" t="s">
        <v>23</v>
      </c>
      <c r="E63" s="54">
        <v>1</v>
      </c>
      <c r="F63" s="55">
        <v>77648</v>
      </c>
      <c r="G63" s="59">
        <v>77648</v>
      </c>
      <c r="H63" s="32">
        <f t="shared" si="0"/>
        <v>77648</v>
      </c>
      <c r="I63" s="45">
        <f t="shared" si="1"/>
        <v>0</v>
      </c>
      <c r="J63" s="36"/>
      <c r="K63" s="36"/>
    </row>
    <row r="64" spans="2:11" s="3" customFormat="1" ht="30" customHeight="1" x14ac:dyDescent="0.2">
      <c r="B64" s="18">
        <f t="shared" si="2"/>
        <v>54</v>
      </c>
      <c r="C64" s="57" t="s">
        <v>73</v>
      </c>
      <c r="D64" s="54" t="s">
        <v>23</v>
      </c>
      <c r="E64" s="54">
        <v>1</v>
      </c>
      <c r="F64" s="55">
        <v>13804</v>
      </c>
      <c r="G64" s="59">
        <v>13804</v>
      </c>
      <c r="H64" s="32">
        <f t="shared" si="0"/>
        <v>13804</v>
      </c>
      <c r="I64" s="45">
        <f t="shared" si="1"/>
        <v>0</v>
      </c>
      <c r="J64" s="36"/>
      <c r="K64" s="36"/>
    </row>
    <row r="65" spans="2:11" s="3" customFormat="1" ht="30" customHeight="1" x14ac:dyDescent="0.2">
      <c r="B65" s="18">
        <f t="shared" si="2"/>
        <v>55</v>
      </c>
      <c r="C65" s="57" t="s">
        <v>74</v>
      </c>
      <c r="D65" s="54" t="s">
        <v>37</v>
      </c>
      <c r="E65" s="54">
        <v>1</v>
      </c>
      <c r="F65" s="55">
        <v>62118</v>
      </c>
      <c r="G65" s="59">
        <v>62118</v>
      </c>
      <c r="H65" s="32">
        <f t="shared" si="0"/>
        <v>62118</v>
      </c>
      <c r="I65" s="45">
        <f t="shared" si="1"/>
        <v>0</v>
      </c>
      <c r="J65" s="36"/>
      <c r="K65" s="36"/>
    </row>
    <row r="66" spans="2:11" s="3" customFormat="1" ht="30" customHeight="1" x14ac:dyDescent="0.2">
      <c r="B66" s="18">
        <f t="shared" si="2"/>
        <v>56</v>
      </c>
      <c r="C66" s="57" t="s">
        <v>38</v>
      </c>
      <c r="D66" s="54" t="s">
        <v>37</v>
      </c>
      <c r="E66" s="54">
        <v>1</v>
      </c>
      <c r="F66" s="55">
        <v>34510</v>
      </c>
      <c r="G66" s="59">
        <v>34510</v>
      </c>
      <c r="H66" s="32">
        <f t="shared" si="0"/>
        <v>34510</v>
      </c>
      <c r="I66" s="45">
        <f t="shared" si="1"/>
        <v>0</v>
      </c>
      <c r="J66" s="36"/>
      <c r="K66" s="36"/>
    </row>
    <row r="67" spans="2:11" s="3" customFormat="1" ht="30" customHeight="1" x14ac:dyDescent="0.2">
      <c r="B67" s="18">
        <f t="shared" si="2"/>
        <v>57</v>
      </c>
      <c r="C67" s="57" t="s">
        <v>75</v>
      </c>
      <c r="D67" s="54" t="s">
        <v>37</v>
      </c>
      <c r="E67" s="54">
        <v>1</v>
      </c>
      <c r="F67" s="55">
        <v>37961</v>
      </c>
      <c r="G67" s="59">
        <v>37961</v>
      </c>
      <c r="H67" s="32">
        <f t="shared" si="0"/>
        <v>37961</v>
      </c>
      <c r="I67" s="45">
        <f t="shared" si="1"/>
        <v>0</v>
      </c>
      <c r="J67" s="36"/>
      <c r="K67" s="36"/>
    </row>
    <row r="68" spans="2:11" s="3" customFormat="1" ht="30" customHeight="1" x14ac:dyDescent="0.2">
      <c r="B68" s="18">
        <f t="shared" si="2"/>
        <v>58</v>
      </c>
      <c r="C68" s="57" t="s">
        <v>76</v>
      </c>
      <c r="D68" s="54" t="s">
        <v>23</v>
      </c>
      <c r="E68" s="54">
        <v>1</v>
      </c>
      <c r="F68" s="55">
        <v>16392</v>
      </c>
      <c r="G68" s="59">
        <v>16392</v>
      </c>
      <c r="H68" s="32">
        <f t="shared" si="0"/>
        <v>16392</v>
      </c>
      <c r="I68" s="45">
        <f t="shared" si="1"/>
        <v>0</v>
      </c>
      <c r="J68" s="36"/>
      <c r="K68" s="36"/>
    </row>
    <row r="69" spans="2:11" s="3" customFormat="1" ht="30" customHeight="1" x14ac:dyDescent="0.2">
      <c r="B69" s="18">
        <f t="shared" si="2"/>
        <v>59</v>
      </c>
      <c r="C69" s="57" t="s">
        <v>77</v>
      </c>
      <c r="D69" s="54" t="s">
        <v>37</v>
      </c>
      <c r="E69" s="54">
        <v>1</v>
      </c>
      <c r="F69" s="55">
        <v>362355</v>
      </c>
      <c r="G69" s="59">
        <v>362355</v>
      </c>
      <c r="H69" s="32">
        <f t="shared" si="0"/>
        <v>362355</v>
      </c>
      <c r="I69" s="45">
        <f t="shared" si="1"/>
        <v>0</v>
      </c>
      <c r="J69" s="36"/>
      <c r="K69" s="36"/>
    </row>
    <row r="70" spans="2:11" s="3" customFormat="1" ht="30" customHeight="1" x14ac:dyDescent="0.2">
      <c r="B70" s="18">
        <f t="shared" si="2"/>
        <v>60</v>
      </c>
      <c r="C70" s="57" t="s">
        <v>78</v>
      </c>
      <c r="D70" s="54" t="s">
        <v>79</v>
      </c>
      <c r="E70" s="54">
        <v>1</v>
      </c>
      <c r="F70" s="55">
        <v>246747</v>
      </c>
      <c r="G70" s="59">
        <v>246747</v>
      </c>
      <c r="H70" s="32">
        <f t="shared" si="0"/>
        <v>246747</v>
      </c>
      <c r="I70" s="45">
        <f t="shared" si="1"/>
        <v>0</v>
      </c>
      <c r="J70" s="36"/>
      <c r="K70" s="36"/>
    </row>
    <row r="71" spans="2:11" s="3" customFormat="1" ht="30" customHeight="1" x14ac:dyDescent="0.2">
      <c r="B71" s="18">
        <f t="shared" si="2"/>
        <v>61</v>
      </c>
      <c r="C71" s="57" t="s">
        <v>80</v>
      </c>
      <c r="D71" s="54" t="s">
        <v>37</v>
      </c>
      <c r="E71" s="54">
        <v>1</v>
      </c>
      <c r="F71" s="55">
        <v>362355</v>
      </c>
      <c r="G71" s="59">
        <v>362355</v>
      </c>
      <c r="H71" s="32">
        <f t="shared" si="0"/>
        <v>362355</v>
      </c>
      <c r="I71" s="45">
        <f t="shared" si="1"/>
        <v>0</v>
      </c>
      <c r="J71" s="36"/>
      <c r="K71" s="36"/>
    </row>
    <row r="72" spans="2:11" s="3" customFormat="1" ht="30" customHeight="1" x14ac:dyDescent="0.2">
      <c r="B72" s="18">
        <f t="shared" si="2"/>
        <v>62</v>
      </c>
      <c r="C72" s="54" t="s">
        <v>81</v>
      </c>
      <c r="D72" s="54" t="s">
        <v>23</v>
      </c>
      <c r="E72" s="54">
        <v>1</v>
      </c>
      <c r="F72" s="55">
        <v>35373</v>
      </c>
      <c r="G72" s="59">
        <v>35373</v>
      </c>
      <c r="H72" s="32">
        <f t="shared" si="0"/>
        <v>35373</v>
      </c>
      <c r="I72" s="45">
        <f t="shared" si="1"/>
        <v>0</v>
      </c>
      <c r="J72" s="36"/>
      <c r="K72" s="36"/>
    </row>
    <row r="73" spans="2:11" s="3" customFormat="1" ht="30" customHeight="1" x14ac:dyDescent="0.2">
      <c r="B73" s="18">
        <f t="shared" si="2"/>
        <v>63</v>
      </c>
      <c r="C73" s="57" t="s">
        <v>47</v>
      </c>
      <c r="D73" s="54" t="s">
        <v>23</v>
      </c>
      <c r="E73" s="54">
        <v>1</v>
      </c>
      <c r="F73" s="55">
        <v>138040</v>
      </c>
      <c r="G73" s="59">
        <v>138040</v>
      </c>
      <c r="H73" s="32">
        <f t="shared" si="0"/>
        <v>138040</v>
      </c>
      <c r="I73" s="45">
        <f t="shared" si="1"/>
        <v>0</v>
      </c>
      <c r="J73" s="36"/>
      <c r="K73" s="36"/>
    </row>
    <row r="74" spans="2:11" s="3" customFormat="1" ht="30" customHeight="1" x14ac:dyDescent="0.2">
      <c r="B74" s="18">
        <f t="shared" si="2"/>
        <v>64</v>
      </c>
      <c r="C74" s="57" t="s">
        <v>82</v>
      </c>
      <c r="D74" s="54" t="s">
        <v>37</v>
      </c>
      <c r="E74" s="54">
        <v>1</v>
      </c>
      <c r="F74" s="55">
        <v>8800</v>
      </c>
      <c r="G74" s="59">
        <v>8800</v>
      </c>
      <c r="H74" s="32">
        <f t="shared" si="0"/>
        <v>8800</v>
      </c>
      <c r="I74" s="45">
        <f t="shared" si="1"/>
        <v>0</v>
      </c>
      <c r="J74" s="36"/>
      <c r="K74" s="36"/>
    </row>
    <row r="75" spans="2:11" s="3" customFormat="1" ht="30" customHeight="1" x14ac:dyDescent="0.2">
      <c r="B75" s="18">
        <f t="shared" si="2"/>
        <v>65</v>
      </c>
      <c r="C75" s="57" t="s">
        <v>83</v>
      </c>
      <c r="D75" s="54" t="s">
        <v>37</v>
      </c>
      <c r="E75" s="54">
        <v>1</v>
      </c>
      <c r="F75" s="55">
        <v>362355</v>
      </c>
      <c r="G75" s="59">
        <v>362355</v>
      </c>
      <c r="H75" s="32">
        <f t="shared" si="0"/>
        <v>362355</v>
      </c>
      <c r="I75" s="45">
        <f t="shared" si="1"/>
        <v>0</v>
      </c>
      <c r="J75" s="36"/>
      <c r="K75" s="36"/>
    </row>
    <row r="76" spans="2:11" s="3" customFormat="1" ht="30" customHeight="1" x14ac:dyDescent="0.2">
      <c r="B76" s="18">
        <f t="shared" si="2"/>
        <v>66</v>
      </c>
      <c r="C76" s="57" t="s">
        <v>54</v>
      </c>
      <c r="D76" s="54" t="s">
        <v>23</v>
      </c>
      <c r="E76" s="54">
        <v>1</v>
      </c>
      <c r="F76" s="55">
        <v>58494</v>
      </c>
      <c r="G76" s="59">
        <v>58494</v>
      </c>
      <c r="H76" s="32">
        <f t="shared" ref="H76:H98" si="3">+G76*E76</f>
        <v>58494</v>
      </c>
      <c r="I76" s="45">
        <f t="shared" si="1"/>
        <v>0</v>
      </c>
      <c r="J76" s="36"/>
      <c r="K76" s="36"/>
    </row>
    <row r="77" spans="2:11" s="3" customFormat="1" ht="30" customHeight="1" x14ac:dyDescent="0.2">
      <c r="B77" s="18">
        <f t="shared" si="2"/>
        <v>67</v>
      </c>
      <c r="C77" s="57" t="s">
        <v>84</v>
      </c>
      <c r="D77" s="54" t="s">
        <v>85</v>
      </c>
      <c r="E77" s="54">
        <v>1</v>
      </c>
      <c r="F77" s="55">
        <v>25883</v>
      </c>
      <c r="G77" s="59">
        <v>25883</v>
      </c>
      <c r="H77" s="32">
        <f t="shared" si="3"/>
        <v>25883</v>
      </c>
      <c r="I77" s="45">
        <f t="shared" si="1"/>
        <v>0</v>
      </c>
      <c r="J77" s="36"/>
      <c r="K77" s="36"/>
    </row>
    <row r="78" spans="2:11" s="3" customFormat="1" ht="30" customHeight="1" x14ac:dyDescent="0.2">
      <c r="B78" s="18">
        <f t="shared" ref="B78:B98" si="4">+B77+1</f>
        <v>68</v>
      </c>
      <c r="C78" s="57" t="s">
        <v>86</v>
      </c>
      <c r="D78" s="54" t="s">
        <v>23</v>
      </c>
      <c r="E78" s="54">
        <v>1</v>
      </c>
      <c r="F78" s="55">
        <v>35373</v>
      </c>
      <c r="G78" s="59">
        <v>35373</v>
      </c>
      <c r="H78" s="32">
        <f t="shared" si="3"/>
        <v>35373</v>
      </c>
      <c r="I78" s="45">
        <f t="shared" si="1"/>
        <v>0</v>
      </c>
      <c r="J78" s="36"/>
      <c r="K78" s="36"/>
    </row>
    <row r="79" spans="2:11" s="3" customFormat="1" ht="30" customHeight="1" x14ac:dyDescent="0.2">
      <c r="B79" s="18">
        <f t="shared" si="4"/>
        <v>69</v>
      </c>
      <c r="C79" s="57" t="s">
        <v>87</v>
      </c>
      <c r="D79" s="54" t="s">
        <v>85</v>
      </c>
      <c r="E79" s="54">
        <v>1</v>
      </c>
      <c r="F79" s="55">
        <v>44690</v>
      </c>
      <c r="G79" s="59">
        <v>44690</v>
      </c>
      <c r="H79" s="32">
        <f t="shared" si="3"/>
        <v>44690</v>
      </c>
      <c r="I79" s="45">
        <f t="shared" si="1"/>
        <v>0</v>
      </c>
      <c r="J79" s="36"/>
      <c r="K79" s="36"/>
    </row>
    <row r="80" spans="2:11" s="3" customFormat="1" ht="30" customHeight="1" x14ac:dyDescent="0.2">
      <c r="B80" s="18">
        <f t="shared" si="4"/>
        <v>70</v>
      </c>
      <c r="C80" s="57" t="s">
        <v>88</v>
      </c>
      <c r="D80" s="54" t="s">
        <v>23</v>
      </c>
      <c r="E80" s="54">
        <v>1</v>
      </c>
      <c r="F80" s="55">
        <v>14667</v>
      </c>
      <c r="G80" s="59">
        <v>14667</v>
      </c>
      <c r="H80" s="32">
        <f t="shared" si="3"/>
        <v>14667</v>
      </c>
      <c r="I80" s="45">
        <f t="shared" si="1"/>
        <v>0</v>
      </c>
      <c r="J80" s="36"/>
      <c r="K80" s="36"/>
    </row>
    <row r="81" spans="2:11" s="3" customFormat="1" ht="30" customHeight="1" x14ac:dyDescent="0.2">
      <c r="B81" s="18">
        <f t="shared" si="4"/>
        <v>71</v>
      </c>
      <c r="C81" s="57" t="s">
        <v>89</v>
      </c>
      <c r="D81" s="54" t="s">
        <v>23</v>
      </c>
      <c r="E81" s="54">
        <v>1</v>
      </c>
      <c r="F81" s="55">
        <v>284708</v>
      </c>
      <c r="G81" s="59">
        <v>284708</v>
      </c>
      <c r="H81" s="32">
        <f t="shared" si="3"/>
        <v>284708</v>
      </c>
      <c r="I81" s="45">
        <f t="shared" si="1"/>
        <v>0</v>
      </c>
      <c r="J81" s="36"/>
      <c r="K81" s="36"/>
    </row>
    <row r="82" spans="2:11" s="3" customFormat="1" ht="30" customHeight="1" x14ac:dyDescent="0.2">
      <c r="B82" s="18">
        <f t="shared" si="4"/>
        <v>72</v>
      </c>
      <c r="C82" s="57" t="s">
        <v>90</v>
      </c>
      <c r="D82" s="54" t="s">
        <v>23</v>
      </c>
      <c r="E82" s="54">
        <v>1</v>
      </c>
      <c r="F82" s="55">
        <v>44690</v>
      </c>
      <c r="G82" s="59">
        <v>44690</v>
      </c>
      <c r="H82" s="32">
        <f t="shared" si="3"/>
        <v>44690</v>
      </c>
      <c r="I82" s="45">
        <f t="shared" si="1"/>
        <v>0</v>
      </c>
      <c r="J82" s="36"/>
      <c r="K82" s="36"/>
    </row>
    <row r="83" spans="2:11" s="3" customFormat="1" ht="30" customHeight="1" x14ac:dyDescent="0.2">
      <c r="B83" s="18">
        <f t="shared" si="4"/>
        <v>73</v>
      </c>
      <c r="C83" s="57" t="s">
        <v>91</v>
      </c>
      <c r="D83" s="54" t="s">
        <v>23</v>
      </c>
      <c r="E83" s="54">
        <v>1</v>
      </c>
      <c r="F83" s="55">
        <v>20706</v>
      </c>
      <c r="G83" s="59">
        <v>20706</v>
      </c>
      <c r="H83" s="32">
        <f t="shared" si="3"/>
        <v>20706</v>
      </c>
      <c r="I83" s="45">
        <f t="shared" si="1"/>
        <v>0</v>
      </c>
      <c r="J83" s="36"/>
      <c r="K83" s="36"/>
    </row>
    <row r="84" spans="2:11" s="3" customFormat="1" ht="30" customHeight="1" x14ac:dyDescent="0.2">
      <c r="B84" s="18">
        <f t="shared" si="4"/>
        <v>74</v>
      </c>
      <c r="C84" s="57" t="s">
        <v>92</v>
      </c>
      <c r="D84" s="54" t="s">
        <v>23</v>
      </c>
      <c r="E84" s="54">
        <v>1</v>
      </c>
      <c r="F84" s="55">
        <v>14667</v>
      </c>
      <c r="G84" s="59">
        <v>14667</v>
      </c>
      <c r="H84" s="32">
        <f t="shared" si="3"/>
        <v>14667</v>
      </c>
      <c r="I84" s="45">
        <f t="shared" si="1"/>
        <v>0</v>
      </c>
      <c r="J84" s="36"/>
      <c r="K84" s="36"/>
    </row>
    <row r="85" spans="2:11" s="3" customFormat="1" ht="30" customHeight="1" x14ac:dyDescent="0.2">
      <c r="B85" s="18">
        <f t="shared" si="4"/>
        <v>75</v>
      </c>
      <c r="C85" s="57" t="s">
        <v>93</v>
      </c>
      <c r="D85" s="54" t="s">
        <v>37</v>
      </c>
      <c r="E85" s="54">
        <v>1</v>
      </c>
      <c r="F85" s="55">
        <v>34337</v>
      </c>
      <c r="G85" s="59">
        <v>34337</v>
      </c>
      <c r="H85" s="32">
        <f t="shared" si="3"/>
        <v>34337</v>
      </c>
      <c r="I85" s="45">
        <f t="shared" si="1"/>
        <v>0</v>
      </c>
      <c r="J85" s="36"/>
      <c r="K85" s="36"/>
    </row>
    <row r="86" spans="2:11" s="3" customFormat="1" ht="30" customHeight="1" x14ac:dyDescent="0.2">
      <c r="B86" s="18">
        <f t="shared" si="4"/>
        <v>76</v>
      </c>
      <c r="C86" s="57" t="s">
        <v>68</v>
      </c>
      <c r="D86" s="54" t="s">
        <v>23</v>
      </c>
      <c r="E86" s="54">
        <v>1</v>
      </c>
      <c r="F86" s="55">
        <v>21569</v>
      </c>
      <c r="G86" s="59">
        <v>21569</v>
      </c>
      <c r="H86" s="32">
        <f t="shared" si="3"/>
        <v>21569</v>
      </c>
      <c r="I86" s="45">
        <f t="shared" si="1"/>
        <v>0</v>
      </c>
      <c r="J86" s="36"/>
      <c r="K86" s="36"/>
    </row>
    <row r="87" spans="2:11" s="3" customFormat="1" ht="30" customHeight="1" x14ac:dyDescent="0.2">
      <c r="B87" s="18">
        <f t="shared" si="4"/>
        <v>77</v>
      </c>
      <c r="C87" s="57" t="s">
        <v>69</v>
      </c>
      <c r="D87" s="54" t="s">
        <v>23</v>
      </c>
      <c r="E87" s="54">
        <v>1</v>
      </c>
      <c r="F87" s="55">
        <v>316457</v>
      </c>
      <c r="G87" s="59">
        <v>316457</v>
      </c>
      <c r="H87" s="32">
        <f t="shared" si="3"/>
        <v>316457</v>
      </c>
      <c r="I87" s="45">
        <f t="shared" si="1"/>
        <v>0</v>
      </c>
      <c r="J87" s="36"/>
      <c r="K87" s="36"/>
    </row>
    <row r="88" spans="2:11" s="3" customFormat="1" ht="30" customHeight="1" x14ac:dyDescent="0.2">
      <c r="B88" s="18">
        <f t="shared" si="4"/>
        <v>78</v>
      </c>
      <c r="C88" s="57" t="s">
        <v>70</v>
      </c>
      <c r="D88" s="54" t="s">
        <v>23</v>
      </c>
      <c r="E88" s="54">
        <v>1</v>
      </c>
      <c r="F88" s="55">
        <v>25537</v>
      </c>
      <c r="G88" s="59">
        <v>25537</v>
      </c>
      <c r="H88" s="32">
        <f t="shared" si="3"/>
        <v>25537</v>
      </c>
      <c r="I88" s="45">
        <f t="shared" si="1"/>
        <v>0</v>
      </c>
      <c r="J88" s="36"/>
      <c r="K88" s="36"/>
    </row>
    <row r="89" spans="2:11" s="3" customFormat="1" ht="30" customHeight="1" x14ac:dyDescent="0.2">
      <c r="B89" s="18">
        <f t="shared" si="4"/>
        <v>79</v>
      </c>
      <c r="C89" s="57" t="s">
        <v>71</v>
      </c>
      <c r="D89" s="54" t="s">
        <v>37</v>
      </c>
      <c r="E89" s="54">
        <v>1</v>
      </c>
      <c r="F89" s="55">
        <v>8800</v>
      </c>
      <c r="G89" s="59">
        <v>8800</v>
      </c>
      <c r="H89" s="32">
        <f t="shared" si="3"/>
        <v>8800</v>
      </c>
      <c r="I89" s="45">
        <f t="shared" si="1"/>
        <v>0</v>
      </c>
      <c r="J89" s="36"/>
      <c r="K89" s="36"/>
    </row>
    <row r="90" spans="2:11" s="3" customFormat="1" ht="30" customHeight="1" x14ac:dyDescent="0.2">
      <c r="B90" s="18">
        <f t="shared" si="4"/>
        <v>80</v>
      </c>
      <c r="C90" s="57" t="s">
        <v>72</v>
      </c>
      <c r="D90" s="54" t="s">
        <v>23</v>
      </c>
      <c r="E90" s="54">
        <v>1</v>
      </c>
      <c r="F90" s="55">
        <v>77648</v>
      </c>
      <c r="G90" s="59">
        <v>77648</v>
      </c>
      <c r="H90" s="32">
        <f t="shared" si="3"/>
        <v>77648</v>
      </c>
      <c r="I90" s="45">
        <f t="shared" si="1"/>
        <v>0</v>
      </c>
      <c r="J90" s="36"/>
      <c r="K90" s="36"/>
    </row>
    <row r="91" spans="2:11" s="3" customFormat="1" ht="30" customHeight="1" x14ac:dyDescent="0.2">
      <c r="B91" s="18">
        <f t="shared" si="4"/>
        <v>81</v>
      </c>
      <c r="C91" s="57" t="s">
        <v>73</v>
      </c>
      <c r="D91" s="54" t="s">
        <v>23</v>
      </c>
      <c r="E91" s="54">
        <v>1</v>
      </c>
      <c r="F91" s="55">
        <v>13804</v>
      </c>
      <c r="G91" s="59">
        <v>13804</v>
      </c>
      <c r="H91" s="32">
        <f t="shared" si="3"/>
        <v>13804</v>
      </c>
      <c r="I91" s="45">
        <f t="shared" si="1"/>
        <v>0</v>
      </c>
      <c r="J91" s="36"/>
      <c r="K91" s="36"/>
    </row>
    <row r="92" spans="2:11" s="3" customFormat="1" ht="30" customHeight="1" x14ac:dyDescent="0.2">
      <c r="B92" s="18">
        <f t="shared" si="4"/>
        <v>82</v>
      </c>
      <c r="C92" s="57" t="s">
        <v>74</v>
      </c>
      <c r="D92" s="54" t="s">
        <v>37</v>
      </c>
      <c r="E92" s="54">
        <v>1</v>
      </c>
      <c r="F92" s="55">
        <v>62118</v>
      </c>
      <c r="G92" s="59">
        <v>62118</v>
      </c>
      <c r="H92" s="32">
        <f t="shared" si="3"/>
        <v>62118</v>
      </c>
      <c r="I92" s="45">
        <f t="shared" si="1"/>
        <v>0</v>
      </c>
      <c r="J92" s="36"/>
      <c r="K92" s="36"/>
    </row>
    <row r="93" spans="2:11" s="3" customFormat="1" ht="30" customHeight="1" x14ac:dyDescent="0.2">
      <c r="B93" s="18">
        <f t="shared" si="4"/>
        <v>83</v>
      </c>
      <c r="C93" s="57" t="s">
        <v>38</v>
      </c>
      <c r="D93" s="54" t="s">
        <v>37</v>
      </c>
      <c r="E93" s="54">
        <v>1</v>
      </c>
      <c r="F93" s="55">
        <v>34510</v>
      </c>
      <c r="G93" s="59">
        <v>34510</v>
      </c>
      <c r="H93" s="32">
        <f t="shared" si="3"/>
        <v>34510</v>
      </c>
      <c r="I93" s="45">
        <f t="shared" si="1"/>
        <v>0</v>
      </c>
      <c r="J93" s="36"/>
      <c r="K93" s="36"/>
    </row>
    <row r="94" spans="2:11" s="3" customFormat="1" ht="30" customHeight="1" x14ac:dyDescent="0.2">
      <c r="B94" s="18">
        <f t="shared" si="4"/>
        <v>84</v>
      </c>
      <c r="C94" s="57" t="s">
        <v>75</v>
      </c>
      <c r="D94" s="54" t="s">
        <v>37</v>
      </c>
      <c r="E94" s="54">
        <v>1</v>
      </c>
      <c r="F94" s="55">
        <v>37961</v>
      </c>
      <c r="G94" s="59">
        <v>37961</v>
      </c>
      <c r="H94" s="32">
        <f t="shared" si="3"/>
        <v>37961</v>
      </c>
      <c r="I94" s="45">
        <f t="shared" si="1"/>
        <v>0</v>
      </c>
      <c r="J94" s="36"/>
      <c r="K94" s="36"/>
    </row>
    <row r="95" spans="2:11" s="3" customFormat="1" ht="30" customHeight="1" x14ac:dyDescent="0.2">
      <c r="B95" s="18">
        <f t="shared" si="4"/>
        <v>85</v>
      </c>
      <c r="C95" s="57" t="s">
        <v>76</v>
      </c>
      <c r="D95" s="54" t="s">
        <v>23</v>
      </c>
      <c r="E95" s="54">
        <v>1</v>
      </c>
      <c r="F95" s="55">
        <v>16392</v>
      </c>
      <c r="G95" s="59">
        <v>16392</v>
      </c>
      <c r="H95" s="32">
        <f t="shared" si="3"/>
        <v>16392</v>
      </c>
      <c r="I95" s="45">
        <f t="shared" si="1"/>
        <v>0</v>
      </c>
      <c r="J95" s="36"/>
      <c r="K95" s="36"/>
    </row>
    <row r="96" spans="2:11" s="3" customFormat="1" ht="30" customHeight="1" x14ac:dyDescent="0.2">
      <c r="B96" s="18">
        <f t="shared" si="4"/>
        <v>86</v>
      </c>
      <c r="C96" s="57" t="s">
        <v>77</v>
      </c>
      <c r="D96" s="54" t="s">
        <v>37</v>
      </c>
      <c r="E96" s="54">
        <v>1</v>
      </c>
      <c r="F96" s="55">
        <v>362355</v>
      </c>
      <c r="G96" s="59">
        <v>362355</v>
      </c>
      <c r="H96" s="32">
        <f t="shared" si="3"/>
        <v>362355</v>
      </c>
      <c r="I96" s="45">
        <f t="shared" si="1"/>
        <v>0</v>
      </c>
      <c r="J96" s="36"/>
      <c r="K96" s="36"/>
    </row>
    <row r="97" spans="2:11" s="3" customFormat="1" ht="30" customHeight="1" x14ac:dyDescent="0.2">
      <c r="B97" s="18">
        <f t="shared" si="4"/>
        <v>87</v>
      </c>
      <c r="C97" s="57" t="s">
        <v>78</v>
      </c>
      <c r="D97" s="54" t="s">
        <v>79</v>
      </c>
      <c r="E97" s="54">
        <v>1</v>
      </c>
      <c r="F97" s="55">
        <v>246747</v>
      </c>
      <c r="G97" s="59">
        <v>246747</v>
      </c>
      <c r="H97" s="32">
        <f t="shared" si="3"/>
        <v>246747</v>
      </c>
      <c r="I97" s="45">
        <f t="shared" si="1"/>
        <v>0</v>
      </c>
      <c r="J97" s="36"/>
      <c r="K97" s="36"/>
    </row>
    <row r="98" spans="2:11" s="3" customFormat="1" ht="30" customHeight="1" x14ac:dyDescent="0.2">
      <c r="B98" s="18">
        <f t="shared" si="4"/>
        <v>88</v>
      </c>
      <c r="C98" s="57" t="s">
        <v>80</v>
      </c>
      <c r="D98" s="54" t="s">
        <v>37</v>
      </c>
      <c r="E98" s="54">
        <v>1</v>
      </c>
      <c r="F98" s="55">
        <v>362355</v>
      </c>
      <c r="G98" s="59">
        <v>362355</v>
      </c>
      <c r="H98" s="32">
        <f t="shared" si="3"/>
        <v>362355</v>
      </c>
      <c r="I98" s="45">
        <f t="shared" si="1"/>
        <v>0</v>
      </c>
      <c r="J98" s="36"/>
      <c r="K98" s="36"/>
    </row>
    <row r="99" spans="2:11" ht="18.75" customHeight="1" x14ac:dyDescent="0.15">
      <c r="B99" s="33"/>
      <c r="C99" s="33"/>
      <c r="D99" s="33"/>
      <c r="E99" s="33"/>
      <c r="F99" s="40">
        <f>SUM(F11:F98)</f>
        <v>9529943</v>
      </c>
      <c r="G99" s="40">
        <f>SUM(G11:G98)</f>
        <v>9529943</v>
      </c>
      <c r="H99" s="40">
        <f>SUM(H11:H98)</f>
        <v>9529943</v>
      </c>
      <c r="I99" s="46"/>
      <c r="J99" s="36"/>
      <c r="K99" s="36"/>
    </row>
    <row r="100" spans="2:11" ht="24.75" customHeight="1" x14ac:dyDescent="0.15">
      <c r="B100" s="65" t="s">
        <v>94</v>
      </c>
      <c r="C100" s="65"/>
      <c r="D100" s="65"/>
      <c r="E100" s="65"/>
      <c r="F100" s="65"/>
      <c r="G100" s="66"/>
      <c r="H100" s="41">
        <f>+H99</f>
        <v>9529943</v>
      </c>
      <c r="I100" s="47" t="s">
        <v>19</v>
      </c>
      <c r="J100" s="36"/>
      <c r="K100" s="36"/>
    </row>
    <row r="101" spans="2:11" ht="24.75" customHeight="1" x14ac:dyDescent="0.15">
      <c r="B101" s="67" t="s">
        <v>95</v>
      </c>
      <c r="C101" s="67"/>
      <c r="D101" s="67"/>
      <c r="E101" s="67"/>
      <c r="F101" s="67"/>
      <c r="G101" s="68"/>
      <c r="H101" s="39">
        <f>+D6</f>
        <v>9529943</v>
      </c>
      <c r="I101" s="49">
        <f>+H101-H100</f>
        <v>0</v>
      </c>
      <c r="J101" s="36"/>
      <c r="K101" s="36"/>
    </row>
    <row r="102" spans="2:11" ht="10.5" customHeight="1" x14ac:dyDescent="0.15">
      <c r="B102" s="16"/>
      <c r="C102" s="17"/>
      <c r="D102" s="17"/>
      <c r="E102" s="17"/>
      <c r="F102" s="17"/>
      <c r="G102" s="27"/>
    </row>
    <row r="103" spans="2:11" ht="62.25" customHeight="1" x14ac:dyDescent="0.15">
      <c r="B103" s="69" t="s">
        <v>96</v>
      </c>
      <c r="C103" s="69"/>
      <c r="D103" s="69"/>
      <c r="E103" s="69"/>
      <c r="F103" s="69"/>
      <c r="G103" s="69"/>
      <c r="H103" s="69"/>
      <c r="I103" s="69"/>
    </row>
    <row r="104" spans="2:11" ht="7.5" customHeight="1" x14ac:dyDescent="0.15">
      <c r="B104" s="12"/>
      <c r="C104" s="12"/>
      <c r="D104" s="12"/>
      <c r="E104" s="12"/>
      <c r="F104" s="12"/>
      <c r="G104" s="28"/>
    </row>
    <row r="105" spans="2:11" ht="15" customHeight="1" x14ac:dyDescent="0.15">
      <c r="B105" s="13" t="s">
        <v>97</v>
      </c>
    </row>
    <row r="106" spans="2:11" ht="4.5" customHeight="1" x14ac:dyDescent="0.15">
      <c r="B106" s="13"/>
    </row>
    <row r="107" spans="2:11" s="9" customFormat="1" ht="15.75" customHeight="1" x14ac:dyDescent="0.15">
      <c r="B107" s="13" t="s">
        <v>5</v>
      </c>
      <c r="C107" s="2"/>
      <c r="F107" s="14"/>
      <c r="G107" s="24"/>
      <c r="H107" s="29"/>
      <c r="I107" s="48"/>
      <c r="J107" s="37"/>
      <c r="K107" s="37"/>
    </row>
    <row r="108" spans="2:11" s="9" customFormat="1" ht="15.75" customHeight="1" x14ac:dyDescent="0.2">
      <c r="B108" s="13" t="s">
        <v>98</v>
      </c>
      <c r="C108" s="8"/>
      <c r="F108" s="14"/>
      <c r="G108" s="24"/>
      <c r="H108" s="31"/>
      <c r="I108" s="43"/>
      <c r="J108" s="37"/>
      <c r="K108" s="37"/>
    </row>
    <row r="109" spans="2:11" s="9" customFormat="1" ht="15.75" customHeight="1" x14ac:dyDescent="0.15">
      <c r="B109" s="13" t="s">
        <v>6</v>
      </c>
      <c r="C109" s="8"/>
      <c r="F109" s="14"/>
      <c r="G109" s="34"/>
      <c r="H109" s="29"/>
      <c r="I109" s="43"/>
      <c r="J109" s="37"/>
      <c r="K109" s="37"/>
    </row>
    <row r="110" spans="2:11" s="9" customFormat="1" ht="15.75" customHeight="1" x14ac:dyDescent="0.15">
      <c r="B110" s="13" t="s">
        <v>7</v>
      </c>
      <c r="C110" s="8"/>
      <c r="F110" s="14"/>
      <c r="G110" s="34"/>
      <c r="H110" s="29"/>
      <c r="I110" s="43"/>
      <c r="J110" s="37"/>
      <c r="K110" s="37"/>
    </row>
    <row r="111" spans="2:11" s="9" customFormat="1" ht="15.75" customHeight="1" x14ac:dyDescent="0.15">
      <c r="B111" s="13" t="s">
        <v>8</v>
      </c>
      <c r="C111" s="8"/>
      <c r="F111" s="14"/>
      <c r="G111" s="34"/>
      <c r="H111" s="29"/>
      <c r="I111" s="43"/>
      <c r="J111" s="37"/>
      <c r="K111" s="37"/>
    </row>
    <row r="114" spans="2:11" s="9" customFormat="1" x14ac:dyDescent="0.15">
      <c r="B114" s="2"/>
      <c r="C114" s="8"/>
      <c r="F114" s="14"/>
      <c r="G114" s="24"/>
      <c r="H114" s="29"/>
      <c r="I114" s="43"/>
      <c r="J114" s="37"/>
      <c r="K114" s="37"/>
    </row>
  </sheetData>
  <autoFilter ref="B10:I101" xr:uid="{D85CAED8-0DC6-48FA-8483-6C8B088CA98B}"/>
  <mergeCells count="13">
    <mergeCell ref="B100:G100"/>
    <mergeCell ref="B101:G101"/>
    <mergeCell ref="B103:I103"/>
    <mergeCell ref="C2:I2"/>
    <mergeCell ref="C3:I3"/>
    <mergeCell ref="B9:B10"/>
    <mergeCell ref="C9:C10"/>
    <mergeCell ref="D9:D10"/>
    <mergeCell ref="E9:E10"/>
    <mergeCell ref="F9:F10"/>
    <mergeCell ref="G9:G10"/>
    <mergeCell ref="H9:H10"/>
    <mergeCell ref="I9:I10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72" fitToHeight="0" orientation="landscape" r:id="rId1"/>
  <headerFooter>
    <oddHeader>&amp;L
&amp;C&amp;"-,Negrita"&amp;14CENTRO DE DESARROLLO AGROINDUSTRIAL Y EMPRESARIAL
REGIONAL CUNDINAMARCA&amp;R&amp;G</oddHeader>
    <oddFooter>&amp;L                                   Formato no controlado por el SIGA&amp;C Calle 2 No. 13–03, Villeta Cundinamarca - PBX 57 601 5461500
&amp;G&amp;R&amp;P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9C4FD-6644-4E26-AFD4-B32DC860B580}">
  <sheetPr>
    <tabColor theme="9" tint="0.59999389629810485"/>
    <pageSetUpPr fitToPage="1"/>
  </sheetPr>
  <dimension ref="B1:K114"/>
  <sheetViews>
    <sheetView view="pageBreakPreview" topLeftCell="A98" zoomScaleNormal="100" zoomScaleSheetLayoutView="100" zoomScalePageLayoutView="50" workbookViewId="0">
      <selection activeCell="L10" sqref="L10"/>
    </sheetView>
  </sheetViews>
  <sheetFormatPr baseColWidth="10" defaultColWidth="11.5" defaultRowHeight="13" x14ac:dyDescent="0.15"/>
  <cols>
    <col min="1" max="1" width="5.5" style="2" customWidth="1"/>
    <col min="2" max="2" width="7.1640625" style="2" customWidth="1"/>
    <col min="3" max="3" width="60.1640625" style="8" customWidth="1"/>
    <col min="4" max="4" width="45.1640625" style="9" customWidth="1"/>
    <col min="5" max="5" width="13" style="9" bestFit="1" customWidth="1"/>
    <col min="6" max="6" width="23.5" style="14" customWidth="1"/>
    <col min="7" max="7" width="22.5" style="24" customWidth="1"/>
    <col min="8" max="8" width="24.33203125" style="29" customWidth="1"/>
    <col min="9" max="9" width="22.33203125" style="43" customWidth="1"/>
    <col min="10" max="10" width="17.83203125" style="35" bestFit="1" customWidth="1"/>
    <col min="11" max="11" width="13.83203125" style="35" bestFit="1" customWidth="1"/>
    <col min="12" max="16384" width="11.5" style="2"/>
  </cols>
  <sheetData>
    <row r="1" spans="2:11" ht="4.5" customHeight="1" x14ac:dyDescent="0.15">
      <c r="E1" s="1"/>
      <c r="F1" s="1"/>
      <c r="G1" s="23"/>
    </row>
    <row r="2" spans="2:11" ht="26.25" customHeight="1" x14ac:dyDescent="0.15">
      <c r="C2" s="70" t="s">
        <v>9</v>
      </c>
      <c r="D2" s="70"/>
      <c r="E2" s="70"/>
      <c r="F2" s="70"/>
      <c r="G2" s="70"/>
      <c r="H2" s="70"/>
      <c r="I2" s="70"/>
    </row>
    <row r="3" spans="2:11" ht="33" customHeight="1" x14ac:dyDescent="0.15">
      <c r="C3" s="71" t="s">
        <v>3</v>
      </c>
      <c r="D3" s="71"/>
      <c r="E3" s="71"/>
      <c r="F3" s="71"/>
      <c r="G3" s="71"/>
      <c r="H3" s="71"/>
      <c r="I3" s="71"/>
    </row>
    <row r="4" spans="2:11" ht="6" customHeight="1" x14ac:dyDescent="0.15">
      <c r="D4" s="10"/>
      <c r="E4" s="10"/>
      <c r="F4" s="11"/>
    </row>
    <row r="5" spans="2:11" ht="5.25" customHeight="1" x14ac:dyDescent="0.15">
      <c r="B5" s="4"/>
      <c r="C5" s="4"/>
      <c r="D5" s="4"/>
      <c r="E5" s="4"/>
      <c r="F5" s="2"/>
    </row>
    <row r="6" spans="2:11" s="3" customFormat="1" ht="23.25" customHeight="1" x14ac:dyDescent="0.2">
      <c r="B6" s="4"/>
      <c r="C6" s="20" t="s">
        <v>10</v>
      </c>
      <c r="D6" s="38">
        <v>9529943</v>
      </c>
      <c r="E6" s="22"/>
      <c r="F6" s="15"/>
      <c r="G6" s="25"/>
      <c r="H6" s="30"/>
      <c r="I6" s="44"/>
      <c r="J6" s="36"/>
      <c r="K6" s="36"/>
    </row>
    <row r="7" spans="2:11" ht="29.25" customHeight="1" x14ac:dyDescent="0.15">
      <c r="C7" s="21" t="s">
        <v>11</v>
      </c>
      <c r="D7" s="42" t="s">
        <v>103</v>
      </c>
      <c r="F7" s="19"/>
      <c r="G7" s="19"/>
    </row>
    <row r="8" spans="2:11" ht="17.25" customHeight="1" x14ac:dyDescent="0.15">
      <c r="C8" s="5"/>
      <c r="D8" s="6"/>
      <c r="E8" s="7"/>
      <c r="F8" s="7"/>
      <c r="G8" s="26"/>
    </row>
    <row r="9" spans="2:11" s="3" customFormat="1" ht="32.25" customHeight="1" x14ac:dyDescent="0.2">
      <c r="B9" s="72" t="s">
        <v>12</v>
      </c>
      <c r="C9" s="72" t="s">
        <v>13</v>
      </c>
      <c r="D9" s="74" t="s">
        <v>14</v>
      </c>
      <c r="E9" s="74" t="s">
        <v>15</v>
      </c>
      <c r="F9" s="74" t="s">
        <v>16</v>
      </c>
      <c r="G9" s="77" t="s">
        <v>17</v>
      </c>
      <c r="H9" s="79" t="s">
        <v>18</v>
      </c>
      <c r="I9" s="63" t="s">
        <v>19</v>
      </c>
      <c r="J9" s="36"/>
      <c r="K9" s="36"/>
    </row>
    <row r="10" spans="2:11" s="3" customFormat="1" ht="41.25" customHeight="1" x14ac:dyDescent="0.2">
      <c r="B10" s="73"/>
      <c r="C10" s="73"/>
      <c r="D10" s="75"/>
      <c r="E10" s="75"/>
      <c r="F10" s="76"/>
      <c r="G10" s="78"/>
      <c r="H10" s="80"/>
      <c r="I10" s="64"/>
      <c r="J10" s="36"/>
      <c r="K10" s="36"/>
    </row>
    <row r="11" spans="2:11" s="3" customFormat="1" ht="30" customHeight="1" x14ac:dyDescent="0.2">
      <c r="B11" s="18">
        <v>1</v>
      </c>
      <c r="C11" s="57" t="s">
        <v>20</v>
      </c>
      <c r="D11" s="54" t="s">
        <v>21</v>
      </c>
      <c r="E11" s="54">
        <v>1</v>
      </c>
      <c r="F11" s="55">
        <v>91452</v>
      </c>
      <c r="G11" s="56">
        <v>91400</v>
      </c>
      <c r="H11" s="32">
        <f>+G11*E11</f>
        <v>91400</v>
      </c>
      <c r="I11" s="45">
        <f>+F11-G11</f>
        <v>52</v>
      </c>
      <c r="J11" s="36"/>
      <c r="K11" s="36"/>
    </row>
    <row r="12" spans="2:11" s="3" customFormat="1" ht="30" customHeight="1" x14ac:dyDescent="0.2">
      <c r="B12" s="18">
        <v>2</v>
      </c>
      <c r="C12" s="57" t="s">
        <v>22</v>
      </c>
      <c r="D12" s="54" t="s">
        <v>23</v>
      </c>
      <c r="E12" s="54">
        <v>1</v>
      </c>
      <c r="F12" s="55">
        <v>20706</v>
      </c>
      <c r="G12" s="56">
        <v>20700</v>
      </c>
      <c r="H12" s="32">
        <f t="shared" ref="H12:H75" si="0">+G12*E12</f>
        <v>20700</v>
      </c>
      <c r="I12" s="45">
        <f t="shared" ref="I12:I98" si="1">+F12-G12</f>
        <v>6</v>
      </c>
      <c r="J12" s="36"/>
      <c r="K12" s="36"/>
    </row>
    <row r="13" spans="2:11" s="3" customFormat="1" ht="30" customHeight="1" x14ac:dyDescent="0.2">
      <c r="B13" s="18">
        <f>+B12+1</f>
        <v>3</v>
      </c>
      <c r="C13" s="57" t="s">
        <v>24</v>
      </c>
      <c r="D13" s="54" t="s">
        <v>23</v>
      </c>
      <c r="E13" s="54">
        <v>1</v>
      </c>
      <c r="F13" s="55">
        <v>289884</v>
      </c>
      <c r="G13" s="56">
        <v>289800</v>
      </c>
      <c r="H13" s="32">
        <f t="shared" si="0"/>
        <v>289800</v>
      </c>
      <c r="I13" s="45">
        <f t="shared" si="1"/>
        <v>84</v>
      </c>
      <c r="J13" s="36"/>
      <c r="K13" s="36"/>
    </row>
    <row r="14" spans="2:11" s="3" customFormat="1" ht="30" customHeight="1" x14ac:dyDescent="0.2">
      <c r="B14" s="18">
        <f t="shared" ref="B14:B77" si="2">+B13+1</f>
        <v>4</v>
      </c>
      <c r="C14" s="57" t="s">
        <v>25</v>
      </c>
      <c r="D14" s="54" t="s">
        <v>23</v>
      </c>
      <c r="E14" s="54">
        <v>1</v>
      </c>
      <c r="F14" s="55">
        <v>120785</v>
      </c>
      <c r="G14" s="56">
        <v>120700</v>
      </c>
      <c r="H14" s="32">
        <f t="shared" si="0"/>
        <v>120700</v>
      </c>
      <c r="I14" s="45">
        <f t="shared" si="1"/>
        <v>85</v>
      </c>
      <c r="J14" s="36"/>
      <c r="K14" s="36"/>
    </row>
    <row r="15" spans="2:11" s="3" customFormat="1" ht="30" customHeight="1" x14ac:dyDescent="0.2">
      <c r="B15" s="18">
        <f t="shared" si="2"/>
        <v>5</v>
      </c>
      <c r="C15" s="57" t="s">
        <v>26</v>
      </c>
      <c r="D15" s="54" t="s">
        <v>23</v>
      </c>
      <c r="E15" s="54">
        <v>1</v>
      </c>
      <c r="F15" s="55">
        <v>120785</v>
      </c>
      <c r="G15" s="56">
        <v>120700</v>
      </c>
      <c r="H15" s="32">
        <f t="shared" si="0"/>
        <v>120700</v>
      </c>
      <c r="I15" s="45">
        <f t="shared" si="1"/>
        <v>85</v>
      </c>
      <c r="J15" s="36"/>
      <c r="K15" s="36"/>
    </row>
    <row r="16" spans="2:11" s="3" customFormat="1" ht="30" customHeight="1" x14ac:dyDescent="0.2">
      <c r="B16" s="18">
        <f t="shared" si="2"/>
        <v>6</v>
      </c>
      <c r="C16" s="57" t="s">
        <v>27</v>
      </c>
      <c r="D16" s="54" t="s">
        <v>23</v>
      </c>
      <c r="E16" s="54">
        <v>1</v>
      </c>
      <c r="F16" s="55">
        <v>429650</v>
      </c>
      <c r="G16" s="56">
        <v>429600</v>
      </c>
      <c r="H16" s="32">
        <f t="shared" si="0"/>
        <v>429600</v>
      </c>
      <c r="I16" s="45">
        <f t="shared" si="1"/>
        <v>50</v>
      </c>
      <c r="J16" s="36"/>
      <c r="K16" s="36"/>
    </row>
    <row r="17" spans="2:11" s="3" customFormat="1" ht="30" customHeight="1" x14ac:dyDescent="0.2">
      <c r="B17" s="18">
        <f t="shared" si="2"/>
        <v>7</v>
      </c>
      <c r="C17" s="57" t="s">
        <v>28</v>
      </c>
      <c r="D17" s="54" t="s">
        <v>23</v>
      </c>
      <c r="E17" s="54">
        <v>1</v>
      </c>
      <c r="F17" s="55">
        <v>25883</v>
      </c>
      <c r="G17" s="56">
        <v>25800</v>
      </c>
      <c r="H17" s="32">
        <f t="shared" si="0"/>
        <v>25800</v>
      </c>
      <c r="I17" s="45">
        <f t="shared" si="1"/>
        <v>83</v>
      </c>
      <c r="J17" s="36"/>
      <c r="K17" s="36"/>
    </row>
    <row r="18" spans="2:11" s="3" customFormat="1" ht="30" customHeight="1" x14ac:dyDescent="0.2">
      <c r="B18" s="18">
        <f t="shared" si="2"/>
        <v>8</v>
      </c>
      <c r="C18" s="57" t="s">
        <v>29</v>
      </c>
      <c r="D18" s="54" t="s">
        <v>23</v>
      </c>
      <c r="E18" s="54">
        <v>1</v>
      </c>
      <c r="F18" s="55">
        <v>8800</v>
      </c>
      <c r="G18" s="56">
        <v>8800</v>
      </c>
      <c r="H18" s="32">
        <f t="shared" si="0"/>
        <v>8800</v>
      </c>
      <c r="I18" s="45">
        <f t="shared" si="1"/>
        <v>0</v>
      </c>
      <c r="J18" s="36"/>
      <c r="K18" s="36"/>
    </row>
    <row r="19" spans="2:11" s="3" customFormat="1" ht="30" customHeight="1" x14ac:dyDescent="0.2">
      <c r="B19" s="18">
        <f t="shared" si="2"/>
        <v>9</v>
      </c>
      <c r="C19" s="57" t="s">
        <v>30</v>
      </c>
      <c r="D19" s="54" t="s">
        <v>23</v>
      </c>
      <c r="E19" s="54">
        <v>1</v>
      </c>
      <c r="F19" s="55">
        <v>48314</v>
      </c>
      <c r="G19" s="56">
        <v>48300</v>
      </c>
      <c r="H19" s="32">
        <f t="shared" si="0"/>
        <v>48300</v>
      </c>
      <c r="I19" s="45">
        <f t="shared" si="1"/>
        <v>14</v>
      </c>
      <c r="J19" s="36"/>
      <c r="K19" s="36"/>
    </row>
    <row r="20" spans="2:11" s="3" customFormat="1" ht="30" customHeight="1" x14ac:dyDescent="0.2">
      <c r="B20" s="18">
        <f t="shared" si="2"/>
        <v>10</v>
      </c>
      <c r="C20" s="57" t="s">
        <v>31</v>
      </c>
      <c r="D20" s="54" t="s">
        <v>23</v>
      </c>
      <c r="E20" s="54">
        <v>1</v>
      </c>
      <c r="F20" s="55">
        <v>25883</v>
      </c>
      <c r="G20" s="56">
        <v>25800</v>
      </c>
      <c r="H20" s="32">
        <f t="shared" si="0"/>
        <v>25800</v>
      </c>
      <c r="I20" s="45">
        <f t="shared" si="1"/>
        <v>83</v>
      </c>
      <c r="J20" s="36"/>
      <c r="K20" s="36"/>
    </row>
    <row r="21" spans="2:11" s="3" customFormat="1" ht="30" customHeight="1" x14ac:dyDescent="0.2">
      <c r="B21" s="18">
        <f t="shared" si="2"/>
        <v>11</v>
      </c>
      <c r="C21" s="57" t="s">
        <v>32</v>
      </c>
      <c r="D21" s="54" t="s">
        <v>23</v>
      </c>
      <c r="E21" s="54">
        <v>1</v>
      </c>
      <c r="F21" s="55">
        <v>15530</v>
      </c>
      <c r="G21" s="56">
        <v>15500</v>
      </c>
      <c r="H21" s="32">
        <f t="shared" si="0"/>
        <v>15500</v>
      </c>
      <c r="I21" s="45">
        <f t="shared" si="1"/>
        <v>30</v>
      </c>
      <c r="J21" s="36"/>
      <c r="K21" s="36"/>
    </row>
    <row r="22" spans="2:11" s="3" customFormat="1" ht="30" customHeight="1" x14ac:dyDescent="0.2">
      <c r="B22" s="18">
        <f t="shared" si="2"/>
        <v>12</v>
      </c>
      <c r="C22" s="57" t="s">
        <v>33</v>
      </c>
      <c r="D22" s="54" t="s">
        <v>23</v>
      </c>
      <c r="E22" s="54">
        <v>1</v>
      </c>
      <c r="F22" s="55">
        <v>28471</v>
      </c>
      <c r="G22" s="56">
        <v>28400</v>
      </c>
      <c r="H22" s="32">
        <f t="shared" si="0"/>
        <v>28400</v>
      </c>
      <c r="I22" s="45">
        <f t="shared" si="1"/>
        <v>71</v>
      </c>
      <c r="J22" s="36"/>
      <c r="K22" s="36"/>
    </row>
    <row r="23" spans="2:11" s="3" customFormat="1" ht="30" customHeight="1" x14ac:dyDescent="0.2">
      <c r="B23" s="18">
        <f t="shared" si="2"/>
        <v>13</v>
      </c>
      <c r="C23" s="57" t="s">
        <v>34</v>
      </c>
      <c r="D23" s="54" t="s">
        <v>23</v>
      </c>
      <c r="E23" s="54">
        <v>1</v>
      </c>
      <c r="F23" s="55">
        <v>138040</v>
      </c>
      <c r="G23" s="56">
        <v>138000</v>
      </c>
      <c r="H23" s="32">
        <f t="shared" si="0"/>
        <v>138000</v>
      </c>
      <c r="I23" s="45">
        <f t="shared" si="1"/>
        <v>40</v>
      </c>
      <c r="J23" s="36"/>
      <c r="K23" s="36"/>
    </row>
    <row r="24" spans="2:11" s="3" customFormat="1" ht="30" customHeight="1" x14ac:dyDescent="0.2">
      <c r="B24" s="18">
        <f t="shared" si="2"/>
        <v>14</v>
      </c>
      <c r="C24" s="57" t="s">
        <v>35</v>
      </c>
      <c r="D24" s="54" t="s">
        <v>23</v>
      </c>
      <c r="E24" s="54">
        <v>1</v>
      </c>
      <c r="F24" s="55">
        <v>38824</v>
      </c>
      <c r="G24" s="56">
        <v>38800</v>
      </c>
      <c r="H24" s="32">
        <f t="shared" si="0"/>
        <v>38800</v>
      </c>
      <c r="I24" s="45">
        <f t="shared" si="1"/>
        <v>24</v>
      </c>
      <c r="J24" s="36"/>
      <c r="K24" s="36"/>
    </row>
    <row r="25" spans="2:11" s="3" customFormat="1" ht="30" customHeight="1" x14ac:dyDescent="0.2">
      <c r="B25" s="18">
        <f t="shared" si="2"/>
        <v>15</v>
      </c>
      <c r="C25" s="57" t="s">
        <v>36</v>
      </c>
      <c r="D25" s="54" t="s">
        <v>37</v>
      </c>
      <c r="E25" s="54">
        <v>1</v>
      </c>
      <c r="F25" s="55">
        <v>362355</v>
      </c>
      <c r="G25" s="56">
        <v>362300</v>
      </c>
      <c r="H25" s="32">
        <f t="shared" si="0"/>
        <v>362300</v>
      </c>
      <c r="I25" s="45">
        <f t="shared" si="1"/>
        <v>55</v>
      </c>
      <c r="J25" s="36"/>
      <c r="K25" s="36"/>
    </row>
    <row r="26" spans="2:11" s="3" customFormat="1" ht="30" customHeight="1" x14ac:dyDescent="0.2">
      <c r="B26" s="18">
        <f t="shared" si="2"/>
        <v>16</v>
      </c>
      <c r="C26" s="57" t="s">
        <v>38</v>
      </c>
      <c r="D26" s="54" t="s">
        <v>37</v>
      </c>
      <c r="E26" s="54">
        <v>1</v>
      </c>
      <c r="F26" s="55">
        <v>34510</v>
      </c>
      <c r="G26" s="56">
        <v>34500</v>
      </c>
      <c r="H26" s="32">
        <f t="shared" si="0"/>
        <v>34500</v>
      </c>
      <c r="I26" s="45">
        <f t="shared" si="1"/>
        <v>10</v>
      </c>
      <c r="J26" s="36"/>
      <c r="K26" s="36"/>
    </row>
    <row r="27" spans="2:11" s="3" customFormat="1" ht="30" customHeight="1" x14ac:dyDescent="0.2">
      <c r="B27" s="18">
        <f t="shared" si="2"/>
        <v>17</v>
      </c>
      <c r="C27" s="57" t="s">
        <v>39</v>
      </c>
      <c r="D27" s="54" t="s">
        <v>23</v>
      </c>
      <c r="E27" s="54">
        <v>1</v>
      </c>
      <c r="F27" s="55">
        <v>207060</v>
      </c>
      <c r="G27" s="56">
        <v>207000</v>
      </c>
      <c r="H27" s="32">
        <f t="shared" si="0"/>
        <v>207000</v>
      </c>
      <c r="I27" s="45">
        <f t="shared" si="1"/>
        <v>60</v>
      </c>
      <c r="J27" s="36"/>
      <c r="K27" s="36"/>
    </row>
    <row r="28" spans="2:11" s="3" customFormat="1" ht="30" customHeight="1" x14ac:dyDescent="0.2">
      <c r="B28" s="18">
        <f t="shared" si="2"/>
        <v>18</v>
      </c>
      <c r="C28" s="57" t="s">
        <v>40</v>
      </c>
      <c r="D28" s="54" t="s">
        <v>23</v>
      </c>
      <c r="E28" s="54">
        <v>1</v>
      </c>
      <c r="F28" s="55">
        <v>60393</v>
      </c>
      <c r="G28" s="56">
        <v>60300</v>
      </c>
      <c r="H28" s="32">
        <f t="shared" si="0"/>
        <v>60300</v>
      </c>
      <c r="I28" s="45">
        <f t="shared" si="1"/>
        <v>93</v>
      </c>
      <c r="J28" s="36"/>
      <c r="K28" s="36"/>
    </row>
    <row r="29" spans="2:11" s="3" customFormat="1" ht="30" customHeight="1" x14ac:dyDescent="0.2">
      <c r="B29" s="18">
        <f t="shared" si="2"/>
        <v>19</v>
      </c>
      <c r="C29" s="57" t="s">
        <v>41</v>
      </c>
      <c r="D29" s="54" t="s">
        <v>37</v>
      </c>
      <c r="E29" s="54">
        <v>1</v>
      </c>
      <c r="F29" s="55">
        <v>20706</v>
      </c>
      <c r="G29" s="56">
        <v>20700</v>
      </c>
      <c r="H29" s="32">
        <f t="shared" si="0"/>
        <v>20700</v>
      </c>
      <c r="I29" s="45">
        <f t="shared" si="1"/>
        <v>6</v>
      </c>
      <c r="J29" s="36"/>
      <c r="K29" s="36"/>
    </row>
    <row r="30" spans="2:11" s="3" customFormat="1" ht="30" customHeight="1" x14ac:dyDescent="0.2">
      <c r="B30" s="18">
        <f t="shared" si="2"/>
        <v>20</v>
      </c>
      <c r="C30" s="57" t="s">
        <v>42</v>
      </c>
      <c r="D30" s="54" t="s">
        <v>23</v>
      </c>
      <c r="E30" s="54">
        <v>1</v>
      </c>
      <c r="F30" s="55">
        <v>41412</v>
      </c>
      <c r="G30" s="56">
        <v>41400</v>
      </c>
      <c r="H30" s="32">
        <f t="shared" si="0"/>
        <v>41400</v>
      </c>
      <c r="I30" s="45">
        <f t="shared" si="1"/>
        <v>12</v>
      </c>
      <c r="J30" s="36"/>
      <c r="K30" s="36"/>
    </row>
    <row r="31" spans="2:11" s="3" customFormat="1" ht="30" customHeight="1" x14ac:dyDescent="0.2">
      <c r="B31" s="18">
        <f t="shared" si="2"/>
        <v>21</v>
      </c>
      <c r="C31" s="57" t="s">
        <v>43</v>
      </c>
      <c r="D31" s="54" t="s">
        <v>23</v>
      </c>
      <c r="E31" s="54">
        <v>1</v>
      </c>
      <c r="F31" s="55">
        <v>138040</v>
      </c>
      <c r="G31" s="56">
        <v>138000</v>
      </c>
      <c r="H31" s="32">
        <f t="shared" si="0"/>
        <v>138000</v>
      </c>
      <c r="I31" s="45">
        <f t="shared" si="1"/>
        <v>40</v>
      </c>
      <c r="J31" s="36"/>
      <c r="K31" s="36"/>
    </row>
    <row r="32" spans="2:11" s="3" customFormat="1" ht="30" customHeight="1" x14ac:dyDescent="0.2">
      <c r="B32" s="18">
        <f t="shared" si="2"/>
        <v>22</v>
      </c>
      <c r="C32" s="57" t="s">
        <v>44</v>
      </c>
      <c r="D32" s="54" t="s">
        <v>23</v>
      </c>
      <c r="E32" s="54">
        <v>1</v>
      </c>
      <c r="F32" s="55">
        <v>207060</v>
      </c>
      <c r="G32" s="56">
        <v>207000</v>
      </c>
      <c r="H32" s="32">
        <f t="shared" si="0"/>
        <v>207000</v>
      </c>
      <c r="I32" s="45">
        <f t="shared" si="1"/>
        <v>60</v>
      </c>
      <c r="J32" s="36"/>
      <c r="K32" s="36"/>
    </row>
    <row r="33" spans="2:11" s="3" customFormat="1" ht="30" customHeight="1" x14ac:dyDescent="0.2">
      <c r="B33" s="18">
        <f t="shared" si="2"/>
        <v>23</v>
      </c>
      <c r="C33" s="57" t="s">
        <v>45</v>
      </c>
      <c r="D33" s="54" t="s">
        <v>37</v>
      </c>
      <c r="E33" s="54">
        <v>1</v>
      </c>
      <c r="F33" s="55">
        <v>96455</v>
      </c>
      <c r="G33" s="56">
        <v>96400</v>
      </c>
      <c r="H33" s="32">
        <f t="shared" si="0"/>
        <v>96400</v>
      </c>
      <c r="I33" s="45">
        <f t="shared" si="1"/>
        <v>55</v>
      </c>
      <c r="J33" s="36"/>
      <c r="K33" s="36"/>
    </row>
    <row r="34" spans="2:11" s="3" customFormat="1" ht="30" customHeight="1" x14ac:dyDescent="0.2">
      <c r="B34" s="18">
        <f t="shared" si="2"/>
        <v>24</v>
      </c>
      <c r="C34" s="57" t="s">
        <v>46</v>
      </c>
      <c r="D34" s="54" t="s">
        <v>37</v>
      </c>
      <c r="E34" s="54">
        <v>1</v>
      </c>
      <c r="F34" s="55">
        <v>112158</v>
      </c>
      <c r="G34" s="56">
        <v>112100</v>
      </c>
      <c r="H34" s="32">
        <f t="shared" si="0"/>
        <v>112100</v>
      </c>
      <c r="I34" s="45">
        <f t="shared" si="1"/>
        <v>58</v>
      </c>
      <c r="J34" s="36"/>
      <c r="K34" s="36"/>
    </row>
    <row r="35" spans="2:11" s="3" customFormat="1" ht="30" customHeight="1" x14ac:dyDescent="0.2">
      <c r="B35" s="18">
        <f t="shared" si="2"/>
        <v>25</v>
      </c>
      <c r="C35" s="57" t="s">
        <v>47</v>
      </c>
      <c r="D35" s="54" t="s">
        <v>23</v>
      </c>
      <c r="E35" s="54">
        <v>1</v>
      </c>
      <c r="F35" s="55">
        <v>153570</v>
      </c>
      <c r="G35" s="56">
        <v>153500</v>
      </c>
      <c r="H35" s="32">
        <f t="shared" si="0"/>
        <v>153500</v>
      </c>
      <c r="I35" s="45">
        <f t="shared" si="1"/>
        <v>70</v>
      </c>
      <c r="J35" s="36"/>
      <c r="K35" s="36"/>
    </row>
    <row r="36" spans="2:11" s="3" customFormat="1" ht="30" customHeight="1" x14ac:dyDescent="0.2">
      <c r="B36" s="18">
        <f t="shared" si="2"/>
        <v>26</v>
      </c>
      <c r="C36" s="57" t="s">
        <v>48</v>
      </c>
      <c r="D36" s="54" t="s">
        <v>23</v>
      </c>
      <c r="E36" s="54">
        <v>1</v>
      </c>
      <c r="F36" s="55">
        <v>20706</v>
      </c>
      <c r="G36" s="56">
        <v>20700</v>
      </c>
      <c r="H36" s="32">
        <f t="shared" si="0"/>
        <v>20700</v>
      </c>
      <c r="I36" s="45">
        <f t="shared" si="1"/>
        <v>6</v>
      </c>
      <c r="J36" s="36"/>
      <c r="K36" s="36"/>
    </row>
    <row r="37" spans="2:11" s="3" customFormat="1" ht="30" customHeight="1" x14ac:dyDescent="0.2">
      <c r="B37" s="18">
        <f t="shared" si="2"/>
        <v>27</v>
      </c>
      <c r="C37" s="57" t="s">
        <v>49</v>
      </c>
      <c r="D37" s="54" t="s">
        <v>37</v>
      </c>
      <c r="E37" s="54">
        <v>1</v>
      </c>
      <c r="F37" s="55">
        <v>8800</v>
      </c>
      <c r="G37" s="56">
        <v>8800</v>
      </c>
      <c r="H37" s="32">
        <f t="shared" si="0"/>
        <v>8800</v>
      </c>
      <c r="I37" s="45">
        <f t="shared" si="1"/>
        <v>0</v>
      </c>
      <c r="J37" s="36"/>
      <c r="K37" s="36"/>
    </row>
    <row r="38" spans="2:11" s="3" customFormat="1" ht="30" customHeight="1" x14ac:dyDescent="0.2">
      <c r="B38" s="18">
        <f t="shared" si="2"/>
        <v>28</v>
      </c>
      <c r="C38" s="57" t="s">
        <v>50</v>
      </c>
      <c r="D38" s="54" t="s">
        <v>23</v>
      </c>
      <c r="E38" s="54">
        <v>1</v>
      </c>
      <c r="F38" s="55">
        <v>429650</v>
      </c>
      <c r="G38" s="56">
        <v>429600</v>
      </c>
      <c r="H38" s="32">
        <f t="shared" si="0"/>
        <v>429600</v>
      </c>
      <c r="I38" s="45">
        <f t="shared" si="1"/>
        <v>50</v>
      </c>
      <c r="J38" s="36"/>
      <c r="K38" s="36"/>
    </row>
    <row r="39" spans="2:11" s="3" customFormat="1" ht="30" customHeight="1" x14ac:dyDescent="0.2">
      <c r="B39" s="18">
        <f t="shared" si="2"/>
        <v>29</v>
      </c>
      <c r="C39" s="57" t="s">
        <v>51</v>
      </c>
      <c r="D39" s="54" t="s">
        <v>37</v>
      </c>
      <c r="E39" s="54">
        <v>1</v>
      </c>
      <c r="F39" s="55">
        <v>62118</v>
      </c>
      <c r="G39" s="56">
        <v>62100</v>
      </c>
      <c r="H39" s="32">
        <f t="shared" si="0"/>
        <v>62100</v>
      </c>
      <c r="I39" s="45">
        <f t="shared" si="1"/>
        <v>18</v>
      </c>
      <c r="J39" s="36"/>
      <c r="K39" s="36"/>
    </row>
    <row r="40" spans="2:11" s="3" customFormat="1" ht="30" customHeight="1" x14ac:dyDescent="0.2">
      <c r="B40" s="18">
        <f t="shared" si="2"/>
        <v>30</v>
      </c>
      <c r="C40" s="57" t="s">
        <v>52</v>
      </c>
      <c r="D40" s="54" t="s">
        <v>37</v>
      </c>
      <c r="E40" s="54">
        <v>1</v>
      </c>
      <c r="F40" s="55">
        <v>34510</v>
      </c>
      <c r="G40" s="56">
        <v>34500</v>
      </c>
      <c r="H40" s="32">
        <f t="shared" si="0"/>
        <v>34500</v>
      </c>
      <c r="I40" s="45">
        <f t="shared" si="1"/>
        <v>10</v>
      </c>
      <c r="J40" s="36"/>
      <c r="K40" s="36"/>
    </row>
    <row r="41" spans="2:11" s="3" customFormat="1" ht="30" customHeight="1" x14ac:dyDescent="0.2">
      <c r="B41" s="18">
        <f t="shared" si="2"/>
        <v>31</v>
      </c>
      <c r="C41" s="57" t="s">
        <v>53</v>
      </c>
      <c r="D41" s="54" t="s">
        <v>23</v>
      </c>
      <c r="E41" s="54">
        <v>1</v>
      </c>
      <c r="F41" s="55">
        <v>43483</v>
      </c>
      <c r="G41" s="56">
        <v>43400</v>
      </c>
      <c r="H41" s="32">
        <f t="shared" si="0"/>
        <v>43400</v>
      </c>
      <c r="I41" s="45">
        <f t="shared" si="1"/>
        <v>83</v>
      </c>
      <c r="J41" s="36"/>
      <c r="K41" s="36"/>
    </row>
    <row r="42" spans="2:11" s="3" customFormat="1" ht="30" customHeight="1" x14ac:dyDescent="0.2">
      <c r="B42" s="18">
        <f t="shared" si="2"/>
        <v>32</v>
      </c>
      <c r="C42" s="57" t="s">
        <v>43</v>
      </c>
      <c r="D42" s="54" t="s">
        <v>23</v>
      </c>
      <c r="E42" s="54">
        <v>1</v>
      </c>
      <c r="F42" s="55">
        <v>138040</v>
      </c>
      <c r="G42" s="56">
        <v>138000</v>
      </c>
      <c r="H42" s="32">
        <f t="shared" si="0"/>
        <v>138000</v>
      </c>
      <c r="I42" s="45">
        <f t="shared" si="1"/>
        <v>40</v>
      </c>
      <c r="J42" s="36"/>
      <c r="K42" s="36"/>
    </row>
    <row r="43" spans="2:11" s="3" customFormat="1" ht="30" customHeight="1" x14ac:dyDescent="0.2">
      <c r="B43" s="18">
        <f t="shared" si="2"/>
        <v>33</v>
      </c>
      <c r="C43" s="57" t="s">
        <v>46</v>
      </c>
      <c r="D43" s="54" t="s">
        <v>37</v>
      </c>
      <c r="E43" s="54">
        <v>1</v>
      </c>
      <c r="F43" s="55">
        <v>112158</v>
      </c>
      <c r="G43" s="56">
        <v>112100</v>
      </c>
      <c r="H43" s="32">
        <f t="shared" si="0"/>
        <v>112100</v>
      </c>
      <c r="I43" s="45">
        <f t="shared" si="1"/>
        <v>58</v>
      </c>
      <c r="J43" s="36"/>
      <c r="K43" s="36"/>
    </row>
    <row r="44" spans="2:11" s="3" customFormat="1" ht="30" customHeight="1" x14ac:dyDescent="0.2">
      <c r="B44" s="18">
        <f t="shared" si="2"/>
        <v>34</v>
      </c>
      <c r="C44" s="57" t="s">
        <v>54</v>
      </c>
      <c r="D44" s="54" t="s">
        <v>23</v>
      </c>
      <c r="E44" s="54">
        <v>1</v>
      </c>
      <c r="F44" s="55">
        <v>77648</v>
      </c>
      <c r="G44" s="56">
        <v>77600</v>
      </c>
      <c r="H44" s="32">
        <f t="shared" si="0"/>
        <v>77600</v>
      </c>
      <c r="I44" s="45">
        <f t="shared" si="1"/>
        <v>48</v>
      </c>
      <c r="J44" s="36"/>
      <c r="K44" s="36"/>
    </row>
    <row r="45" spans="2:11" s="3" customFormat="1" ht="30" customHeight="1" x14ac:dyDescent="0.2">
      <c r="B45" s="18">
        <f t="shared" si="2"/>
        <v>35</v>
      </c>
      <c r="C45" s="57" t="s">
        <v>55</v>
      </c>
      <c r="D45" s="54" t="s">
        <v>23</v>
      </c>
      <c r="E45" s="54">
        <v>1</v>
      </c>
      <c r="F45" s="55">
        <v>317319</v>
      </c>
      <c r="G45" s="56">
        <v>317300</v>
      </c>
      <c r="H45" s="32">
        <f t="shared" si="0"/>
        <v>317300</v>
      </c>
      <c r="I45" s="45">
        <f t="shared" si="1"/>
        <v>19</v>
      </c>
      <c r="J45" s="36"/>
      <c r="K45" s="36"/>
    </row>
    <row r="46" spans="2:11" s="3" customFormat="1" ht="30" customHeight="1" x14ac:dyDescent="0.2">
      <c r="B46" s="18">
        <f t="shared" si="2"/>
        <v>36</v>
      </c>
      <c r="C46" s="57" t="s">
        <v>56</v>
      </c>
      <c r="D46" s="54" t="s">
        <v>23</v>
      </c>
      <c r="E46" s="54">
        <v>1</v>
      </c>
      <c r="F46" s="55">
        <v>51592</v>
      </c>
      <c r="G46" s="56">
        <v>51500</v>
      </c>
      <c r="H46" s="32">
        <f t="shared" si="0"/>
        <v>51500</v>
      </c>
      <c r="I46" s="45">
        <f t="shared" si="1"/>
        <v>92</v>
      </c>
      <c r="J46" s="36"/>
      <c r="K46" s="36"/>
    </row>
    <row r="47" spans="2:11" s="3" customFormat="1" ht="30" customHeight="1" x14ac:dyDescent="0.2">
      <c r="B47" s="18">
        <f t="shared" si="2"/>
        <v>37</v>
      </c>
      <c r="C47" s="57" t="s">
        <v>57</v>
      </c>
      <c r="D47" s="54" t="s">
        <v>23</v>
      </c>
      <c r="E47" s="54">
        <v>1</v>
      </c>
      <c r="F47" s="55">
        <v>51592</v>
      </c>
      <c r="G47" s="56">
        <v>51500</v>
      </c>
      <c r="H47" s="32">
        <f t="shared" si="0"/>
        <v>51500</v>
      </c>
      <c r="I47" s="45">
        <f t="shared" si="1"/>
        <v>92</v>
      </c>
      <c r="J47" s="36"/>
      <c r="K47" s="36"/>
    </row>
    <row r="48" spans="2:11" s="3" customFormat="1" ht="30" customHeight="1" x14ac:dyDescent="0.2">
      <c r="B48" s="18">
        <f t="shared" si="2"/>
        <v>38</v>
      </c>
      <c r="C48" s="57" t="s">
        <v>58</v>
      </c>
      <c r="D48" s="54" t="s">
        <v>37</v>
      </c>
      <c r="E48" s="54">
        <v>1</v>
      </c>
      <c r="F48" s="55">
        <v>31059</v>
      </c>
      <c r="G48" s="56">
        <v>31000</v>
      </c>
      <c r="H48" s="32">
        <f t="shared" si="0"/>
        <v>31000</v>
      </c>
      <c r="I48" s="45">
        <f t="shared" si="1"/>
        <v>59</v>
      </c>
      <c r="J48" s="36"/>
      <c r="K48" s="36"/>
    </row>
    <row r="49" spans="2:11" s="3" customFormat="1" ht="30" customHeight="1" x14ac:dyDescent="0.2">
      <c r="B49" s="18">
        <f t="shared" si="2"/>
        <v>39</v>
      </c>
      <c r="C49" s="57" t="s">
        <v>59</v>
      </c>
      <c r="D49" s="54" t="s">
        <v>37</v>
      </c>
      <c r="E49" s="54">
        <v>1</v>
      </c>
      <c r="F49" s="55">
        <v>15357</v>
      </c>
      <c r="G49" s="56">
        <v>15300</v>
      </c>
      <c r="H49" s="32">
        <f t="shared" si="0"/>
        <v>15300</v>
      </c>
      <c r="I49" s="45">
        <f t="shared" si="1"/>
        <v>57</v>
      </c>
      <c r="J49" s="36"/>
      <c r="K49" s="36"/>
    </row>
    <row r="50" spans="2:11" s="3" customFormat="1" ht="30" customHeight="1" x14ac:dyDescent="0.2">
      <c r="B50" s="18">
        <f t="shared" si="2"/>
        <v>40</v>
      </c>
      <c r="C50" s="57" t="s">
        <v>60</v>
      </c>
      <c r="D50" s="54" t="s">
        <v>37</v>
      </c>
      <c r="E50" s="54">
        <v>1</v>
      </c>
      <c r="F50" s="55">
        <v>8800</v>
      </c>
      <c r="G50" s="56">
        <v>8800</v>
      </c>
      <c r="H50" s="32">
        <f t="shared" si="0"/>
        <v>8800</v>
      </c>
      <c r="I50" s="45">
        <f t="shared" si="1"/>
        <v>0</v>
      </c>
      <c r="J50" s="36"/>
      <c r="K50" s="36"/>
    </row>
    <row r="51" spans="2:11" s="3" customFormat="1" ht="30" customHeight="1" x14ac:dyDescent="0.2">
      <c r="B51" s="18">
        <f t="shared" si="2"/>
        <v>41</v>
      </c>
      <c r="C51" s="57" t="s">
        <v>61</v>
      </c>
      <c r="D51" s="54" t="s">
        <v>37</v>
      </c>
      <c r="E51" s="54">
        <v>1</v>
      </c>
      <c r="F51" s="55">
        <v>362355</v>
      </c>
      <c r="G51" s="56">
        <v>362300</v>
      </c>
      <c r="H51" s="32">
        <f t="shared" si="0"/>
        <v>362300</v>
      </c>
      <c r="I51" s="45">
        <f t="shared" si="1"/>
        <v>55</v>
      </c>
      <c r="J51" s="36"/>
      <c r="K51" s="36"/>
    </row>
    <row r="52" spans="2:11" s="3" customFormat="1" ht="30" customHeight="1" x14ac:dyDescent="0.2">
      <c r="B52" s="18">
        <f t="shared" si="2"/>
        <v>42</v>
      </c>
      <c r="C52" s="57" t="s">
        <v>44</v>
      </c>
      <c r="D52" s="54" t="s">
        <v>23</v>
      </c>
      <c r="E52" s="54">
        <v>1</v>
      </c>
      <c r="F52" s="55">
        <v>207060</v>
      </c>
      <c r="G52" s="56">
        <v>207000</v>
      </c>
      <c r="H52" s="32">
        <f t="shared" si="0"/>
        <v>207000</v>
      </c>
      <c r="I52" s="45">
        <f t="shared" si="1"/>
        <v>60</v>
      </c>
      <c r="J52" s="36"/>
      <c r="K52" s="36"/>
    </row>
    <row r="53" spans="2:11" s="3" customFormat="1" ht="30" customHeight="1" x14ac:dyDescent="0.2">
      <c r="B53" s="18">
        <f t="shared" si="2"/>
        <v>43</v>
      </c>
      <c r="C53" s="57" t="s">
        <v>62</v>
      </c>
      <c r="D53" s="54" t="s">
        <v>23</v>
      </c>
      <c r="E53" s="54">
        <v>1</v>
      </c>
      <c r="F53" s="55">
        <v>158056</v>
      </c>
      <c r="G53" s="56">
        <v>158000</v>
      </c>
      <c r="H53" s="32">
        <f t="shared" si="0"/>
        <v>158000</v>
      </c>
      <c r="I53" s="45">
        <f t="shared" si="1"/>
        <v>56</v>
      </c>
      <c r="J53" s="36"/>
      <c r="K53" s="36"/>
    </row>
    <row r="54" spans="2:11" s="3" customFormat="1" ht="30" customHeight="1" x14ac:dyDescent="0.2">
      <c r="B54" s="18">
        <f t="shared" si="2"/>
        <v>44</v>
      </c>
      <c r="C54" s="57" t="s">
        <v>63</v>
      </c>
      <c r="D54" s="54" t="s">
        <v>23</v>
      </c>
      <c r="E54" s="54">
        <v>1</v>
      </c>
      <c r="F54" s="55">
        <v>16565</v>
      </c>
      <c r="G54" s="56">
        <v>16500</v>
      </c>
      <c r="H54" s="32">
        <f t="shared" si="0"/>
        <v>16500</v>
      </c>
      <c r="I54" s="45">
        <f t="shared" si="1"/>
        <v>65</v>
      </c>
      <c r="J54" s="36"/>
      <c r="K54" s="36"/>
    </row>
    <row r="55" spans="2:11" s="3" customFormat="1" ht="30" customHeight="1" x14ac:dyDescent="0.2">
      <c r="B55" s="18">
        <f t="shared" si="2"/>
        <v>45</v>
      </c>
      <c r="C55" s="57" t="s">
        <v>64</v>
      </c>
      <c r="D55" s="54" t="s">
        <v>37</v>
      </c>
      <c r="E55" s="54">
        <v>1</v>
      </c>
      <c r="F55" s="55">
        <v>327845</v>
      </c>
      <c r="G55" s="56">
        <v>327800</v>
      </c>
      <c r="H55" s="32">
        <f t="shared" si="0"/>
        <v>327800</v>
      </c>
      <c r="I55" s="45">
        <f t="shared" si="1"/>
        <v>45</v>
      </c>
      <c r="J55" s="36"/>
      <c r="K55" s="36"/>
    </row>
    <row r="56" spans="2:11" s="3" customFormat="1" ht="30" customHeight="1" x14ac:dyDescent="0.2">
      <c r="B56" s="18">
        <f t="shared" si="2"/>
        <v>46</v>
      </c>
      <c r="C56" s="57" t="s">
        <v>65</v>
      </c>
      <c r="D56" s="54" t="s">
        <v>23</v>
      </c>
      <c r="E56" s="54">
        <v>1</v>
      </c>
      <c r="F56" s="55">
        <v>13804</v>
      </c>
      <c r="G56" s="56">
        <v>13800</v>
      </c>
      <c r="H56" s="32">
        <f t="shared" si="0"/>
        <v>13800</v>
      </c>
      <c r="I56" s="45">
        <f t="shared" si="1"/>
        <v>4</v>
      </c>
      <c r="J56" s="36"/>
      <c r="K56" s="36"/>
    </row>
    <row r="57" spans="2:11" s="3" customFormat="1" ht="30" customHeight="1" x14ac:dyDescent="0.2">
      <c r="B57" s="18">
        <f t="shared" si="2"/>
        <v>47</v>
      </c>
      <c r="C57" s="57" t="s">
        <v>66</v>
      </c>
      <c r="D57" s="54" t="s">
        <v>23</v>
      </c>
      <c r="E57" s="54">
        <v>1</v>
      </c>
      <c r="F57" s="55">
        <v>44690</v>
      </c>
      <c r="G57" s="56">
        <v>44600</v>
      </c>
      <c r="H57" s="32">
        <f t="shared" si="0"/>
        <v>44600</v>
      </c>
      <c r="I57" s="45">
        <f t="shared" si="1"/>
        <v>90</v>
      </c>
      <c r="J57" s="36"/>
      <c r="K57" s="36"/>
    </row>
    <row r="58" spans="2:11" s="3" customFormat="1" ht="30" customHeight="1" x14ac:dyDescent="0.2">
      <c r="B58" s="18">
        <f t="shared" si="2"/>
        <v>48</v>
      </c>
      <c r="C58" s="57" t="s">
        <v>67</v>
      </c>
      <c r="D58" s="54" t="s">
        <v>23</v>
      </c>
      <c r="E58" s="54">
        <v>1</v>
      </c>
      <c r="F58" s="55">
        <v>25883</v>
      </c>
      <c r="G58" s="56">
        <v>25800</v>
      </c>
      <c r="H58" s="32">
        <f t="shared" si="0"/>
        <v>25800</v>
      </c>
      <c r="I58" s="45">
        <f t="shared" si="1"/>
        <v>83</v>
      </c>
      <c r="J58" s="36"/>
      <c r="K58" s="36"/>
    </row>
    <row r="59" spans="2:11" s="3" customFormat="1" ht="30" customHeight="1" x14ac:dyDescent="0.2">
      <c r="B59" s="18">
        <f t="shared" si="2"/>
        <v>49</v>
      </c>
      <c r="C59" s="57" t="s">
        <v>68</v>
      </c>
      <c r="D59" s="54" t="s">
        <v>23</v>
      </c>
      <c r="E59" s="54">
        <v>1</v>
      </c>
      <c r="F59" s="55">
        <v>38824</v>
      </c>
      <c r="G59" s="56">
        <v>38800</v>
      </c>
      <c r="H59" s="32">
        <f t="shared" si="0"/>
        <v>38800</v>
      </c>
      <c r="I59" s="45">
        <f t="shared" si="1"/>
        <v>24</v>
      </c>
      <c r="J59" s="36"/>
      <c r="K59" s="36"/>
    </row>
    <row r="60" spans="2:11" s="3" customFormat="1" ht="30" customHeight="1" x14ac:dyDescent="0.2">
      <c r="B60" s="18">
        <f t="shared" si="2"/>
        <v>50</v>
      </c>
      <c r="C60" s="57" t="s">
        <v>69</v>
      </c>
      <c r="D60" s="54" t="s">
        <v>23</v>
      </c>
      <c r="E60" s="54">
        <v>1</v>
      </c>
      <c r="F60" s="55">
        <v>138040</v>
      </c>
      <c r="G60" s="56">
        <v>138000</v>
      </c>
      <c r="H60" s="32">
        <f t="shared" si="0"/>
        <v>138000</v>
      </c>
      <c r="I60" s="45">
        <f t="shared" si="1"/>
        <v>40</v>
      </c>
      <c r="J60" s="36"/>
      <c r="K60" s="36"/>
    </row>
    <row r="61" spans="2:11" s="3" customFormat="1" ht="30" customHeight="1" x14ac:dyDescent="0.2">
      <c r="B61" s="18">
        <f t="shared" si="2"/>
        <v>51</v>
      </c>
      <c r="C61" s="57" t="s">
        <v>70</v>
      </c>
      <c r="D61" s="54" t="s">
        <v>23</v>
      </c>
      <c r="E61" s="54">
        <v>1</v>
      </c>
      <c r="F61" s="55">
        <v>25537</v>
      </c>
      <c r="G61" s="56">
        <v>25500</v>
      </c>
      <c r="H61" s="32">
        <f t="shared" si="0"/>
        <v>25500</v>
      </c>
      <c r="I61" s="45">
        <f t="shared" si="1"/>
        <v>37</v>
      </c>
      <c r="J61" s="36"/>
      <c r="K61" s="36"/>
    </row>
    <row r="62" spans="2:11" s="3" customFormat="1" ht="30" customHeight="1" x14ac:dyDescent="0.2">
      <c r="B62" s="18">
        <f t="shared" si="2"/>
        <v>52</v>
      </c>
      <c r="C62" s="57" t="s">
        <v>71</v>
      </c>
      <c r="D62" s="54" t="s">
        <v>37</v>
      </c>
      <c r="E62" s="54">
        <v>1</v>
      </c>
      <c r="F62" s="55">
        <v>8800</v>
      </c>
      <c r="G62" s="56">
        <v>8800</v>
      </c>
      <c r="H62" s="32">
        <f t="shared" si="0"/>
        <v>8800</v>
      </c>
      <c r="I62" s="45">
        <f t="shared" si="1"/>
        <v>0</v>
      </c>
      <c r="J62" s="36"/>
      <c r="K62" s="36"/>
    </row>
    <row r="63" spans="2:11" s="3" customFormat="1" ht="30" customHeight="1" x14ac:dyDescent="0.2">
      <c r="B63" s="18">
        <f t="shared" si="2"/>
        <v>53</v>
      </c>
      <c r="C63" s="57" t="s">
        <v>72</v>
      </c>
      <c r="D63" s="54" t="s">
        <v>23</v>
      </c>
      <c r="E63" s="54">
        <v>1</v>
      </c>
      <c r="F63" s="55">
        <v>77648</v>
      </c>
      <c r="G63" s="56">
        <v>77600</v>
      </c>
      <c r="H63" s="32">
        <f t="shared" si="0"/>
        <v>77600</v>
      </c>
      <c r="I63" s="45">
        <f t="shared" si="1"/>
        <v>48</v>
      </c>
      <c r="J63" s="36"/>
      <c r="K63" s="36"/>
    </row>
    <row r="64" spans="2:11" s="3" customFormat="1" ht="30" customHeight="1" x14ac:dyDescent="0.2">
      <c r="B64" s="18">
        <f t="shared" si="2"/>
        <v>54</v>
      </c>
      <c r="C64" s="57" t="s">
        <v>73</v>
      </c>
      <c r="D64" s="54" t="s">
        <v>23</v>
      </c>
      <c r="E64" s="54">
        <v>1</v>
      </c>
      <c r="F64" s="55">
        <v>13804</v>
      </c>
      <c r="G64" s="56">
        <v>13800</v>
      </c>
      <c r="H64" s="32">
        <f t="shared" si="0"/>
        <v>13800</v>
      </c>
      <c r="I64" s="45">
        <f t="shared" si="1"/>
        <v>4</v>
      </c>
      <c r="J64" s="36"/>
      <c r="K64" s="36"/>
    </row>
    <row r="65" spans="2:11" s="3" customFormat="1" ht="30" customHeight="1" x14ac:dyDescent="0.2">
      <c r="B65" s="18">
        <f t="shared" si="2"/>
        <v>55</v>
      </c>
      <c r="C65" s="57" t="s">
        <v>74</v>
      </c>
      <c r="D65" s="54" t="s">
        <v>37</v>
      </c>
      <c r="E65" s="54">
        <v>1</v>
      </c>
      <c r="F65" s="55">
        <v>62118</v>
      </c>
      <c r="G65" s="56">
        <v>62100</v>
      </c>
      <c r="H65" s="32">
        <f t="shared" si="0"/>
        <v>62100</v>
      </c>
      <c r="I65" s="45">
        <f t="shared" si="1"/>
        <v>18</v>
      </c>
      <c r="J65" s="36"/>
      <c r="K65" s="36"/>
    </row>
    <row r="66" spans="2:11" s="3" customFormat="1" ht="30" customHeight="1" x14ac:dyDescent="0.2">
      <c r="B66" s="18">
        <f t="shared" si="2"/>
        <v>56</v>
      </c>
      <c r="C66" s="57" t="s">
        <v>38</v>
      </c>
      <c r="D66" s="54" t="s">
        <v>37</v>
      </c>
      <c r="E66" s="54">
        <v>1</v>
      </c>
      <c r="F66" s="55">
        <v>34510</v>
      </c>
      <c r="G66" s="56">
        <v>34500</v>
      </c>
      <c r="H66" s="32">
        <f t="shared" si="0"/>
        <v>34500</v>
      </c>
      <c r="I66" s="45">
        <f t="shared" si="1"/>
        <v>10</v>
      </c>
      <c r="J66" s="36"/>
      <c r="K66" s="36"/>
    </row>
    <row r="67" spans="2:11" s="3" customFormat="1" ht="30" customHeight="1" x14ac:dyDescent="0.2">
      <c r="B67" s="18">
        <f t="shared" si="2"/>
        <v>57</v>
      </c>
      <c r="C67" s="57" t="s">
        <v>75</v>
      </c>
      <c r="D67" s="54" t="s">
        <v>37</v>
      </c>
      <c r="E67" s="54">
        <v>1</v>
      </c>
      <c r="F67" s="55">
        <v>37961</v>
      </c>
      <c r="G67" s="56">
        <v>37900</v>
      </c>
      <c r="H67" s="32">
        <f t="shared" si="0"/>
        <v>37900</v>
      </c>
      <c r="I67" s="45">
        <f t="shared" si="1"/>
        <v>61</v>
      </c>
      <c r="J67" s="36"/>
      <c r="K67" s="36"/>
    </row>
    <row r="68" spans="2:11" s="3" customFormat="1" ht="30" customHeight="1" x14ac:dyDescent="0.2">
      <c r="B68" s="18">
        <f t="shared" si="2"/>
        <v>58</v>
      </c>
      <c r="C68" s="57" t="s">
        <v>76</v>
      </c>
      <c r="D68" s="54" t="s">
        <v>23</v>
      </c>
      <c r="E68" s="54">
        <v>1</v>
      </c>
      <c r="F68" s="55">
        <v>16392</v>
      </c>
      <c r="G68" s="56">
        <v>16300</v>
      </c>
      <c r="H68" s="32">
        <f t="shared" si="0"/>
        <v>16300</v>
      </c>
      <c r="I68" s="45">
        <f t="shared" si="1"/>
        <v>92</v>
      </c>
      <c r="J68" s="36"/>
      <c r="K68" s="36"/>
    </row>
    <row r="69" spans="2:11" s="3" customFormat="1" ht="30" customHeight="1" x14ac:dyDescent="0.2">
      <c r="B69" s="18">
        <f t="shared" si="2"/>
        <v>59</v>
      </c>
      <c r="C69" s="57" t="s">
        <v>77</v>
      </c>
      <c r="D69" s="54" t="s">
        <v>37</v>
      </c>
      <c r="E69" s="54">
        <v>1</v>
      </c>
      <c r="F69" s="55">
        <v>362355</v>
      </c>
      <c r="G69" s="56">
        <v>362300</v>
      </c>
      <c r="H69" s="32">
        <f t="shared" si="0"/>
        <v>362300</v>
      </c>
      <c r="I69" s="45">
        <f t="shared" si="1"/>
        <v>55</v>
      </c>
      <c r="J69" s="36"/>
      <c r="K69" s="36"/>
    </row>
    <row r="70" spans="2:11" s="3" customFormat="1" ht="30" customHeight="1" x14ac:dyDescent="0.2">
      <c r="B70" s="18">
        <f t="shared" si="2"/>
        <v>60</v>
      </c>
      <c r="C70" s="57" t="s">
        <v>78</v>
      </c>
      <c r="D70" s="54" t="s">
        <v>79</v>
      </c>
      <c r="E70" s="54">
        <v>1</v>
      </c>
      <c r="F70" s="55">
        <v>246747</v>
      </c>
      <c r="G70" s="56">
        <v>246700</v>
      </c>
      <c r="H70" s="32">
        <f t="shared" si="0"/>
        <v>246700</v>
      </c>
      <c r="I70" s="45">
        <f t="shared" si="1"/>
        <v>47</v>
      </c>
      <c r="J70" s="36"/>
      <c r="K70" s="36"/>
    </row>
    <row r="71" spans="2:11" s="3" customFormat="1" ht="30" customHeight="1" x14ac:dyDescent="0.2">
      <c r="B71" s="18">
        <f t="shared" si="2"/>
        <v>61</v>
      </c>
      <c r="C71" s="57" t="s">
        <v>80</v>
      </c>
      <c r="D71" s="54" t="s">
        <v>37</v>
      </c>
      <c r="E71" s="54">
        <v>1</v>
      </c>
      <c r="F71" s="55">
        <v>362355</v>
      </c>
      <c r="G71" s="56">
        <v>362300</v>
      </c>
      <c r="H71" s="32">
        <f t="shared" si="0"/>
        <v>362300</v>
      </c>
      <c r="I71" s="45">
        <f t="shared" si="1"/>
        <v>55</v>
      </c>
      <c r="J71" s="36"/>
      <c r="K71" s="36"/>
    </row>
    <row r="72" spans="2:11" s="3" customFormat="1" ht="30" customHeight="1" x14ac:dyDescent="0.2">
      <c r="B72" s="18">
        <f t="shared" si="2"/>
        <v>62</v>
      </c>
      <c r="C72" s="54" t="s">
        <v>81</v>
      </c>
      <c r="D72" s="54" t="s">
        <v>23</v>
      </c>
      <c r="E72" s="54">
        <v>1</v>
      </c>
      <c r="F72" s="55">
        <v>35373</v>
      </c>
      <c r="G72" s="56">
        <v>35300</v>
      </c>
      <c r="H72" s="32">
        <f t="shared" si="0"/>
        <v>35300</v>
      </c>
      <c r="I72" s="45">
        <f t="shared" si="1"/>
        <v>73</v>
      </c>
      <c r="J72" s="36"/>
      <c r="K72" s="36"/>
    </row>
    <row r="73" spans="2:11" s="3" customFormat="1" ht="30" customHeight="1" x14ac:dyDescent="0.2">
      <c r="B73" s="18">
        <f t="shared" si="2"/>
        <v>63</v>
      </c>
      <c r="C73" s="57" t="s">
        <v>47</v>
      </c>
      <c r="D73" s="54" t="s">
        <v>23</v>
      </c>
      <c r="E73" s="54">
        <v>1</v>
      </c>
      <c r="F73" s="55">
        <v>138040</v>
      </c>
      <c r="G73" s="56">
        <v>138000</v>
      </c>
      <c r="H73" s="32">
        <f t="shared" si="0"/>
        <v>138000</v>
      </c>
      <c r="I73" s="45">
        <f t="shared" si="1"/>
        <v>40</v>
      </c>
      <c r="J73" s="36"/>
      <c r="K73" s="36"/>
    </row>
    <row r="74" spans="2:11" s="3" customFormat="1" ht="30" customHeight="1" x14ac:dyDescent="0.2">
      <c r="B74" s="18">
        <f t="shared" si="2"/>
        <v>64</v>
      </c>
      <c r="C74" s="57" t="s">
        <v>82</v>
      </c>
      <c r="D74" s="54" t="s">
        <v>37</v>
      </c>
      <c r="E74" s="54">
        <v>1</v>
      </c>
      <c r="F74" s="55">
        <v>8800</v>
      </c>
      <c r="G74" s="56">
        <v>8800</v>
      </c>
      <c r="H74" s="32">
        <f t="shared" si="0"/>
        <v>8800</v>
      </c>
      <c r="I74" s="45">
        <f t="shared" si="1"/>
        <v>0</v>
      </c>
      <c r="J74" s="36"/>
      <c r="K74" s="36"/>
    </row>
    <row r="75" spans="2:11" s="3" customFormat="1" ht="30" customHeight="1" x14ac:dyDescent="0.2">
      <c r="B75" s="18">
        <f t="shared" si="2"/>
        <v>65</v>
      </c>
      <c r="C75" s="57" t="s">
        <v>83</v>
      </c>
      <c r="D75" s="54" t="s">
        <v>37</v>
      </c>
      <c r="E75" s="54">
        <v>1</v>
      </c>
      <c r="F75" s="55">
        <v>362355</v>
      </c>
      <c r="G75" s="56">
        <v>362300</v>
      </c>
      <c r="H75" s="32">
        <f t="shared" si="0"/>
        <v>362300</v>
      </c>
      <c r="I75" s="45">
        <f t="shared" si="1"/>
        <v>55</v>
      </c>
      <c r="J75" s="36"/>
      <c r="K75" s="36"/>
    </row>
    <row r="76" spans="2:11" s="3" customFormat="1" ht="30" customHeight="1" x14ac:dyDescent="0.2">
      <c r="B76" s="18">
        <f t="shared" si="2"/>
        <v>66</v>
      </c>
      <c r="C76" s="57" t="s">
        <v>54</v>
      </c>
      <c r="D76" s="54" t="s">
        <v>23</v>
      </c>
      <c r="E76" s="54">
        <v>1</v>
      </c>
      <c r="F76" s="55">
        <v>58494</v>
      </c>
      <c r="G76" s="56">
        <v>58400</v>
      </c>
      <c r="H76" s="32">
        <f t="shared" ref="H76:H98" si="3">+G76*E76</f>
        <v>58400</v>
      </c>
      <c r="I76" s="45">
        <f t="shared" si="1"/>
        <v>94</v>
      </c>
      <c r="J76" s="36"/>
      <c r="K76" s="36"/>
    </row>
    <row r="77" spans="2:11" s="3" customFormat="1" ht="30" customHeight="1" x14ac:dyDescent="0.2">
      <c r="B77" s="18">
        <f t="shared" si="2"/>
        <v>67</v>
      </c>
      <c r="C77" s="57" t="s">
        <v>84</v>
      </c>
      <c r="D77" s="54" t="s">
        <v>85</v>
      </c>
      <c r="E77" s="54">
        <v>1</v>
      </c>
      <c r="F77" s="55">
        <v>25883</v>
      </c>
      <c r="G77" s="56">
        <v>25800</v>
      </c>
      <c r="H77" s="32">
        <f t="shared" si="3"/>
        <v>25800</v>
      </c>
      <c r="I77" s="45">
        <f t="shared" si="1"/>
        <v>83</v>
      </c>
      <c r="J77" s="36"/>
      <c r="K77" s="36"/>
    </row>
    <row r="78" spans="2:11" s="3" customFormat="1" ht="30" customHeight="1" x14ac:dyDescent="0.2">
      <c r="B78" s="18">
        <f t="shared" ref="B78:B98" si="4">+B77+1</f>
        <v>68</v>
      </c>
      <c r="C78" s="57" t="s">
        <v>86</v>
      </c>
      <c r="D78" s="54" t="s">
        <v>23</v>
      </c>
      <c r="E78" s="54">
        <v>1</v>
      </c>
      <c r="F78" s="55">
        <v>35373</v>
      </c>
      <c r="G78" s="56">
        <v>35300</v>
      </c>
      <c r="H78" s="32">
        <f t="shared" si="3"/>
        <v>35300</v>
      </c>
      <c r="I78" s="45">
        <f t="shared" si="1"/>
        <v>73</v>
      </c>
      <c r="J78" s="36"/>
      <c r="K78" s="36"/>
    </row>
    <row r="79" spans="2:11" s="3" customFormat="1" ht="30" customHeight="1" x14ac:dyDescent="0.2">
      <c r="B79" s="18">
        <f t="shared" si="4"/>
        <v>69</v>
      </c>
      <c r="C79" s="57" t="s">
        <v>87</v>
      </c>
      <c r="D79" s="54" t="s">
        <v>85</v>
      </c>
      <c r="E79" s="54">
        <v>1</v>
      </c>
      <c r="F79" s="55">
        <v>44690</v>
      </c>
      <c r="G79" s="56">
        <v>44600</v>
      </c>
      <c r="H79" s="32">
        <f t="shared" si="3"/>
        <v>44600</v>
      </c>
      <c r="I79" s="45">
        <f t="shared" si="1"/>
        <v>90</v>
      </c>
      <c r="J79" s="36"/>
      <c r="K79" s="36"/>
    </row>
    <row r="80" spans="2:11" s="3" customFormat="1" ht="30" customHeight="1" x14ac:dyDescent="0.2">
      <c r="B80" s="18">
        <f t="shared" si="4"/>
        <v>70</v>
      </c>
      <c r="C80" s="57" t="s">
        <v>88</v>
      </c>
      <c r="D80" s="54" t="s">
        <v>23</v>
      </c>
      <c r="E80" s="54">
        <v>1</v>
      </c>
      <c r="F80" s="55">
        <v>14667</v>
      </c>
      <c r="G80" s="56">
        <v>14600</v>
      </c>
      <c r="H80" s="32">
        <f t="shared" si="3"/>
        <v>14600</v>
      </c>
      <c r="I80" s="45">
        <f t="shared" si="1"/>
        <v>67</v>
      </c>
      <c r="J80" s="36"/>
      <c r="K80" s="36"/>
    </row>
    <row r="81" spans="2:11" s="3" customFormat="1" ht="30" customHeight="1" x14ac:dyDescent="0.2">
      <c r="B81" s="18">
        <f t="shared" si="4"/>
        <v>71</v>
      </c>
      <c r="C81" s="57" t="s">
        <v>89</v>
      </c>
      <c r="D81" s="54" t="s">
        <v>23</v>
      </c>
      <c r="E81" s="54">
        <v>1</v>
      </c>
      <c r="F81" s="55">
        <v>284708</v>
      </c>
      <c r="G81" s="56">
        <v>284700</v>
      </c>
      <c r="H81" s="32">
        <f t="shared" si="3"/>
        <v>284700</v>
      </c>
      <c r="I81" s="45">
        <f t="shared" si="1"/>
        <v>8</v>
      </c>
      <c r="J81" s="36"/>
      <c r="K81" s="36"/>
    </row>
    <row r="82" spans="2:11" s="3" customFormat="1" ht="30" customHeight="1" x14ac:dyDescent="0.2">
      <c r="B82" s="18">
        <f t="shared" si="4"/>
        <v>72</v>
      </c>
      <c r="C82" s="57" t="s">
        <v>90</v>
      </c>
      <c r="D82" s="54" t="s">
        <v>23</v>
      </c>
      <c r="E82" s="54">
        <v>1</v>
      </c>
      <c r="F82" s="55">
        <v>44690</v>
      </c>
      <c r="G82" s="56">
        <v>44600</v>
      </c>
      <c r="H82" s="32">
        <f t="shared" si="3"/>
        <v>44600</v>
      </c>
      <c r="I82" s="45">
        <f t="shared" si="1"/>
        <v>90</v>
      </c>
      <c r="J82" s="36"/>
      <c r="K82" s="36"/>
    </row>
    <row r="83" spans="2:11" s="3" customFormat="1" ht="30" customHeight="1" x14ac:dyDescent="0.2">
      <c r="B83" s="18">
        <f t="shared" si="4"/>
        <v>73</v>
      </c>
      <c r="C83" s="57" t="s">
        <v>91</v>
      </c>
      <c r="D83" s="54" t="s">
        <v>23</v>
      </c>
      <c r="E83" s="54">
        <v>1</v>
      </c>
      <c r="F83" s="55">
        <v>20706</v>
      </c>
      <c r="G83" s="56">
        <v>20700</v>
      </c>
      <c r="H83" s="32">
        <f t="shared" si="3"/>
        <v>20700</v>
      </c>
      <c r="I83" s="45">
        <f t="shared" si="1"/>
        <v>6</v>
      </c>
      <c r="J83" s="36"/>
      <c r="K83" s="36"/>
    </row>
    <row r="84" spans="2:11" s="3" customFormat="1" ht="30" customHeight="1" x14ac:dyDescent="0.2">
      <c r="B84" s="18">
        <f t="shared" si="4"/>
        <v>74</v>
      </c>
      <c r="C84" s="57" t="s">
        <v>92</v>
      </c>
      <c r="D84" s="54" t="s">
        <v>23</v>
      </c>
      <c r="E84" s="54">
        <v>1</v>
      </c>
      <c r="F84" s="55">
        <v>14667</v>
      </c>
      <c r="G84" s="56">
        <v>14600</v>
      </c>
      <c r="H84" s="32">
        <f t="shared" si="3"/>
        <v>14600</v>
      </c>
      <c r="I84" s="45">
        <f t="shared" si="1"/>
        <v>67</v>
      </c>
      <c r="J84" s="36"/>
      <c r="K84" s="36"/>
    </row>
    <row r="85" spans="2:11" s="3" customFormat="1" ht="30" customHeight="1" x14ac:dyDescent="0.2">
      <c r="B85" s="18">
        <f t="shared" si="4"/>
        <v>75</v>
      </c>
      <c r="C85" s="57" t="s">
        <v>93</v>
      </c>
      <c r="D85" s="54" t="s">
        <v>37</v>
      </c>
      <c r="E85" s="54">
        <v>1</v>
      </c>
      <c r="F85" s="55">
        <v>34337</v>
      </c>
      <c r="G85" s="56">
        <v>34300</v>
      </c>
      <c r="H85" s="32">
        <f t="shared" si="3"/>
        <v>34300</v>
      </c>
      <c r="I85" s="45">
        <f t="shared" si="1"/>
        <v>37</v>
      </c>
      <c r="J85" s="36"/>
      <c r="K85" s="36"/>
    </row>
    <row r="86" spans="2:11" s="3" customFormat="1" ht="30" customHeight="1" x14ac:dyDescent="0.2">
      <c r="B86" s="18">
        <f t="shared" si="4"/>
        <v>76</v>
      </c>
      <c r="C86" s="57" t="s">
        <v>68</v>
      </c>
      <c r="D86" s="54" t="s">
        <v>23</v>
      </c>
      <c r="E86" s="54">
        <v>1</v>
      </c>
      <c r="F86" s="55">
        <v>21569</v>
      </c>
      <c r="G86" s="56">
        <v>21500</v>
      </c>
      <c r="H86" s="32">
        <f t="shared" si="3"/>
        <v>21500</v>
      </c>
      <c r="I86" s="45">
        <f t="shared" si="1"/>
        <v>69</v>
      </c>
      <c r="J86" s="36"/>
      <c r="K86" s="36"/>
    </row>
    <row r="87" spans="2:11" s="3" customFormat="1" ht="30" customHeight="1" x14ac:dyDescent="0.2">
      <c r="B87" s="18">
        <f t="shared" si="4"/>
        <v>77</v>
      </c>
      <c r="C87" s="57" t="s">
        <v>69</v>
      </c>
      <c r="D87" s="54" t="s">
        <v>23</v>
      </c>
      <c r="E87" s="54">
        <v>1</v>
      </c>
      <c r="F87" s="55">
        <v>316457</v>
      </c>
      <c r="G87" s="56">
        <v>316400</v>
      </c>
      <c r="H87" s="32">
        <f t="shared" si="3"/>
        <v>316400</v>
      </c>
      <c r="I87" s="45">
        <f t="shared" si="1"/>
        <v>57</v>
      </c>
      <c r="J87" s="36"/>
      <c r="K87" s="36"/>
    </row>
    <row r="88" spans="2:11" s="3" customFormat="1" ht="30" customHeight="1" x14ac:dyDescent="0.2">
      <c r="B88" s="18">
        <f t="shared" si="4"/>
        <v>78</v>
      </c>
      <c r="C88" s="57" t="s">
        <v>70</v>
      </c>
      <c r="D88" s="54" t="s">
        <v>23</v>
      </c>
      <c r="E88" s="54">
        <v>1</v>
      </c>
      <c r="F88" s="55">
        <v>25537</v>
      </c>
      <c r="G88" s="56">
        <v>25500</v>
      </c>
      <c r="H88" s="32">
        <f t="shared" si="3"/>
        <v>25500</v>
      </c>
      <c r="I88" s="45">
        <f t="shared" si="1"/>
        <v>37</v>
      </c>
      <c r="J88" s="36"/>
      <c r="K88" s="36"/>
    </row>
    <row r="89" spans="2:11" s="3" customFormat="1" ht="30" customHeight="1" x14ac:dyDescent="0.2">
      <c r="B89" s="18">
        <f t="shared" si="4"/>
        <v>79</v>
      </c>
      <c r="C89" s="57" t="s">
        <v>71</v>
      </c>
      <c r="D89" s="54" t="s">
        <v>37</v>
      </c>
      <c r="E89" s="54">
        <v>1</v>
      </c>
      <c r="F89" s="55">
        <v>8800</v>
      </c>
      <c r="G89" s="56">
        <v>8800</v>
      </c>
      <c r="H89" s="32">
        <f t="shared" si="3"/>
        <v>8800</v>
      </c>
      <c r="I89" s="45">
        <f t="shared" si="1"/>
        <v>0</v>
      </c>
      <c r="J89" s="36"/>
      <c r="K89" s="36"/>
    </row>
    <row r="90" spans="2:11" s="3" customFormat="1" ht="30" customHeight="1" x14ac:dyDescent="0.2">
      <c r="B90" s="18">
        <f t="shared" si="4"/>
        <v>80</v>
      </c>
      <c r="C90" s="57" t="s">
        <v>72</v>
      </c>
      <c r="D90" s="54" t="s">
        <v>23</v>
      </c>
      <c r="E90" s="54">
        <v>1</v>
      </c>
      <c r="F90" s="55">
        <v>77648</v>
      </c>
      <c r="G90" s="56">
        <v>77600</v>
      </c>
      <c r="H90" s="32">
        <f t="shared" si="3"/>
        <v>77600</v>
      </c>
      <c r="I90" s="45">
        <f t="shared" si="1"/>
        <v>48</v>
      </c>
      <c r="J90" s="36"/>
      <c r="K90" s="36"/>
    </row>
    <row r="91" spans="2:11" s="3" customFormat="1" ht="30" customHeight="1" x14ac:dyDescent="0.2">
      <c r="B91" s="18">
        <f t="shared" si="4"/>
        <v>81</v>
      </c>
      <c r="C91" s="57" t="s">
        <v>73</v>
      </c>
      <c r="D91" s="54" t="s">
        <v>23</v>
      </c>
      <c r="E91" s="54">
        <v>1</v>
      </c>
      <c r="F91" s="55">
        <v>13804</v>
      </c>
      <c r="G91" s="56">
        <v>13800</v>
      </c>
      <c r="H91" s="32">
        <f t="shared" si="3"/>
        <v>13800</v>
      </c>
      <c r="I91" s="45">
        <f t="shared" si="1"/>
        <v>4</v>
      </c>
      <c r="J91" s="36"/>
      <c r="K91" s="36"/>
    </row>
    <row r="92" spans="2:11" s="3" customFormat="1" ht="30" customHeight="1" x14ac:dyDescent="0.2">
      <c r="B92" s="18">
        <f t="shared" si="4"/>
        <v>82</v>
      </c>
      <c r="C92" s="57" t="s">
        <v>74</v>
      </c>
      <c r="D92" s="54" t="s">
        <v>37</v>
      </c>
      <c r="E92" s="54">
        <v>1</v>
      </c>
      <c r="F92" s="55">
        <v>62118</v>
      </c>
      <c r="G92" s="56">
        <v>62100</v>
      </c>
      <c r="H92" s="32">
        <f t="shared" si="3"/>
        <v>62100</v>
      </c>
      <c r="I92" s="45">
        <f t="shared" si="1"/>
        <v>18</v>
      </c>
      <c r="J92" s="36"/>
      <c r="K92" s="36"/>
    </row>
    <row r="93" spans="2:11" s="3" customFormat="1" ht="30" customHeight="1" x14ac:dyDescent="0.2">
      <c r="B93" s="18">
        <f t="shared" si="4"/>
        <v>83</v>
      </c>
      <c r="C93" s="57" t="s">
        <v>38</v>
      </c>
      <c r="D93" s="54" t="s">
        <v>37</v>
      </c>
      <c r="E93" s="54">
        <v>1</v>
      </c>
      <c r="F93" s="55">
        <v>34510</v>
      </c>
      <c r="G93" s="56">
        <v>34500</v>
      </c>
      <c r="H93" s="32">
        <f t="shared" si="3"/>
        <v>34500</v>
      </c>
      <c r="I93" s="45">
        <f t="shared" si="1"/>
        <v>10</v>
      </c>
      <c r="J93" s="36"/>
      <c r="K93" s="36"/>
    </row>
    <row r="94" spans="2:11" s="3" customFormat="1" ht="30" customHeight="1" x14ac:dyDescent="0.2">
      <c r="B94" s="18">
        <f t="shared" si="4"/>
        <v>84</v>
      </c>
      <c r="C94" s="57" t="s">
        <v>75</v>
      </c>
      <c r="D94" s="54" t="s">
        <v>37</v>
      </c>
      <c r="E94" s="54">
        <v>1</v>
      </c>
      <c r="F94" s="55">
        <v>37961</v>
      </c>
      <c r="G94" s="56">
        <v>37900</v>
      </c>
      <c r="H94" s="32">
        <f t="shared" si="3"/>
        <v>37900</v>
      </c>
      <c r="I94" s="45">
        <f t="shared" si="1"/>
        <v>61</v>
      </c>
      <c r="J94" s="36"/>
      <c r="K94" s="36"/>
    </row>
    <row r="95" spans="2:11" s="3" customFormat="1" ht="30" customHeight="1" x14ac:dyDescent="0.2">
      <c r="B95" s="18">
        <f t="shared" si="4"/>
        <v>85</v>
      </c>
      <c r="C95" s="57" t="s">
        <v>76</v>
      </c>
      <c r="D95" s="54" t="s">
        <v>23</v>
      </c>
      <c r="E95" s="54">
        <v>1</v>
      </c>
      <c r="F95" s="55">
        <v>16392</v>
      </c>
      <c r="G95" s="56">
        <v>16300</v>
      </c>
      <c r="H95" s="32">
        <f t="shared" si="3"/>
        <v>16300</v>
      </c>
      <c r="I95" s="45">
        <f t="shared" si="1"/>
        <v>92</v>
      </c>
      <c r="J95" s="36"/>
      <c r="K95" s="36"/>
    </row>
    <row r="96" spans="2:11" s="3" customFormat="1" ht="30" customHeight="1" x14ac:dyDescent="0.2">
      <c r="B96" s="18">
        <f t="shared" si="4"/>
        <v>86</v>
      </c>
      <c r="C96" s="57" t="s">
        <v>77</v>
      </c>
      <c r="D96" s="54" t="s">
        <v>37</v>
      </c>
      <c r="E96" s="54">
        <v>1</v>
      </c>
      <c r="F96" s="55">
        <v>362355</v>
      </c>
      <c r="G96" s="56">
        <v>362300</v>
      </c>
      <c r="H96" s="32">
        <f t="shared" si="3"/>
        <v>362300</v>
      </c>
      <c r="I96" s="45">
        <f t="shared" si="1"/>
        <v>55</v>
      </c>
      <c r="J96" s="36"/>
      <c r="K96" s="36"/>
    </row>
    <row r="97" spans="2:11" s="3" customFormat="1" ht="30" customHeight="1" x14ac:dyDescent="0.2">
      <c r="B97" s="18">
        <f t="shared" si="4"/>
        <v>87</v>
      </c>
      <c r="C97" s="57" t="s">
        <v>78</v>
      </c>
      <c r="D97" s="54" t="s">
        <v>79</v>
      </c>
      <c r="E97" s="54">
        <v>1</v>
      </c>
      <c r="F97" s="55">
        <v>246747</v>
      </c>
      <c r="G97" s="56">
        <v>246700</v>
      </c>
      <c r="H97" s="32">
        <f t="shared" si="3"/>
        <v>246700</v>
      </c>
      <c r="I97" s="45">
        <f t="shared" si="1"/>
        <v>47</v>
      </c>
      <c r="J97" s="36"/>
      <c r="K97" s="36"/>
    </row>
    <row r="98" spans="2:11" s="3" customFormat="1" ht="30" customHeight="1" x14ac:dyDescent="0.2">
      <c r="B98" s="18">
        <f t="shared" si="4"/>
        <v>88</v>
      </c>
      <c r="C98" s="57" t="s">
        <v>80</v>
      </c>
      <c r="D98" s="54" t="s">
        <v>37</v>
      </c>
      <c r="E98" s="54">
        <v>1</v>
      </c>
      <c r="F98" s="55">
        <v>362355</v>
      </c>
      <c r="G98" s="56">
        <v>362300</v>
      </c>
      <c r="H98" s="32">
        <f t="shared" si="3"/>
        <v>362300</v>
      </c>
      <c r="I98" s="45">
        <f t="shared" si="1"/>
        <v>55</v>
      </c>
      <c r="J98" s="36"/>
      <c r="K98" s="36"/>
    </row>
    <row r="99" spans="2:11" ht="18.75" customHeight="1" x14ac:dyDescent="0.15">
      <c r="B99" s="33"/>
      <c r="C99" s="33"/>
      <c r="D99" s="33"/>
      <c r="E99" s="33"/>
      <c r="F99" s="40">
        <f>SUM(F11:F98)</f>
        <v>9529943</v>
      </c>
      <c r="G99" s="40">
        <f>SUM(G11:G98)</f>
        <v>9525800</v>
      </c>
      <c r="H99" s="40">
        <f>SUM(H11:H98)</f>
        <v>9525800</v>
      </c>
      <c r="I99" s="46"/>
      <c r="J99" s="36"/>
      <c r="K99" s="36"/>
    </row>
    <row r="100" spans="2:11" ht="24.75" customHeight="1" x14ac:dyDescent="0.15">
      <c r="B100" s="65" t="s">
        <v>94</v>
      </c>
      <c r="C100" s="65"/>
      <c r="D100" s="65"/>
      <c r="E100" s="65"/>
      <c r="F100" s="65"/>
      <c r="G100" s="66"/>
      <c r="H100" s="41">
        <f>+H99</f>
        <v>9525800</v>
      </c>
      <c r="I100" s="47" t="s">
        <v>19</v>
      </c>
      <c r="J100" s="36"/>
      <c r="K100" s="36"/>
    </row>
    <row r="101" spans="2:11" ht="24.75" customHeight="1" x14ac:dyDescent="0.15">
      <c r="B101" s="67" t="s">
        <v>95</v>
      </c>
      <c r="C101" s="67"/>
      <c r="D101" s="67"/>
      <c r="E101" s="67"/>
      <c r="F101" s="67"/>
      <c r="G101" s="68"/>
      <c r="H101" s="39">
        <f>+D6</f>
        <v>9529943</v>
      </c>
      <c r="I101" s="49">
        <f>+H101-H100</f>
        <v>4143</v>
      </c>
      <c r="J101" s="36"/>
      <c r="K101" s="36"/>
    </row>
    <row r="102" spans="2:11" ht="10.5" customHeight="1" x14ac:dyDescent="0.15">
      <c r="B102" s="16"/>
      <c r="C102" s="17"/>
      <c r="D102" s="17"/>
      <c r="E102" s="17"/>
      <c r="F102" s="17"/>
      <c r="G102" s="27"/>
    </row>
    <row r="103" spans="2:11" ht="62.25" customHeight="1" x14ac:dyDescent="0.15">
      <c r="B103" s="69" t="s">
        <v>96</v>
      </c>
      <c r="C103" s="69"/>
      <c r="D103" s="69"/>
      <c r="E103" s="69"/>
      <c r="F103" s="69"/>
      <c r="G103" s="69"/>
      <c r="H103" s="69"/>
      <c r="I103" s="69"/>
    </row>
    <row r="104" spans="2:11" ht="7.5" customHeight="1" x14ac:dyDescent="0.15">
      <c r="B104" s="12"/>
      <c r="C104" s="12"/>
      <c r="D104" s="12"/>
      <c r="E104" s="12"/>
      <c r="F104" s="12"/>
      <c r="G104" s="28"/>
    </row>
    <row r="105" spans="2:11" ht="15" customHeight="1" x14ac:dyDescent="0.15">
      <c r="B105" s="13" t="s">
        <v>97</v>
      </c>
    </row>
    <row r="106" spans="2:11" ht="4.5" customHeight="1" x14ac:dyDescent="0.15">
      <c r="B106" s="13"/>
    </row>
    <row r="107" spans="2:11" s="9" customFormat="1" ht="15.75" customHeight="1" x14ac:dyDescent="0.15">
      <c r="B107" s="13" t="s">
        <v>4</v>
      </c>
      <c r="C107" s="2"/>
      <c r="F107" s="14"/>
      <c r="G107" s="24"/>
      <c r="H107" s="29"/>
      <c r="I107" s="48"/>
      <c r="J107" s="37"/>
      <c r="K107" s="37"/>
    </row>
    <row r="108" spans="2:11" s="9" customFormat="1" ht="15.75" customHeight="1" x14ac:dyDescent="0.2">
      <c r="B108" s="13" t="s">
        <v>98</v>
      </c>
      <c r="C108" s="8"/>
      <c r="F108" s="14"/>
      <c r="G108" s="24"/>
      <c r="H108" s="31"/>
      <c r="I108" s="43"/>
      <c r="J108" s="37"/>
      <c r="K108" s="37"/>
    </row>
    <row r="109" spans="2:11" s="9" customFormat="1" ht="15.75" customHeight="1" x14ac:dyDescent="0.15">
      <c r="B109" s="13" t="s">
        <v>6</v>
      </c>
      <c r="C109" s="8"/>
      <c r="F109" s="14"/>
      <c r="G109" s="34"/>
      <c r="H109" s="29"/>
      <c r="I109" s="43"/>
      <c r="J109" s="37"/>
      <c r="K109" s="37"/>
    </row>
    <row r="110" spans="2:11" s="9" customFormat="1" ht="15.75" customHeight="1" x14ac:dyDescent="0.15">
      <c r="B110" s="13" t="s">
        <v>7</v>
      </c>
      <c r="C110" s="8"/>
      <c r="F110" s="14"/>
      <c r="G110" s="34"/>
      <c r="H110" s="29"/>
      <c r="I110" s="43"/>
      <c r="J110" s="37"/>
      <c r="K110" s="37"/>
    </row>
    <row r="111" spans="2:11" s="9" customFormat="1" ht="15.75" customHeight="1" x14ac:dyDescent="0.15">
      <c r="B111" s="13" t="s">
        <v>8</v>
      </c>
      <c r="C111" s="8"/>
      <c r="F111" s="14"/>
      <c r="G111" s="34"/>
      <c r="H111" s="29"/>
      <c r="I111" s="43"/>
      <c r="J111" s="37"/>
      <c r="K111" s="37"/>
    </row>
    <row r="114" spans="2:11" s="9" customFormat="1" x14ac:dyDescent="0.15">
      <c r="B114" s="2"/>
      <c r="C114" s="8"/>
      <c r="F114" s="14"/>
      <c r="G114" s="24"/>
      <c r="H114" s="29"/>
      <c r="I114" s="43"/>
      <c r="J114" s="37"/>
      <c r="K114" s="37"/>
    </row>
  </sheetData>
  <autoFilter ref="B10:I101" xr:uid="{D85CAED8-0DC6-48FA-8483-6C8B088CA98B}"/>
  <mergeCells count="13">
    <mergeCell ref="B100:G100"/>
    <mergeCell ref="B101:G101"/>
    <mergeCell ref="B103:I103"/>
    <mergeCell ref="C2:I2"/>
    <mergeCell ref="C3:I3"/>
    <mergeCell ref="B9:B10"/>
    <mergeCell ref="C9:C10"/>
    <mergeCell ref="D9:D10"/>
    <mergeCell ref="E9:E10"/>
    <mergeCell ref="F9:F10"/>
    <mergeCell ref="G9:G10"/>
    <mergeCell ref="H9:H10"/>
    <mergeCell ref="I9:I10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72" fitToHeight="0" orientation="landscape" r:id="rId1"/>
  <headerFooter>
    <oddHeader>&amp;L
&amp;C&amp;"-,Negrita"&amp;14CENTRO DE DESARROLLO AGROINDUSTRIAL Y EMPRESARIAL
REGIONAL CUNDINAMARCA&amp;R&amp;G</oddHeader>
    <oddFooter>&amp;L                                   Formato no controlado por el SIGA&amp;C Calle 2 No. 13–03, Villeta Cundinamarca - PBX 57 601 5461500
&amp;G&amp;R&amp;P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6C6E5-06E0-42C8-AD5B-B8A5A8A25BEC}">
  <sheetPr>
    <tabColor theme="9" tint="0.59999389629810485"/>
    <pageSetUpPr fitToPage="1"/>
  </sheetPr>
  <dimension ref="B1:K114"/>
  <sheetViews>
    <sheetView view="pageBreakPreview" zoomScaleNormal="100" zoomScaleSheetLayoutView="100" zoomScalePageLayoutView="50" workbookViewId="0">
      <selection activeCell="L10" sqref="L10"/>
    </sheetView>
  </sheetViews>
  <sheetFormatPr baseColWidth="10" defaultColWidth="11.5" defaultRowHeight="13" x14ac:dyDescent="0.15"/>
  <cols>
    <col min="1" max="1" width="5.5" style="2" customWidth="1"/>
    <col min="2" max="2" width="7.1640625" style="2" customWidth="1"/>
    <col min="3" max="3" width="60.1640625" style="8" customWidth="1"/>
    <col min="4" max="4" width="45.1640625" style="9" customWidth="1"/>
    <col min="5" max="5" width="13" style="9" bestFit="1" customWidth="1"/>
    <col min="6" max="6" width="23.5" style="14" customWidth="1"/>
    <col min="7" max="7" width="22.5" style="24" customWidth="1"/>
    <col min="8" max="8" width="24.33203125" style="29" customWidth="1"/>
    <col min="9" max="9" width="22.33203125" style="43" customWidth="1"/>
    <col min="10" max="10" width="17.83203125" style="35" bestFit="1" customWidth="1"/>
    <col min="11" max="11" width="13.83203125" style="35" bestFit="1" customWidth="1"/>
    <col min="12" max="16384" width="11.5" style="2"/>
  </cols>
  <sheetData>
    <row r="1" spans="2:11" ht="4.5" customHeight="1" x14ac:dyDescent="0.15">
      <c r="E1" s="1"/>
      <c r="F1" s="1"/>
      <c r="G1" s="23"/>
    </row>
    <row r="2" spans="2:11" ht="26.25" customHeight="1" x14ac:dyDescent="0.15">
      <c r="C2" s="70" t="s">
        <v>9</v>
      </c>
      <c r="D2" s="70"/>
      <c r="E2" s="70"/>
      <c r="F2" s="70"/>
      <c r="G2" s="70"/>
      <c r="H2" s="70"/>
      <c r="I2" s="70"/>
    </row>
    <row r="3" spans="2:11" ht="33" customHeight="1" x14ac:dyDescent="0.15">
      <c r="C3" s="71" t="s">
        <v>3</v>
      </c>
      <c r="D3" s="71"/>
      <c r="E3" s="71"/>
      <c r="F3" s="71"/>
      <c r="G3" s="71"/>
      <c r="H3" s="71"/>
      <c r="I3" s="71"/>
    </row>
    <row r="4" spans="2:11" ht="6" customHeight="1" x14ac:dyDescent="0.15">
      <c r="D4" s="10"/>
      <c r="E4" s="10"/>
      <c r="F4" s="11"/>
    </row>
    <row r="5" spans="2:11" ht="5.25" customHeight="1" x14ac:dyDescent="0.15">
      <c r="B5" s="4"/>
      <c r="C5" s="4"/>
      <c r="D5" s="4"/>
      <c r="E5" s="4"/>
      <c r="F5" s="2"/>
    </row>
    <row r="6" spans="2:11" s="3" customFormat="1" ht="23.25" customHeight="1" x14ac:dyDescent="0.2">
      <c r="B6" s="4"/>
      <c r="C6" s="20" t="s">
        <v>10</v>
      </c>
      <c r="D6" s="38">
        <v>9529943</v>
      </c>
      <c r="E6" s="22"/>
      <c r="F6" s="15"/>
      <c r="G6" s="25"/>
      <c r="H6" s="30"/>
      <c r="I6" s="44"/>
      <c r="J6" s="36"/>
      <c r="K6" s="36"/>
    </row>
    <row r="7" spans="2:11" ht="29.25" customHeight="1" x14ac:dyDescent="0.15">
      <c r="C7" s="21" t="s">
        <v>11</v>
      </c>
      <c r="D7" s="42" t="s">
        <v>104</v>
      </c>
      <c r="F7" s="19"/>
      <c r="G7" s="19"/>
    </row>
    <row r="8" spans="2:11" ht="17.25" customHeight="1" x14ac:dyDescent="0.15">
      <c r="C8" s="5"/>
      <c r="D8" s="6"/>
      <c r="E8" s="7"/>
      <c r="F8" s="7"/>
      <c r="G8" s="26"/>
    </row>
    <row r="9" spans="2:11" s="3" customFormat="1" ht="32.25" customHeight="1" x14ac:dyDescent="0.2">
      <c r="B9" s="72" t="s">
        <v>12</v>
      </c>
      <c r="C9" s="72" t="s">
        <v>13</v>
      </c>
      <c r="D9" s="74" t="s">
        <v>14</v>
      </c>
      <c r="E9" s="74" t="s">
        <v>15</v>
      </c>
      <c r="F9" s="74" t="s">
        <v>16</v>
      </c>
      <c r="G9" s="77" t="s">
        <v>17</v>
      </c>
      <c r="H9" s="79" t="s">
        <v>18</v>
      </c>
      <c r="I9" s="63" t="s">
        <v>19</v>
      </c>
      <c r="J9" s="36"/>
      <c r="K9" s="36"/>
    </row>
    <row r="10" spans="2:11" s="3" customFormat="1" ht="41.25" customHeight="1" x14ac:dyDescent="0.2">
      <c r="B10" s="73"/>
      <c r="C10" s="73"/>
      <c r="D10" s="75"/>
      <c r="E10" s="75"/>
      <c r="F10" s="76"/>
      <c r="G10" s="78"/>
      <c r="H10" s="80"/>
      <c r="I10" s="64"/>
      <c r="J10" s="36"/>
      <c r="K10" s="36"/>
    </row>
    <row r="11" spans="2:11" s="3" customFormat="1" ht="30" customHeight="1" x14ac:dyDescent="0.2">
      <c r="B11" s="18">
        <v>1</v>
      </c>
      <c r="C11" s="57" t="s">
        <v>20</v>
      </c>
      <c r="D11" s="54" t="s">
        <v>21</v>
      </c>
      <c r="E11" s="54">
        <v>1</v>
      </c>
      <c r="F11" s="55">
        <v>91452</v>
      </c>
      <c r="G11" s="56">
        <v>91451</v>
      </c>
      <c r="H11" s="32">
        <f>+G11*E11</f>
        <v>91451</v>
      </c>
      <c r="I11" s="45">
        <f>+F11-G11</f>
        <v>1</v>
      </c>
      <c r="J11" s="36"/>
      <c r="K11" s="36"/>
    </row>
    <row r="12" spans="2:11" s="3" customFormat="1" ht="30" customHeight="1" x14ac:dyDescent="0.2">
      <c r="B12" s="18">
        <v>2</v>
      </c>
      <c r="C12" s="57" t="s">
        <v>22</v>
      </c>
      <c r="D12" s="54" t="s">
        <v>23</v>
      </c>
      <c r="E12" s="54">
        <v>1</v>
      </c>
      <c r="F12" s="55">
        <v>20706</v>
      </c>
      <c r="G12" s="56">
        <v>20706</v>
      </c>
      <c r="H12" s="32">
        <f t="shared" ref="H12:H75" si="0">+G12*E12</f>
        <v>20706</v>
      </c>
      <c r="I12" s="45">
        <f t="shared" ref="I12:I98" si="1">+F12-G12</f>
        <v>0</v>
      </c>
      <c r="J12" s="36"/>
      <c r="K12" s="36"/>
    </row>
    <row r="13" spans="2:11" s="3" customFormat="1" ht="30" customHeight="1" x14ac:dyDescent="0.2">
      <c r="B13" s="18">
        <f>+B12+1</f>
        <v>3</v>
      </c>
      <c r="C13" s="57" t="s">
        <v>24</v>
      </c>
      <c r="D13" s="54" t="s">
        <v>23</v>
      </c>
      <c r="E13" s="54">
        <v>1</v>
      </c>
      <c r="F13" s="55">
        <v>289884</v>
      </c>
      <c r="G13" s="56">
        <v>289884</v>
      </c>
      <c r="H13" s="32">
        <f t="shared" si="0"/>
        <v>289884</v>
      </c>
      <c r="I13" s="45">
        <f t="shared" si="1"/>
        <v>0</v>
      </c>
      <c r="J13" s="36"/>
      <c r="K13" s="36"/>
    </row>
    <row r="14" spans="2:11" s="3" customFormat="1" ht="30" customHeight="1" x14ac:dyDescent="0.2">
      <c r="B14" s="18">
        <f t="shared" ref="B14:B77" si="2">+B13+1</f>
        <v>4</v>
      </c>
      <c r="C14" s="57" t="s">
        <v>25</v>
      </c>
      <c r="D14" s="54" t="s">
        <v>23</v>
      </c>
      <c r="E14" s="54">
        <v>1</v>
      </c>
      <c r="F14" s="55">
        <v>120785</v>
      </c>
      <c r="G14" s="56">
        <v>120785</v>
      </c>
      <c r="H14" s="32">
        <f t="shared" si="0"/>
        <v>120785</v>
      </c>
      <c r="I14" s="45">
        <f t="shared" si="1"/>
        <v>0</v>
      </c>
      <c r="J14" s="36"/>
      <c r="K14" s="36"/>
    </row>
    <row r="15" spans="2:11" s="3" customFormat="1" ht="30" customHeight="1" x14ac:dyDescent="0.2">
      <c r="B15" s="18">
        <f t="shared" si="2"/>
        <v>5</v>
      </c>
      <c r="C15" s="57" t="s">
        <v>26</v>
      </c>
      <c r="D15" s="54" t="s">
        <v>23</v>
      </c>
      <c r="E15" s="54">
        <v>1</v>
      </c>
      <c r="F15" s="55">
        <v>120785</v>
      </c>
      <c r="G15" s="56">
        <v>120785</v>
      </c>
      <c r="H15" s="32">
        <f t="shared" si="0"/>
        <v>120785</v>
      </c>
      <c r="I15" s="45">
        <f t="shared" si="1"/>
        <v>0</v>
      </c>
      <c r="J15" s="36"/>
      <c r="K15" s="36"/>
    </row>
    <row r="16" spans="2:11" s="3" customFormat="1" ht="30" customHeight="1" x14ac:dyDescent="0.2">
      <c r="B16" s="18">
        <f t="shared" si="2"/>
        <v>6</v>
      </c>
      <c r="C16" s="57" t="s">
        <v>27</v>
      </c>
      <c r="D16" s="54" t="s">
        <v>23</v>
      </c>
      <c r="E16" s="54">
        <v>1</v>
      </c>
      <c r="F16" s="55">
        <v>429650</v>
      </c>
      <c r="G16" s="56">
        <v>429649</v>
      </c>
      <c r="H16" s="32">
        <f t="shared" si="0"/>
        <v>429649</v>
      </c>
      <c r="I16" s="45">
        <f t="shared" si="1"/>
        <v>1</v>
      </c>
      <c r="J16" s="36"/>
      <c r="K16" s="36"/>
    </row>
    <row r="17" spans="2:11" s="3" customFormat="1" ht="30" customHeight="1" x14ac:dyDescent="0.2">
      <c r="B17" s="18">
        <f t="shared" si="2"/>
        <v>7</v>
      </c>
      <c r="C17" s="57" t="s">
        <v>28</v>
      </c>
      <c r="D17" s="54" t="s">
        <v>23</v>
      </c>
      <c r="E17" s="54">
        <v>1</v>
      </c>
      <c r="F17" s="55">
        <v>25883</v>
      </c>
      <c r="G17" s="56">
        <v>25882</v>
      </c>
      <c r="H17" s="32">
        <f t="shared" si="0"/>
        <v>25882</v>
      </c>
      <c r="I17" s="45">
        <f t="shared" si="1"/>
        <v>1</v>
      </c>
      <c r="J17" s="36"/>
      <c r="K17" s="36"/>
    </row>
    <row r="18" spans="2:11" s="3" customFormat="1" ht="30" customHeight="1" x14ac:dyDescent="0.2">
      <c r="B18" s="18">
        <f t="shared" si="2"/>
        <v>8</v>
      </c>
      <c r="C18" s="57" t="s">
        <v>29</v>
      </c>
      <c r="D18" s="54" t="s">
        <v>23</v>
      </c>
      <c r="E18" s="54">
        <v>1</v>
      </c>
      <c r="F18" s="55">
        <v>8800</v>
      </c>
      <c r="G18" s="56">
        <v>8798</v>
      </c>
      <c r="H18" s="32">
        <f t="shared" si="0"/>
        <v>8798</v>
      </c>
      <c r="I18" s="45">
        <f t="shared" si="1"/>
        <v>2</v>
      </c>
      <c r="J18" s="36"/>
      <c r="K18" s="36"/>
    </row>
    <row r="19" spans="2:11" s="3" customFormat="1" ht="30" customHeight="1" x14ac:dyDescent="0.2">
      <c r="B19" s="18">
        <f t="shared" si="2"/>
        <v>9</v>
      </c>
      <c r="C19" s="57" t="s">
        <v>30</v>
      </c>
      <c r="D19" s="54" t="s">
        <v>23</v>
      </c>
      <c r="E19" s="54">
        <v>1</v>
      </c>
      <c r="F19" s="55">
        <v>48314</v>
      </c>
      <c r="G19" s="56">
        <v>48314</v>
      </c>
      <c r="H19" s="32">
        <f t="shared" si="0"/>
        <v>48314</v>
      </c>
      <c r="I19" s="45">
        <f t="shared" si="1"/>
        <v>0</v>
      </c>
      <c r="J19" s="36"/>
      <c r="K19" s="36"/>
    </row>
    <row r="20" spans="2:11" s="3" customFormat="1" ht="30" customHeight="1" x14ac:dyDescent="0.2">
      <c r="B20" s="18">
        <f t="shared" si="2"/>
        <v>10</v>
      </c>
      <c r="C20" s="57" t="s">
        <v>31</v>
      </c>
      <c r="D20" s="54" t="s">
        <v>23</v>
      </c>
      <c r="E20" s="54">
        <v>1</v>
      </c>
      <c r="F20" s="55">
        <v>25883</v>
      </c>
      <c r="G20" s="56">
        <v>25882</v>
      </c>
      <c r="H20" s="32">
        <f t="shared" si="0"/>
        <v>25882</v>
      </c>
      <c r="I20" s="45">
        <f t="shared" si="1"/>
        <v>1</v>
      </c>
      <c r="J20" s="36"/>
      <c r="K20" s="36"/>
    </row>
    <row r="21" spans="2:11" s="3" customFormat="1" ht="30" customHeight="1" x14ac:dyDescent="0.2">
      <c r="B21" s="18">
        <f t="shared" si="2"/>
        <v>11</v>
      </c>
      <c r="C21" s="57" t="s">
        <v>32</v>
      </c>
      <c r="D21" s="54" t="s">
        <v>23</v>
      </c>
      <c r="E21" s="54">
        <v>1</v>
      </c>
      <c r="F21" s="55">
        <v>15530</v>
      </c>
      <c r="G21" s="56">
        <v>15529</v>
      </c>
      <c r="H21" s="32">
        <f t="shared" si="0"/>
        <v>15529</v>
      </c>
      <c r="I21" s="45">
        <f t="shared" si="1"/>
        <v>1</v>
      </c>
      <c r="J21" s="36"/>
      <c r="K21" s="36"/>
    </row>
    <row r="22" spans="2:11" s="3" customFormat="1" ht="30" customHeight="1" x14ac:dyDescent="0.2">
      <c r="B22" s="18">
        <f t="shared" si="2"/>
        <v>12</v>
      </c>
      <c r="C22" s="57" t="s">
        <v>33</v>
      </c>
      <c r="D22" s="54" t="s">
        <v>23</v>
      </c>
      <c r="E22" s="54">
        <v>1</v>
      </c>
      <c r="F22" s="55">
        <v>28471</v>
      </c>
      <c r="G22" s="56">
        <v>28470</v>
      </c>
      <c r="H22" s="32">
        <f t="shared" si="0"/>
        <v>28470</v>
      </c>
      <c r="I22" s="45">
        <f t="shared" si="1"/>
        <v>1</v>
      </c>
      <c r="J22" s="36"/>
      <c r="K22" s="36"/>
    </row>
    <row r="23" spans="2:11" s="3" customFormat="1" ht="30" customHeight="1" x14ac:dyDescent="0.2">
      <c r="B23" s="18">
        <f t="shared" si="2"/>
        <v>13</v>
      </c>
      <c r="C23" s="57" t="s">
        <v>34</v>
      </c>
      <c r="D23" s="54" t="s">
        <v>23</v>
      </c>
      <c r="E23" s="54">
        <v>1</v>
      </c>
      <c r="F23" s="55">
        <v>138040</v>
      </c>
      <c r="G23" s="56">
        <v>138040</v>
      </c>
      <c r="H23" s="32">
        <f t="shared" si="0"/>
        <v>138040</v>
      </c>
      <c r="I23" s="45">
        <f t="shared" si="1"/>
        <v>0</v>
      </c>
      <c r="J23" s="36"/>
      <c r="K23" s="36"/>
    </row>
    <row r="24" spans="2:11" s="3" customFormat="1" ht="30" customHeight="1" x14ac:dyDescent="0.2">
      <c r="B24" s="18">
        <f t="shared" si="2"/>
        <v>14</v>
      </c>
      <c r="C24" s="57" t="s">
        <v>35</v>
      </c>
      <c r="D24" s="54" t="s">
        <v>23</v>
      </c>
      <c r="E24" s="54">
        <v>1</v>
      </c>
      <c r="F24" s="55">
        <v>38824</v>
      </c>
      <c r="G24" s="56">
        <v>38823</v>
      </c>
      <c r="H24" s="32">
        <f t="shared" si="0"/>
        <v>38823</v>
      </c>
      <c r="I24" s="45">
        <f t="shared" si="1"/>
        <v>1</v>
      </c>
      <c r="J24" s="36"/>
      <c r="K24" s="36"/>
    </row>
    <row r="25" spans="2:11" s="3" customFormat="1" ht="30" customHeight="1" x14ac:dyDescent="0.2">
      <c r="B25" s="18">
        <f t="shared" si="2"/>
        <v>15</v>
      </c>
      <c r="C25" s="57" t="s">
        <v>36</v>
      </c>
      <c r="D25" s="54" t="s">
        <v>37</v>
      </c>
      <c r="E25" s="54">
        <v>1</v>
      </c>
      <c r="F25" s="55">
        <v>362355</v>
      </c>
      <c r="G25" s="56">
        <v>362355</v>
      </c>
      <c r="H25" s="32">
        <f t="shared" si="0"/>
        <v>362355</v>
      </c>
      <c r="I25" s="45">
        <f t="shared" si="1"/>
        <v>0</v>
      </c>
      <c r="J25" s="36"/>
      <c r="K25" s="36"/>
    </row>
    <row r="26" spans="2:11" s="3" customFormat="1" ht="30" customHeight="1" x14ac:dyDescent="0.2">
      <c r="B26" s="18">
        <f t="shared" si="2"/>
        <v>16</v>
      </c>
      <c r="C26" s="57" t="s">
        <v>38</v>
      </c>
      <c r="D26" s="54" t="s">
        <v>37</v>
      </c>
      <c r="E26" s="54">
        <v>1</v>
      </c>
      <c r="F26" s="55">
        <v>34510</v>
      </c>
      <c r="G26" s="56">
        <v>34510</v>
      </c>
      <c r="H26" s="32">
        <f t="shared" si="0"/>
        <v>34510</v>
      </c>
      <c r="I26" s="45">
        <f t="shared" si="1"/>
        <v>0</v>
      </c>
      <c r="J26" s="36"/>
      <c r="K26" s="36"/>
    </row>
    <row r="27" spans="2:11" s="3" customFormat="1" ht="30" customHeight="1" x14ac:dyDescent="0.2">
      <c r="B27" s="18">
        <f t="shared" si="2"/>
        <v>17</v>
      </c>
      <c r="C27" s="57" t="s">
        <v>39</v>
      </c>
      <c r="D27" s="54" t="s">
        <v>23</v>
      </c>
      <c r="E27" s="54">
        <v>1</v>
      </c>
      <c r="F27" s="55">
        <v>207060</v>
      </c>
      <c r="G27" s="56">
        <v>207060</v>
      </c>
      <c r="H27" s="32">
        <f t="shared" si="0"/>
        <v>207060</v>
      </c>
      <c r="I27" s="45">
        <f t="shared" si="1"/>
        <v>0</v>
      </c>
      <c r="J27" s="36"/>
      <c r="K27" s="36"/>
    </row>
    <row r="28" spans="2:11" s="3" customFormat="1" ht="30" customHeight="1" x14ac:dyDescent="0.2">
      <c r="B28" s="18">
        <f t="shared" si="2"/>
        <v>18</v>
      </c>
      <c r="C28" s="57" t="s">
        <v>40</v>
      </c>
      <c r="D28" s="54" t="s">
        <v>23</v>
      </c>
      <c r="E28" s="54">
        <v>1</v>
      </c>
      <c r="F28" s="55">
        <v>60393</v>
      </c>
      <c r="G28" s="56">
        <v>60392</v>
      </c>
      <c r="H28" s="32">
        <f t="shared" si="0"/>
        <v>60392</v>
      </c>
      <c r="I28" s="45">
        <f t="shared" si="1"/>
        <v>1</v>
      </c>
      <c r="J28" s="36"/>
      <c r="K28" s="36"/>
    </row>
    <row r="29" spans="2:11" s="3" customFormat="1" ht="30" customHeight="1" x14ac:dyDescent="0.2">
      <c r="B29" s="18">
        <f t="shared" si="2"/>
        <v>19</v>
      </c>
      <c r="C29" s="57" t="s">
        <v>41</v>
      </c>
      <c r="D29" s="54" t="s">
        <v>37</v>
      </c>
      <c r="E29" s="54">
        <v>1</v>
      </c>
      <c r="F29" s="55">
        <v>20706</v>
      </c>
      <c r="G29" s="56">
        <v>20706</v>
      </c>
      <c r="H29" s="32">
        <f t="shared" si="0"/>
        <v>20706</v>
      </c>
      <c r="I29" s="45">
        <f t="shared" si="1"/>
        <v>0</v>
      </c>
      <c r="J29" s="36"/>
      <c r="K29" s="36"/>
    </row>
    <row r="30" spans="2:11" s="3" customFormat="1" ht="30" customHeight="1" x14ac:dyDescent="0.2">
      <c r="B30" s="18">
        <f t="shared" si="2"/>
        <v>20</v>
      </c>
      <c r="C30" s="57" t="s">
        <v>42</v>
      </c>
      <c r="D30" s="54" t="s">
        <v>23</v>
      </c>
      <c r="E30" s="54">
        <v>1</v>
      </c>
      <c r="F30" s="55">
        <v>41412</v>
      </c>
      <c r="G30" s="56">
        <v>41412</v>
      </c>
      <c r="H30" s="32">
        <f t="shared" si="0"/>
        <v>41412</v>
      </c>
      <c r="I30" s="45">
        <f t="shared" si="1"/>
        <v>0</v>
      </c>
      <c r="J30" s="36"/>
      <c r="K30" s="36"/>
    </row>
    <row r="31" spans="2:11" s="3" customFormat="1" ht="30" customHeight="1" x14ac:dyDescent="0.2">
      <c r="B31" s="18">
        <f t="shared" si="2"/>
        <v>21</v>
      </c>
      <c r="C31" s="57" t="s">
        <v>43</v>
      </c>
      <c r="D31" s="54" t="s">
        <v>23</v>
      </c>
      <c r="E31" s="54">
        <v>1</v>
      </c>
      <c r="F31" s="55">
        <v>138040</v>
      </c>
      <c r="G31" s="56">
        <v>138040</v>
      </c>
      <c r="H31" s="32">
        <f t="shared" si="0"/>
        <v>138040</v>
      </c>
      <c r="I31" s="45">
        <f t="shared" si="1"/>
        <v>0</v>
      </c>
      <c r="J31" s="36"/>
      <c r="K31" s="36"/>
    </row>
    <row r="32" spans="2:11" s="3" customFormat="1" ht="30" customHeight="1" x14ac:dyDescent="0.2">
      <c r="B32" s="18">
        <f t="shared" si="2"/>
        <v>22</v>
      </c>
      <c r="C32" s="57" t="s">
        <v>44</v>
      </c>
      <c r="D32" s="54" t="s">
        <v>23</v>
      </c>
      <c r="E32" s="54">
        <v>1</v>
      </c>
      <c r="F32" s="55">
        <v>207060</v>
      </c>
      <c r="G32" s="56">
        <v>207060</v>
      </c>
      <c r="H32" s="32">
        <f t="shared" si="0"/>
        <v>207060</v>
      </c>
      <c r="I32" s="45">
        <f t="shared" si="1"/>
        <v>0</v>
      </c>
      <c r="J32" s="36"/>
      <c r="K32" s="36"/>
    </row>
    <row r="33" spans="2:11" s="3" customFormat="1" ht="30" customHeight="1" x14ac:dyDescent="0.2">
      <c r="B33" s="18">
        <f t="shared" si="2"/>
        <v>23</v>
      </c>
      <c r="C33" s="57" t="s">
        <v>45</v>
      </c>
      <c r="D33" s="54" t="s">
        <v>37</v>
      </c>
      <c r="E33" s="54">
        <v>1</v>
      </c>
      <c r="F33" s="55">
        <v>96455</v>
      </c>
      <c r="G33" s="56">
        <v>96454</v>
      </c>
      <c r="H33" s="32">
        <f t="shared" si="0"/>
        <v>96454</v>
      </c>
      <c r="I33" s="45">
        <f t="shared" si="1"/>
        <v>1</v>
      </c>
      <c r="J33" s="36"/>
      <c r="K33" s="36"/>
    </row>
    <row r="34" spans="2:11" s="3" customFormat="1" ht="30" customHeight="1" x14ac:dyDescent="0.2">
      <c r="B34" s="18">
        <f t="shared" si="2"/>
        <v>24</v>
      </c>
      <c r="C34" s="57" t="s">
        <v>46</v>
      </c>
      <c r="D34" s="54" t="s">
        <v>37</v>
      </c>
      <c r="E34" s="54">
        <v>1</v>
      </c>
      <c r="F34" s="55">
        <v>112158</v>
      </c>
      <c r="G34" s="56">
        <v>112157</v>
      </c>
      <c r="H34" s="32">
        <f t="shared" si="0"/>
        <v>112157</v>
      </c>
      <c r="I34" s="45">
        <f t="shared" si="1"/>
        <v>1</v>
      </c>
      <c r="J34" s="36"/>
      <c r="K34" s="36"/>
    </row>
    <row r="35" spans="2:11" s="3" customFormat="1" ht="30" customHeight="1" x14ac:dyDescent="0.2">
      <c r="B35" s="18">
        <f t="shared" si="2"/>
        <v>25</v>
      </c>
      <c r="C35" s="57" t="s">
        <v>47</v>
      </c>
      <c r="D35" s="54" t="s">
        <v>23</v>
      </c>
      <c r="E35" s="54">
        <v>1</v>
      </c>
      <c r="F35" s="55">
        <v>153570</v>
      </c>
      <c r="G35" s="56">
        <v>153569</v>
      </c>
      <c r="H35" s="32">
        <f t="shared" si="0"/>
        <v>153569</v>
      </c>
      <c r="I35" s="45">
        <f t="shared" si="1"/>
        <v>1</v>
      </c>
      <c r="J35" s="36"/>
      <c r="K35" s="36"/>
    </row>
    <row r="36" spans="2:11" s="3" customFormat="1" ht="30" customHeight="1" x14ac:dyDescent="0.2">
      <c r="B36" s="18">
        <f t="shared" si="2"/>
        <v>26</v>
      </c>
      <c r="C36" s="57" t="s">
        <v>48</v>
      </c>
      <c r="D36" s="54" t="s">
        <v>23</v>
      </c>
      <c r="E36" s="54">
        <v>1</v>
      </c>
      <c r="F36" s="55">
        <v>20706</v>
      </c>
      <c r="G36" s="56">
        <v>20706</v>
      </c>
      <c r="H36" s="32">
        <f t="shared" si="0"/>
        <v>20706</v>
      </c>
      <c r="I36" s="45">
        <f t="shared" si="1"/>
        <v>0</v>
      </c>
      <c r="J36" s="36"/>
      <c r="K36" s="36"/>
    </row>
    <row r="37" spans="2:11" s="3" customFormat="1" ht="30" customHeight="1" x14ac:dyDescent="0.2">
      <c r="B37" s="18">
        <f t="shared" si="2"/>
        <v>27</v>
      </c>
      <c r="C37" s="57" t="s">
        <v>49</v>
      </c>
      <c r="D37" s="54" t="s">
        <v>37</v>
      </c>
      <c r="E37" s="54">
        <v>1</v>
      </c>
      <c r="F37" s="55">
        <v>8800</v>
      </c>
      <c r="G37" s="56">
        <v>8798</v>
      </c>
      <c r="H37" s="32">
        <f t="shared" si="0"/>
        <v>8798</v>
      </c>
      <c r="I37" s="45">
        <f t="shared" si="1"/>
        <v>2</v>
      </c>
      <c r="J37" s="36"/>
      <c r="K37" s="36"/>
    </row>
    <row r="38" spans="2:11" s="3" customFormat="1" ht="30" customHeight="1" x14ac:dyDescent="0.2">
      <c r="B38" s="18">
        <f t="shared" si="2"/>
        <v>28</v>
      </c>
      <c r="C38" s="57" t="s">
        <v>50</v>
      </c>
      <c r="D38" s="54" t="s">
        <v>23</v>
      </c>
      <c r="E38" s="54">
        <v>1</v>
      </c>
      <c r="F38" s="55">
        <v>429650</v>
      </c>
      <c r="G38" s="56">
        <v>429649</v>
      </c>
      <c r="H38" s="32">
        <f t="shared" si="0"/>
        <v>429649</v>
      </c>
      <c r="I38" s="45">
        <f t="shared" si="1"/>
        <v>1</v>
      </c>
      <c r="J38" s="36"/>
      <c r="K38" s="36"/>
    </row>
    <row r="39" spans="2:11" s="3" customFormat="1" ht="30" customHeight="1" x14ac:dyDescent="0.2">
      <c r="B39" s="18">
        <f t="shared" si="2"/>
        <v>29</v>
      </c>
      <c r="C39" s="57" t="s">
        <v>51</v>
      </c>
      <c r="D39" s="54" t="s">
        <v>37</v>
      </c>
      <c r="E39" s="54">
        <v>1</v>
      </c>
      <c r="F39" s="55">
        <v>62118</v>
      </c>
      <c r="G39" s="56">
        <v>62118</v>
      </c>
      <c r="H39" s="32">
        <f t="shared" si="0"/>
        <v>62118</v>
      </c>
      <c r="I39" s="45">
        <f t="shared" si="1"/>
        <v>0</v>
      </c>
      <c r="J39" s="36"/>
      <c r="K39" s="36"/>
    </row>
    <row r="40" spans="2:11" s="3" customFormat="1" ht="30" customHeight="1" x14ac:dyDescent="0.2">
      <c r="B40" s="18">
        <f t="shared" si="2"/>
        <v>30</v>
      </c>
      <c r="C40" s="57" t="s">
        <v>52</v>
      </c>
      <c r="D40" s="54" t="s">
        <v>37</v>
      </c>
      <c r="E40" s="54">
        <v>1</v>
      </c>
      <c r="F40" s="55">
        <v>34510</v>
      </c>
      <c r="G40" s="56">
        <v>34510</v>
      </c>
      <c r="H40" s="32">
        <f t="shared" si="0"/>
        <v>34510</v>
      </c>
      <c r="I40" s="45">
        <f t="shared" si="1"/>
        <v>0</v>
      </c>
      <c r="J40" s="36"/>
      <c r="K40" s="36"/>
    </row>
    <row r="41" spans="2:11" s="3" customFormat="1" ht="30" customHeight="1" x14ac:dyDescent="0.2">
      <c r="B41" s="18">
        <f t="shared" si="2"/>
        <v>31</v>
      </c>
      <c r="C41" s="57" t="s">
        <v>53</v>
      </c>
      <c r="D41" s="54" t="s">
        <v>23</v>
      </c>
      <c r="E41" s="54">
        <v>1</v>
      </c>
      <c r="F41" s="55">
        <v>43483</v>
      </c>
      <c r="G41" s="56">
        <v>43482</v>
      </c>
      <c r="H41" s="32">
        <f t="shared" si="0"/>
        <v>43482</v>
      </c>
      <c r="I41" s="45">
        <f t="shared" si="1"/>
        <v>1</v>
      </c>
      <c r="J41" s="36"/>
      <c r="K41" s="36"/>
    </row>
    <row r="42" spans="2:11" s="3" customFormat="1" ht="30" customHeight="1" x14ac:dyDescent="0.2">
      <c r="B42" s="18">
        <f t="shared" si="2"/>
        <v>32</v>
      </c>
      <c r="C42" s="57" t="s">
        <v>43</v>
      </c>
      <c r="D42" s="54" t="s">
        <v>23</v>
      </c>
      <c r="E42" s="54">
        <v>1</v>
      </c>
      <c r="F42" s="55">
        <v>138040</v>
      </c>
      <c r="G42" s="56">
        <v>138040</v>
      </c>
      <c r="H42" s="32">
        <f t="shared" si="0"/>
        <v>138040</v>
      </c>
      <c r="I42" s="45">
        <f t="shared" si="1"/>
        <v>0</v>
      </c>
      <c r="J42" s="36"/>
      <c r="K42" s="36"/>
    </row>
    <row r="43" spans="2:11" s="3" customFormat="1" ht="30" customHeight="1" x14ac:dyDescent="0.2">
      <c r="B43" s="18">
        <f t="shared" si="2"/>
        <v>33</v>
      </c>
      <c r="C43" s="57" t="s">
        <v>46</v>
      </c>
      <c r="D43" s="54" t="s">
        <v>37</v>
      </c>
      <c r="E43" s="54">
        <v>1</v>
      </c>
      <c r="F43" s="55">
        <v>112158</v>
      </c>
      <c r="G43" s="56">
        <v>112157</v>
      </c>
      <c r="H43" s="32">
        <f t="shared" si="0"/>
        <v>112157</v>
      </c>
      <c r="I43" s="45">
        <f t="shared" si="1"/>
        <v>1</v>
      </c>
      <c r="J43" s="36"/>
      <c r="K43" s="36"/>
    </row>
    <row r="44" spans="2:11" s="3" customFormat="1" ht="30" customHeight="1" x14ac:dyDescent="0.2">
      <c r="B44" s="18">
        <f t="shared" si="2"/>
        <v>34</v>
      </c>
      <c r="C44" s="57" t="s">
        <v>54</v>
      </c>
      <c r="D44" s="54" t="s">
        <v>23</v>
      </c>
      <c r="E44" s="54">
        <v>1</v>
      </c>
      <c r="F44" s="55">
        <v>77648</v>
      </c>
      <c r="G44" s="56">
        <v>77647</v>
      </c>
      <c r="H44" s="32">
        <f t="shared" si="0"/>
        <v>77647</v>
      </c>
      <c r="I44" s="45">
        <f t="shared" si="1"/>
        <v>1</v>
      </c>
      <c r="J44" s="36"/>
      <c r="K44" s="36"/>
    </row>
    <row r="45" spans="2:11" s="3" customFormat="1" ht="30" customHeight="1" x14ac:dyDescent="0.2">
      <c r="B45" s="18">
        <f t="shared" si="2"/>
        <v>35</v>
      </c>
      <c r="C45" s="57" t="s">
        <v>55</v>
      </c>
      <c r="D45" s="54" t="s">
        <v>23</v>
      </c>
      <c r="E45" s="54">
        <v>1</v>
      </c>
      <c r="F45" s="55">
        <v>317319</v>
      </c>
      <c r="G45" s="56">
        <v>317318</v>
      </c>
      <c r="H45" s="32">
        <f t="shared" si="0"/>
        <v>317318</v>
      </c>
      <c r="I45" s="45">
        <f t="shared" si="1"/>
        <v>1</v>
      </c>
      <c r="J45" s="36"/>
      <c r="K45" s="36"/>
    </row>
    <row r="46" spans="2:11" s="3" customFormat="1" ht="30" customHeight="1" x14ac:dyDescent="0.2">
      <c r="B46" s="18">
        <f t="shared" si="2"/>
        <v>36</v>
      </c>
      <c r="C46" s="57" t="s">
        <v>56</v>
      </c>
      <c r="D46" s="54" t="s">
        <v>23</v>
      </c>
      <c r="E46" s="54">
        <v>1</v>
      </c>
      <c r="F46" s="55">
        <v>51592</v>
      </c>
      <c r="G46" s="56">
        <v>51591</v>
      </c>
      <c r="H46" s="32">
        <f t="shared" si="0"/>
        <v>51591</v>
      </c>
      <c r="I46" s="45">
        <f t="shared" si="1"/>
        <v>1</v>
      </c>
      <c r="J46" s="36"/>
      <c r="K46" s="36"/>
    </row>
    <row r="47" spans="2:11" s="3" customFormat="1" ht="30" customHeight="1" x14ac:dyDescent="0.2">
      <c r="B47" s="18">
        <f t="shared" si="2"/>
        <v>37</v>
      </c>
      <c r="C47" s="57" t="s">
        <v>57</v>
      </c>
      <c r="D47" s="54" t="s">
        <v>23</v>
      </c>
      <c r="E47" s="54">
        <v>1</v>
      </c>
      <c r="F47" s="55">
        <v>51592</v>
      </c>
      <c r="G47" s="56">
        <v>51591</v>
      </c>
      <c r="H47" s="32">
        <f t="shared" si="0"/>
        <v>51591</v>
      </c>
      <c r="I47" s="45">
        <f t="shared" si="1"/>
        <v>1</v>
      </c>
      <c r="J47" s="36"/>
      <c r="K47" s="36"/>
    </row>
    <row r="48" spans="2:11" s="3" customFormat="1" ht="30" customHeight="1" x14ac:dyDescent="0.2">
      <c r="B48" s="18">
        <f t="shared" si="2"/>
        <v>38</v>
      </c>
      <c r="C48" s="57" t="s">
        <v>58</v>
      </c>
      <c r="D48" s="54" t="s">
        <v>37</v>
      </c>
      <c r="E48" s="54">
        <v>1</v>
      </c>
      <c r="F48" s="55">
        <v>31059</v>
      </c>
      <c r="G48" s="56">
        <v>31059</v>
      </c>
      <c r="H48" s="32">
        <f t="shared" si="0"/>
        <v>31059</v>
      </c>
      <c r="I48" s="45">
        <f t="shared" si="1"/>
        <v>0</v>
      </c>
      <c r="J48" s="36"/>
      <c r="K48" s="36"/>
    </row>
    <row r="49" spans="2:11" s="3" customFormat="1" ht="30" customHeight="1" x14ac:dyDescent="0.2">
      <c r="B49" s="18">
        <f t="shared" si="2"/>
        <v>39</v>
      </c>
      <c r="C49" s="57" t="s">
        <v>59</v>
      </c>
      <c r="D49" s="54" t="s">
        <v>37</v>
      </c>
      <c r="E49" s="54">
        <v>1</v>
      </c>
      <c r="F49" s="55">
        <v>15357</v>
      </c>
      <c r="G49" s="56">
        <v>15356</v>
      </c>
      <c r="H49" s="32">
        <f t="shared" si="0"/>
        <v>15356</v>
      </c>
      <c r="I49" s="45">
        <f t="shared" si="1"/>
        <v>1</v>
      </c>
      <c r="J49" s="36"/>
      <c r="K49" s="36"/>
    </row>
    <row r="50" spans="2:11" s="3" customFormat="1" ht="30" customHeight="1" x14ac:dyDescent="0.2">
      <c r="B50" s="18">
        <f t="shared" si="2"/>
        <v>40</v>
      </c>
      <c r="C50" s="57" t="s">
        <v>60</v>
      </c>
      <c r="D50" s="54" t="s">
        <v>37</v>
      </c>
      <c r="E50" s="54">
        <v>1</v>
      </c>
      <c r="F50" s="55">
        <v>8800</v>
      </c>
      <c r="G50" s="56">
        <v>8798</v>
      </c>
      <c r="H50" s="32">
        <f t="shared" si="0"/>
        <v>8798</v>
      </c>
      <c r="I50" s="45">
        <f t="shared" si="1"/>
        <v>2</v>
      </c>
      <c r="J50" s="36"/>
      <c r="K50" s="36"/>
    </row>
    <row r="51" spans="2:11" s="3" customFormat="1" ht="30" customHeight="1" x14ac:dyDescent="0.2">
      <c r="B51" s="18">
        <f t="shared" si="2"/>
        <v>41</v>
      </c>
      <c r="C51" s="57" t="s">
        <v>61</v>
      </c>
      <c r="D51" s="54" t="s">
        <v>37</v>
      </c>
      <c r="E51" s="54">
        <v>1</v>
      </c>
      <c r="F51" s="55">
        <v>362355</v>
      </c>
      <c r="G51" s="56">
        <v>362355</v>
      </c>
      <c r="H51" s="32">
        <f t="shared" si="0"/>
        <v>362355</v>
      </c>
      <c r="I51" s="45">
        <f t="shared" si="1"/>
        <v>0</v>
      </c>
      <c r="J51" s="36"/>
      <c r="K51" s="36"/>
    </row>
    <row r="52" spans="2:11" s="3" customFormat="1" ht="30" customHeight="1" x14ac:dyDescent="0.2">
      <c r="B52" s="18">
        <f t="shared" si="2"/>
        <v>42</v>
      </c>
      <c r="C52" s="57" t="s">
        <v>44</v>
      </c>
      <c r="D52" s="54" t="s">
        <v>23</v>
      </c>
      <c r="E52" s="54">
        <v>1</v>
      </c>
      <c r="F52" s="55">
        <v>207060</v>
      </c>
      <c r="G52" s="56">
        <v>207060</v>
      </c>
      <c r="H52" s="32">
        <f t="shared" si="0"/>
        <v>207060</v>
      </c>
      <c r="I52" s="45">
        <f t="shared" si="1"/>
        <v>0</v>
      </c>
      <c r="J52" s="36"/>
      <c r="K52" s="36"/>
    </row>
    <row r="53" spans="2:11" s="3" customFormat="1" ht="30" customHeight="1" x14ac:dyDescent="0.2">
      <c r="B53" s="18">
        <f t="shared" si="2"/>
        <v>43</v>
      </c>
      <c r="C53" s="57" t="s">
        <v>62</v>
      </c>
      <c r="D53" s="54" t="s">
        <v>23</v>
      </c>
      <c r="E53" s="54">
        <v>1</v>
      </c>
      <c r="F53" s="55">
        <v>158056</v>
      </c>
      <c r="G53" s="56">
        <v>158055</v>
      </c>
      <c r="H53" s="32">
        <f t="shared" si="0"/>
        <v>158055</v>
      </c>
      <c r="I53" s="45">
        <f t="shared" si="1"/>
        <v>1</v>
      </c>
      <c r="J53" s="36"/>
      <c r="K53" s="36"/>
    </row>
    <row r="54" spans="2:11" s="3" customFormat="1" ht="30" customHeight="1" x14ac:dyDescent="0.2">
      <c r="B54" s="18">
        <f t="shared" si="2"/>
        <v>44</v>
      </c>
      <c r="C54" s="57" t="s">
        <v>63</v>
      </c>
      <c r="D54" s="54" t="s">
        <v>23</v>
      </c>
      <c r="E54" s="54">
        <v>1</v>
      </c>
      <c r="F54" s="55">
        <v>16565</v>
      </c>
      <c r="G54" s="56">
        <v>16564</v>
      </c>
      <c r="H54" s="32">
        <f t="shared" si="0"/>
        <v>16564</v>
      </c>
      <c r="I54" s="45">
        <f t="shared" si="1"/>
        <v>1</v>
      </c>
      <c r="J54" s="36"/>
      <c r="K54" s="36"/>
    </row>
    <row r="55" spans="2:11" s="3" customFormat="1" ht="30" customHeight="1" x14ac:dyDescent="0.2">
      <c r="B55" s="18">
        <f t="shared" si="2"/>
        <v>45</v>
      </c>
      <c r="C55" s="57" t="s">
        <v>64</v>
      </c>
      <c r="D55" s="54" t="s">
        <v>37</v>
      </c>
      <c r="E55" s="54">
        <v>1</v>
      </c>
      <c r="F55" s="55">
        <v>327845</v>
      </c>
      <c r="G55" s="56">
        <v>327845</v>
      </c>
      <c r="H55" s="32">
        <f t="shared" si="0"/>
        <v>327845</v>
      </c>
      <c r="I55" s="45">
        <f t="shared" si="1"/>
        <v>0</v>
      </c>
      <c r="J55" s="36"/>
      <c r="K55" s="36"/>
    </row>
    <row r="56" spans="2:11" s="3" customFormat="1" ht="30" customHeight="1" x14ac:dyDescent="0.2">
      <c r="B56" s="18">
        <f t="shared" si="2"/>
        <v>46</v>
      </c>
      <c r="C56" s="57" t="s">
        <v>65</v>
      </c>
      <c r="D56" s="54" t="s">
        <v>23</v>
      </c>
      <c r="E56" s="54">
        <v>1</v>
      </c>
      <c r="F56" s="55">
        <v>13804</v>
      </c>
      <c r="G56" s="56">
        <v>13804</v>
      </c>
      <c r="H56" s="32">
        <f t="shared" si="0"/>
        <v>13804</v>
      </c>
      <c r="I56" s="45">
        <f t="shared" si="1"/>
        <v>0</v>
      </c>
      <c r="J56" s="36"/>
      <c r="K56" s="36"/>
    </row>
    <row r="57" spans="2:11" s="3" customFormat="1" ht="30" customHeight="1" x14ac:dyDescent="0.2">
      <c r="B57" s="18">
        <f t="shared" si="2"/>
        <v>47</v>
      </c>
      <c r="C57" s="57" t="s">
        <v>66</v>
      </c>
      <c r="D57" s="54" t="s">
        <v>23</v>
      </c>
      <c r="E57" s="54">
        <v>1</v>
      </c>
      <c r="F57" s="55">
        <v>44690</v>
      </c>
      <c r="G57" s="56">
        <v>44689</v>
      </c>
      <c r="H57" s="32">
        <f t="shared" si="0"/>
        <v>44689</v>
      </c>
      <c r="I57" s="45">
        <f t="shared" si="1"/>
        <v>1</v>
      </c>
      <c r="J57" s="36"/>
      <c r="K57" s="36"/>
    </row>
    <row r="58" spans="2:11" s="3" customFormat="1" ht="30" customHeight="1" x14ac:dyDescent="0.2">
      <c r="B58" s="18">
        <f t="shared" si="2"/>
        <v>48</v>
      </c>
      <c r="C58" s="57" t="s">
        <v>67</v>
      </c>
      <c r="D58" s="54" t="s">
        <v>23</v>
      </c>
      <c r="E58" s="54">
        <v>1</v>
      </c>
      <c r="F58" s="55">
        <v>25883</v>
      </c>
      <c r="G58" s="56">
        <v>25882</v>
      </c>
      <c r="H58" s="32">
        <f t="shared" si="0"/>
        <v>25882</v>
      </c>
      <c r="I58" s="45">
        <f t="shared" si="1"/>
        <v>1</v>
      </c>
      <c r="J58" s="36"/>
      <c r="K58" s="36"/>
    </row>
    <row r="59" spans="2:11" s="3" customFormat="1" ht="30" customHeight="1" x14ac:dyDescent="0.2">
      <c r="B59" s="18">
        <f t="shared" si="2"/>
        <v>49</v>
      </c>
      <c r="C59" s="57" t="s">
        <v>68</v>
      </c>
      <c r="D59" s="54" t="s">
        <v>23</v>
      </c>
      <c r="E59" s="54">
        <v>1</v>
      </c>
      <c r="F59" s="55">
        <v>38824</v>
      </c>
      <c r="G59" s="56">
        <v>38823</v>
      </c>
      <c r="H59" s="32">
        <f t="shared" si="0"/>
        <v>38823</v>
      </c>
      <c r="I59" s="45">
        <f t="shared" si="1"/>
        <v>1</v>
      </c>
      <c r="J59" s="36"/>
      <c r="K59" s="36"/>
    </row>
    <row r="60" spans="2:11" s="3" customFormat="1" ht="30" customHeight="1" x14ac:dyDescent="0.2">
      <c r="B60" s="18">
        <f t="shared" si="2"/>
        <v>50</v>
      </c>
      <c r="C60" s="57" t="s">
        <v>69</v>
      </c>
      <c r="D60" s="54" t="s">
        <v>23</v>
      </c>
      <c r="E60" s="54">
        <v>1</v>
      </c>
      <c r="F60" s="55">
        <v>138040</v>
      </c>
      <c r="G60" s="56">
        <v>138040</v>
      </c>
      <c r="H60" s="32">
        <f t="shared" si="0"/>
        <v>138040</v>
      </c>
      <c r="I60" s="45">
        <f t="shared" si="1"/>
        <v>0</v>
      </c>
      <c r="J60" s="36"/>
      <c r="K60" s="36"/>
    </row>
    <row r="61" spans="2:11" s="3" customFormat="1" ht="30" customHeight="1" x14ac:dyDescent="0.2">
      <c r="B61" s="18">
        <f t="shared" si="2"/>
        <v>51</v>
      </c>
      <c r="C61" s="57" t="s">
        <v>70</v>
      </c>
      <c r="D61" s="54" t="s">
        <v>23</v>
      </c>
      <c r="E61" s="54">
        <v>1</v>
      </c>
      <c r="F61" s="55">
        <v>25537</v>
      </c>
      <c r="G61" s="56">
        <v>25536</v>
      </c>
      <c r="H61" s="32">
        <f t="shared" si="0"/>
        <v>25536</v>
      </c>
      <c r="I61" s="45">
        <f t="shared" si="1"/>
        <v>1</v>
      </c>
      <c r="J61" s="36"/>
      <c r="K61" s="36"/>
    </row>
    <row r="62" spans="2:11" s="3" customFormat="1" ht="30" customHeight="1" x14ac:dyDescent="0.2">
      <c r="B62" s="18">
        <f t="shared" si="2"/>
        <v>52</v>
      </c>
      <c r="C62" s="57" t="s">
        <v>71</v>
      </c>
      <c r="D62" s="54" t="s">
        <v>37</v>
      </c>
      <c r="E62" s="54">
        <v>1</v>
      </c>
      <c r="F62" s="55">
        <v>8800</v>
      </c>
      <c r="G62" s="56">
        <v>8798</v>
      </c>
      <c r="H62" s="32">
        <f t="shared" si="0"/>
        <v>8798</v>
      </c>
      <c r="I62" s="45">
        <f t="shared" si="1"/>
        <v>2</v>
      </c>
      <c r="J62" s="36"/>
      <c r="K62" s="36"/>
    </row>
    <row r="63" spans="2:11" s="3" customFormat="1" ht="30" customHeight="1" x14ac:dyDescent="0.2">
      <c r="B63" s="18">
        <f t="shared" si="2"/>
        <v>53</v>
      </c>
      <c r="C63" s="57" t="s">
        <v>72</v>
      </c>
      <c r="D63" s="54" t="s">
        <v>23</v>
      </c>
      <c r="E63" s="54">
        <v>1</v>
      </c>
      <c r="F63" s="55">
        <v>77648</v>
      </c>
      <c r="G63" s="56">
        <v>77647</v>
      </c>
      <c r="H63" s="32">
        <f t="shared" si="0"/>
        <v>77647</v>
      </c>
      <c r="I63" s="45">
        <f t="shared" si="1"/>
        <v>1</v>
      </c>
      <c r="J63" s="36"/>
      <c r="K63" s="36"/>
    </row>
    <row r="64" spans="2:11" s="3" customFormat="1" ht="30" customHeight="1" x14ac:dyDescent="0.2">
      <c r="B64" s="18">
        <f t="shared" si="2"/>
        <v>54</v>
      </c>
      <c r="C64" s="57" t="s">
        <v>73</v>
      </c>
      <c r="D64" s="54" t="s">
        <v>23</v>
      </c>
      <c r="E64" s="54">
        <v>1</v>
      </c>
      <c r="F64" s="55">
        <v>13804</v>
      </c>
      <c r="G64" s="56">
        <v>13804</v>
      </c>
      <c r="H64" s="32">
        <f t="shared" si="0"/>
        <v>13804</v>
      </c>
      <c r="I64" s="45">
        <f t="shared" si="1"/>
        <v>0</v>
      </c>
      <c r="J64" s="36"/>
      <c r="K64" s="36"/>
    </row>
    <row r="65" spans="2:11" s="3" customFormat="1" ht="30" customHeight="1" x14ac:dyDescent="0.2">
      <c r="B65" s="18">
        <f t="shared" si="2"/>
        <v>55</v>
      </c>
      <c r="C65" s="57" t="s">
        <v>74</v>
      </c>
      <c r="D65" s="54" t="s">
        <v>37</v>
      </c>
      <c r="E65" s="54">
        <v>1</v>
      </c>
      <c r="F65" s="55">
        <v>62118</v>
      </c>
      <c r="G65" s="56">
        <v>62118</v>
      </c>
      <c r="H65" s="32">
        <f t="shared" si="0"/>
        <v>62118</v>
      </c>
      <c r="I65" s="45">
        <f t="shared" si="1"/>
        <v>0</v>
      </c>
      <c r="J65" s="36"/>
      <c r="K65" s="36"/>
    </row>
    <row r="66" spans="2:11" s="3" customFormat="1" ht="30" customHeight="1" x14ac:dyDescent="0.2">
      <c r="B66" s="18">
        <f t="shared" si="2"/>
        <v>56</v>
      </c>
      <c r="C66" s="57" t="s">
        <v>38</v>
      </c>
      <c r="D66" s="54" t="s">
        <v>37</v>
      </c>
      <c r="E66" s="54">
        <v>1</v>
      </c>
      <c r="F66" s="55">
        <v>34510</v>
      </c>
      <c r="G66" s="56">
        <v>34510</v>
      </c>
      <c r="H66" s="32">
        <f t="shared" si="0"/>
        <v>34510</v>
      </c>
      <c r="I66" s="45">
        <f t="shared" si="1"/>
        <v>0</v>
      </c>
      <c r="J66" s="36"/>
      <c r="K66" s="36"/>
    </row>
    <row r="67" spans="2:11" s="3" customFormat="1" ht="30" customHeight="1" x14ac:dyDescent="0.2">
      <c r="B67" s="18">
        <f t="shared" si="2"/>
        <v>57</v>
      </c>
      <c r="C67" s="57" t="s">
        <v>75</v>
      </c>
      <c r="D67" s="54" t="s">
        <v>37</v>
      </c>
      <c r="E67" s="54">
        <v>1</v>
      </c>
      <c r="F67" s="55">
        <v>37961</v>
      </c>
      <c r="G67" s="56">
        <v>37961</v>
      </c>
      <c r="H67" s="32">
        <f t="shared" si="0"/>
        <v>37961</v>
      </c>
      <c r="I67" s="45">
        <f t="shared" si="1"/>
        <v>0</v>
      </c>
      <c r="J67" s="36"/>
      <c r="K67" s="36"/>
    </row>
    <row r="68" spans="2:11" s="3" customFormat="1" ht="30" customHeight="1" x14ac:dyDescent="0.2">
      <c r="B68" s="18">
        <f t="shared" si="2"/>
        <v>58</v>
      </c>
      <c r="C68" s="57" t="s">
        <v>76</v>
      </c>
      <c r="D68" s="54" t="s">
        <v>23</v>
      </c>
      <c r="E68" s="54">
        <v>1</v>
      </c>
      <c r="F68" s="55">
        <v>16392</v>
      </c>
      <c r="G68" s="56">
        <v>16391</v>
      </c>
      <c r="H68" s="32">
        <f t="shared" si="0"/>
        <v>16391</v>
      </c>
      <c r="I68" s="45">
        <f t="shared" si="1"/>
        <v>1</v>
      </c>
      <c r="J68" s="36"/>
      <c r="K68" s="36"/>
    </row>
    <row r="69" spans="2:11" s="3" customFormat="1" ht="30" customHeight="1" x14ac:dyDescent="0.2">
      <c r="B69" s="18">
        <f t="shared" si="2"/>
        <v>59</v>
      </c>
      <c r="C69" s="57" t="s">
        <v>77</v>
      </c>
      <c r="D69" s="54" t="s">
        <v>37</v>
      </c>
      <c r="E69" s="54">
        <v>1</v>
      </c>
      <c r="F69" s="55">
        <v>362355</v>
      </c>
      <c r="G69" s="56">
        <v>362355</v>
      </c>
      <c r="H69" s="32">
        <f t="shared" si="0"/>
        <v>362355</v>
      </c>
      <c r="I69" s="45">
        <f t="shared" si="1"/>
        <v>0</v>
      </c>
      <c r="J69" s="36"/>
      <c r="K69" s="36"/>
    </row>
    <row r="70" spans="2:11" s="3" customFormat="1" ht="30" customHeight="1" x14ac:dyDescent="0.2">
      <c r="B70" s="18">
        <f t="shared" si="2"/>
        <v>60</v>
      </c>
      <c r="C70" s="57" t="s">
        <v>78</v>
      </c>
      <c r="D70" s="54" t="s">
        <v>79</v>
      </c>
      <c r="E70" s="54">
        <v>1</v>
      </c>
      <c r="F70" s="55">
        <v>246747</v>
      </c>
      <c r="G70" s="56">
        <v>246746</v>
      </c>
      <c r="H70" s="32">
        <f t="shared" si="0"/>
        <v>246746</v>
      </c>
      <c r="I70" s="45">
        <f t="shared" si="1"/>
        <v>1</v>
      </c>
      <c r="J70" s="36"/>
      <c r="K70" s="36"/>
    </row>
    <row r="71" spans="2:11" s="3" customFormat="1" ht="30" customHeight="1" x14ac:dyDescent="0.2">
      <c r="B71" s="18">
        <f t="shared" si="2"/>
        <v>61</v>
      </c>
      <c r="C71" s="57" t="s">
        <v>80</v>
      </c>
      <c r="D71" s="54" t="s">
        <v>37</v>
      </c>
      <c r="E71" s="54">
        <v>1</v>
      </c>
      <c r="F71" s="55">
        <v>362355</v>
      </c>
      <c r="G71" s="56">
        <v>362355</v>
      </c>
      <c r="H71" s="32">
        <f t="shared" si="0"/>
        <v>362355</v>
      </c>
      <c r="I71" s="45">
        <f t="shared" si="1"/>
        <v>0</v>
      </c>
      <c r="J71" s="36"/>
      <c r="K71" s="36"/>
    </row>
    <row r="72" spans="2:11" s="3" customFormat="1" ht="30" customHeight="1" x14ac:dyDescent="0.2">
      <c r="B72" s="18">
        <f t="shared" si="2"/>
        <v>62</v>
      </c>
      <c r="C72" s="54" t="s">
        <v>81</v>
      </c>
      <c r="D72" s="54" t="s">
        <v>23</v>
      </c>
      <c r="E72" s="54">
        <v>1</v>
      </c>
      <c r="F72" s="55">
        <v>35373</v>
      </c>
      <c r="G72" s="56">
        <v>35372</v>
      </c>
      <c r="H72" s="32">
        <f t="shared" si="0"/>
        <v>35372</v>
      </c>
      <c r="I72" s="45">
        <f t="shared" si="1"/>
        <v>1</v>
      </c>
      <c r="J72" s="36"/>
      <c r="K72" s="36"/>
    </row>
    <row r="73" spans="2:11" s="3" customFormat="1" ht="30" customHeight="1" x14ac:dyDescent="0.2">
      <c r="B73" s="18">
        <f t="shared" si="2"/>
        <v>63</v>
      </c>
      <c r="C73" s="57" t="s">
        <v>47</v>
      </c>
      <c r="D73" s="54" t="s">
        <v>23</v>
      </c>
      <c r="E73" s="54">
        <v>1</v>
      </c>
      <c r="F73" s="55">
        <v>138040</v>
      </c>
      <c r="G73" s="56">
        <v>138040</v>
      </c>
      <c r="H73" s="32">
        <f t="shared" si="0"/>
        <v>138040</v>
      </c>
      <c r="I73" s="45">
        <f t="shared" si="1"/>
        <v>0</v>
      </c>
      <c r="J73" s="36"/>
      <c r="K73" s="36"/>
    </row>
    <row r="74" spans="2:11" s="3" customFormat="1" ht="30" customHeight="1" x14ac:dyDescent="0.2">
      <c r="B74" s="18">
        <f t="shared" si="2"/>
        <v>64</v>
      </c>
      <c r="C74" s="57" t="s">
        <v>82</v>
      </c>
      <c r="D74" s="54" t="s">
        <v>37</v>
      </c>
      <c r="E74" s="54">
        <v>1</v>
      </c>
      <c r="F74" s="55">
        <v>8800</v>
      </c>
      <c r="G74" s="56">
        <v>8798</v>
      </c>
      <c r="H74" s="32">
        <f t="shared" si="0"/>
        <v>8798</v>
      </c>
      <c r="I74" s="45">
        <f t="shared" si="1"/>
        <v>2</v>
      </c>
      <c r="J74" s="36"/>
      <c r="K74" s="36"/>
    </row>
    <row r="75" spans="2:11" s="3" customFormat="1" ht="30" customHeight="1" x14ac:dyDescent="0.2">
      <c r="B75" s="18">
        <f t="shared" si="2"/>
        <v>65</v>
      </c>
      <c r="C75" s="57" t="s">
        <v>83</v>
      </c>
      <c r="D75" s="54" t="s">
        <v>37</v>
      </c>
      <c r="E75" s="54">
        <v>1</v>
      </c>
      <c r="F75" s="55">
        <v>362355</v>
      </c>
      <c r="G75" s="56">
        <v>362355</v>
      </c>
      <c r="H75" s="32">
        <f t="shared" si="0"/>
        <v>362355</v>
      </c>
      <c r="I75" s="45">
        <f t="shared" si="1"/>
        <v>0</v>
      </c>
      <c r="J75" s="36"/>
      <c r="K75" s="36"/>
    </row>
    <row r="76" spans="2:11" s="3" customFormat="1" ht="30" customHeight="1" x14ac:dyDescent="0.2">
      <c r="B76" s="18">
        <f t="shared" si="2"/>
        <v>66</v>
      </c>
      <c r="C76" s="57" t="s">
        <v>54</v>
      </c>
      <c r="D76" s="54" t="s">
        <v>23</v>
      </c>
      <c r="E76" s="54">
        <v>1</v>
      </c>
      <c r="F76" s="55">
        <v>58494</v>
      </c>
      <c r="G76" s="56">
        <v>58493</v>
      </c>
      <c r="H76" s="32">
        <f t="shared" ref="H76:H98" si="3">+G76*E76</f>
        <v>58493</v>
      </c>
      <c r="I76" s="45">
        <f t="shared" si="1"/>
        <v>1</v>
      </c>
      <c r="J76" s="36"/>
      <c r="K76" s="36"/>
    </row>
    <row r="77" spans="2:11" s="3" customFormat="1" ht="30" customHeight="1" x14ac:dyDescent="0.2">
      <c r="B77" s="18">
        <f t="shared" si="2"/>
        <v>67</v>
      </c>
      <c r="C77" s="57" t="s">
        <v>84</v>
      </c>
      <c r="D77" s="54" t="s">
        <v>85</v>
      </c>
      <c r="E77" s="54">
        <v>1</v>
      </c>
      <c r="F77" s="55">
        <v>25883</v>
      </c>
      <c r="G77" s="56">
        <v>25882</v>
      </c>
      <c r="H77" s="32">
        <f t="shared" si="3"/>
        <v>25882</v>
      </c>
      <c r="I77" s="45">
        <f t="shared" si="1"/>
        <v>1</v>
      </c>
      <c r="J77" s="36"/>
      <c r="K77" s="36"/>
    </row>
    <row r="78" spans="2:11" s="3" customFormat="1" ht="30" customHeight="1" x14ac:dyDescent="0.2">
      <c r="B78" s="18">
        <f t="shared" ref="B78:B98" si="4">+B77+1</f>
        <v>68</v>
      </c>
      <c r="C78" s="57" t="s">
        <v>86</v>
      </c>
      <c r="D78" s="54" t="s">
        <v>23</v>
      </c>
      <c r="E78" s="54">
        <v>1</v>
      </c>
      <c r="F78" s="55">
        <v>35373</v>
      </c>
      <c r="G78" s="56">
        <v>35372</v>
      </c>
      <c r="H78" s="32">
        <f t="shared" si="3"/>
        <v>35372</v>
      </c>
      <c r="I78" s="45">
        <f t="shared" si="1"/>
        <v>1</v>
      </c>
      <c r="J78" s="36"/>
      <c r="K78" s="36"/>
    </row>
    <row r="79" spans="2:11" s="3" customFormat="1" ht="30" customHeight="1" x14ac:dyDescent="0.2">
      <c r="B79" s="18">
        <f t="shared" si="4"/>
        <v>69</v>
      </c>
      <c r="C79" s="57" t="s">
        <v>87</v>
      </c>
      <c r="D79" s="54" t="s">
        <v>85</v>
      </c>
      <c r="E79" s="54">
        <v>1</v>
      </c>
      <c r="F79" s="55">
        <v>44690</v>
      </c>
      <c r="G79" s="56">
        <v>44689</v>
      </c>
      <c r="H79" s="32">
        <f t="shared" si="3"/>
        <v>44689</v>
      </c>
      <c r="I79" s="45">
        <f t="shared" si="1"/>
        <v>1</v>
      </c>
      <c r="J79" s="36"/>
      <c r="K79" s="36"/>
    </row>
    <row r="80" spans="2:11" s="3" customFormat="1" ht="30" customHeight="1" x14ac:dyDescent="0.2">
      <c r="B80" s="18">
        <f t="shared" si="4"/>
        <v>70</v>
      </c>
      <c r="C80" s="57" t="s">
        <v>88</v>
      </c>
      <c r="D80" s="54" t="s">
        <v>23</v>
      </c>
      <c r="E80" s="54">
        <v>1</v>
      </c>
      <c r="F80" s="55">
        <v>14667</v>
      </c>
      <c r="G80" s="56">
        <v>14666</v>
      </c>
      <c r="H80" s="32">
        <f t="shared" si="3"/>
        <v>14666</v>
      </c>
      <c r="I80" s="45">
        <f t="shared" si="1"/>
        <v>1</v>
      </c>
      <c r="J80" s="36"/>
      <c r="K80" s="36"/>
    </row>
    <row r="81" spans="2:11" s="3" customFormat="1" ht="30" customHeight="1" x14ac:dyDescent="0.2">
      <c r="B81" s="18">
        <f t="shared" si="4"/>
        <v>71</v>
      </c>
      <c r="C81" s="57" t="s">
        <v>89</v>
      </c>
      <c r="D81" s="54" t="s">
        <v>23</v>
      </c>
      <c r="E81" s="54">
        <v>1</v>
      </c>
      <c r="F81" s="55">
        <v>284708</v>
      </c>
      <c r="G81" s="56">
        <v>284707</v>
      </c>
      <c r="H81" s="32">
        <f t="shared" si="3"/>
        <v>284707</v>
      </c>
      <c r="I81" s="45">
        <f t="shared" si="1"/>
        <v>1</v>
      </c>
      <c r="J81" s="36"/>
      <c r="K81" s="36"/>
    </row>
    <row r="82" spans="2:11" s="3" customFormat="1" ht="30" customHeight="1" x14ac:dyDescent="0.2">
      <c r="B82" s="18">
        <f t="shared" si="4"/>
        <v>72</v>
      </c>
      <c r="C82" s="57" t="s">
        <v>90</v>
      </c>
      <c r="D82" s="54" t="s">
        <v>23</v>
      </c>
      <c r="E82" s="54">
        <v>1</v>
      </c>
      <c r="F82" s="55">
        <v>44690</v>
      </c>
      <c r="G82" s="56">
        <v>44689</v>
      </c>
      <c r="H82" s="32">
        <f t="shared" si="3"/>
        <v>44689</v>
      </c>
      <c r="I82" s="45">
        <f t="shared" si="1"/>
        <v>1</v>
      </c>
      <c r="J82" s="36"/>
      <c r="K82" s="36"/>
    </row>
    <row r="83" spans="2:11" s="3" customFormat="1" ht="30" customHeight="1" x14ac:dyDescent="0.2">
      <c r="B83" s="18">
        <f t="shared" si="4"/>
        <v>73</v>
      </c>
      <c r="C83" s="57" t="s">
        <v>91</v>
      </c>
      <c r="D83" s="54" t="s">
        <v>23</v>
      </c>
      <c r="E83" s="54">
        <v>1</v>
      </c>
      <c r="F83" s="55">
        <v>20706</v>
      </c>
      <c r="G83" s="56">
        <v>20706</v>
      </c>
      <c r="H83" s="32">
        <f t="shared" si="3"/>
        <v>20706</v>
      </c>
      <c r="I83" s="45">
        <f t="shared" si="1"/>
        <v>0</v>
      </c>
      <c r="J83" s="36"/>
      <c r="K83" s="36"/>
    </row>
    <row r="84" spans="2:11" s="3" customFormat="1" ht="30" customHeight="1" x14ac:dyDescent="0.2">
      <c r="B84" s="18">
        <f t="shared" si="4"/>
        <v>74</v>
      </c>
      <c r="C84" s="57" t="s">
        <v>92</v>
      </c>
      <c r="D84" s="54" t="s">
        <v>23</v>
      </c>
      <c r="E84" s="54">
        <v>1</v>
      </c>
      <c r="F84" s="55">
        <v>14667</v>
      </c>
      <c r="G84" s="56">
        <v>14666</v>
      </c>
      <c r="H84" s="32">
        <f t="shared" si="3"/>
        <v>14666</v>
      </c>
      <c r="I84" s="45">
        <f t="shared" si="1"/>
        <v>1</v>
      </c>
      <c r="J84" s="36"/>
      <c r="K84" s="36"/>
    </row>
    <row r="85" spans="2:11" s="3" customFormat="1" ht="30" customHeight="1" x14ac:dyDescent="0.2">
      <c r="B85" s="18">
        <f t="shared" si="4"/>
        <v>75</v>
      </c>
      <c r="C85" s="57" t="s">
        <v>93</v>
      </c>
      <c r="D85" s="54" t="s">
        <v>37</v>
      </c>
      <c r="E85" s="54">
        <v>1</v>
      </c>
      <c r="F85" s="55">
        <v>34337</v>
      </c>
      <c r="G85" s="56">
        <v>34336</v>
      </c>
      <c r="H85" s="32">
        <f t="shared" si="3"/>
        <v>34336</v>
      </c>
      <c r="I85" s="45">
        <f t="shared" si="1"/>
        <v>1</v>
      </c>
      <c r="J85" s="36"/>
      <c r="K85" s="36"/>
    </row>
    <row r="86" spans="2:11" s="3" customFormat="1" ht="30" customHeight="1" x14ac:dyDescent="0.2">
      <c r="B86" s="18">
        <f t="shared" si="4"/>
        <v>76</v>
      </c>
      <c r="C86" s="57" t="s">
        <v>68</v>
      </c>
      <c r="D86" s="54" t="s">
        <v>23</v>
      </c>
      <c r="E86" s="54">
        <v>1</v>
      </c>
      <c r="F86" s="55">
        <v>21569</v>
      </c>
      <c r="G86" s="56">
        <v>21568</v>
      </c>
      <c r="H86" s="32">
        <f t="shared" si="3"/>
        <v>21568</v>
      </c>
      <c r="I86" s="45">
        <f t="shared" si="1"/>
        <v>1</v>
      </c>
      <c r="J86" s="36"/>
      <c r="K86" s="36"/>
    </row>
    <row r="87" spans="2:11" s="3" customFormat="1" ht="30" customHeight="1" x14ac:dyDescent="0.2">
      <c r="B87" s="18">
        <f t="shared" si="4"/>
        <v>77</v>
      </c>
      <c r="C87" s="57" t="s">
        <v>69</v>
      </c>
      <c r="D87" s="54" t="s">
        <v>23</v>
      </c>
      <c r="E87" s="54">
        <v>1</v>
      </c>
      <c r="F87" s="55">
        <v>316457</v>
      </c>
      <c r="G87" s="56">
        <v>316456</v>
      </c>
      <c r="H87" s="32">
        <f t="shared" si="3"/>
        <v>316456</v>
      </c>
      <c r="I87" s="45">
        <f t="shared" si="1"/>
        <v>1</v>
      </c>
      <c r="J87" s="36"/>
      <c r="K87" s="36"/>
    </row>
    <row r="88" spans="2:11" s="3" customFormat="1" ht="30" customHeight="1" x14ac:dyDescent="0.2">
      <c r="B88" s="18">
        <f t="shared" si="4"/>
        <v>78</v>
      </c>
      <c r="C88" s="57" t="s">
        <v>70</v>
      </c>
      <c r="D88" s="54" t="s">
        <v>23</v>
      </c>
      <c r="E88" s="54">
        <v>1</v>
      </c>
      <c r="F88" s="55">
        <v>25537</v>
      </c>
      <c r="G88" s="56">
        <v>25536</v>
      </c>
      <c r="H88" s="32">
        <f t="shared" si="3"/>
        <v>25536</v>
      </c>
      <c r="I88" s="45">
        <f t="shared" si="1"/>
        <v>1</v>
      </c>
      <c r="J88" s="36"/>
      <c r="K88" s="36"/>
    </row>
    <row r="89" spans="2:11" s="3" customFormat="1" ht="30" customHeight="1" x14ac:dyDescent="0.2">
      <c r="B89" s="18">
        <f t="shared" si="4"/>
        <v>79</v>
      </c>
      <c r="C89" s="57" t="s">
        <v>71</v>
      </c>
      <c r="D89" s="54" t="s">
        <v>37</v>
      </c>
      <c r="E89" s="54">
        <v>1</v>
      </c>
      <c r="F89" s="55">
        <v>8800</v>
      </c>
      <c r="G89" s="56">
        <v>8798</v>
      </c>
      <c r="H89" s="32">
        <f t="shared" si="3"/>
        <v>8798</v>
      </c>
      <c r="I89" s="45">
        <f t="shared" si="1"/>
        <v>2</v>
      </c>
      <c r="J89" s="36"/>
      <c r="K89" s="36"/>
    </row>
    <row r="90" spans="2:11" s="3" customFormat="1" ht="30" customHeight="1" x14ac:dyDescent="0.2">
      <c r="B90" s="18">
        <f t="shared" si="4"/>
        <v>80</v>
      </c>
      <c r="C90" s="57" t="s">
        <v>72</v>
      </c>
      <c r="D90" s="54" t="s">
        <v>23</v>
      </c>
      <c r="E90" s="54">
        <v>1</v>
      </c>
      <c r="F90" s="55">
        <v>77648</v>
      </c>
      <c r="G90" s="56">
        <v>77647</v>
      </c>
      <c r="H90" s="32">
        <f t="shared" si="3"/>
        <v>77647</v>
      </c>
      <c r="I90" s="45">
        <f t="shared" si="1"/>
        <v>1</v>
      </c>
      <c r="J90" s="36"/>
      <c r="K90" s="36"/>
    </row>
    <row r="91" spans="2:11" s="3" customFormat="1" ht="30" customHeight="1" x14ac:dyDescent="0.2">
      <c r="B91" s="18">
        <f t="shared" si="4"/>
        <v>81</v>
      </c>
      <c r="C91" s="57" t="s">
        <v>73</v>
      </c>
      <c r="D91" s="54" t="s">
        <v>23</v>
      </c>
      <c r="E91" s="54">
        <v>1</v>
      </c>
      <c r="F91" s="55">
        <v>13804</v>
      </c>
      <c r="G91" s="56">
        <v>13804</v>
      </c>
      <c r="H91" s="32">
        <f t="shared" si="3"/>
        <v>13804</v>
      </c>
      <c r="I91" s="45">
        <f t="shared" si="1"/>
        <v>0</v>
      </c>
      <c r="J91" s="36"/>
      <c r="K91" s="36"/>
    </row>
    <row r="92" spans="2:11" s="3" customFormat="1" ht="30" customHeight="1" x14ac:dyDescent="0.2">
      <c r="B92" s="18">
        <f t="shared" si="4"/>
        <v>82</v>
      </c>
      <c r="C92" s="57" t="s">
        <v>74</v>
      </c>
      <c r="D92" s="54" t="s">
        <v>37</v>
      </c>
      <c r="E92" s="54">
        <v>1</v>
      </c>
      <c r="F92" s="55">
        <v>62118</v>
      </c>
      <c r="G92" s="56">
        <v>62118</v>
      </c>
      <c r="H92" s="32">
        <f t="shared" si="3"/>
        <v>62118</v>
      </c>
      <c r="I92" s="45">
        <f t="shared" si="1"/>
        <v>0</v>
      </c>
      <c r="J92" s="36"/>
      <c r="K92" s="36"/>
    </row>
    <row r="93" spans="2:11" s="3" customFormat="1" ht="30" customHeight="1" x14ac:dyDescent="0.2">
      <c r="B93" s="18">
        <f t="shared" si="4"/>
        <v>83</v>
      </c>
      <c r="C93" s="57" t="s">
        <v>38</v>
      </c>
      <c r="D93" s="54" t="s">
        <v>37</v>
      </c>
      <c r="E93" s="54">
        <v>1</v>
      </c>
      <c r="F93" s="55">
        <v>34510</v>
      </c>
      <c r="G93" s="56">
        <v>34510</v>
      </c>
      <c r="H93" s="32">
        <f t="shared" si="3"/>
        <v>34510</v>
      </c>
      <c r="I93" s="45">
        <f t="shared" si="1"/>
        <v>0</v>
      </c>
      <c r="J93" s="36"/>
      <c r="K93" s="36"/>
    </row>
    <row r="94" spans="2:11" s="3" customFormat="1" ht="30" customHeight="1" x14ac:dyDescent="0.2">
      <c r="B94" s="18">
        <f t="shared" si="4"/>
        <v>84</v>
      </c>
      <c r="C94" s="57" t="s">
        <v>75</v>
      </c>
      <c r="D94" s="54" t="s">
        <v>37</v>
      </c>
      <c r="E94" s="54">
        <v>1</v>
      </c>
      <c r="F94" s="55">
        <v>37961</v>
      </c>
      <c r="G94" s="56">
        <v>37961</v>
      </c>
      <c r="H94" s="32">
        <f t="shared" si="3"/>
        <v>37961</v>
      </c>
      <c r="I94" s="45">
        <f t="shared" si="1"/>
        <v>0</v>
      </c>
      <c r="J94" s="36"/>
      <c r="K94" s="36"/>
    </row>
    <row r="95" spans="2:11" s="3" customFormat="1" ht="30" customHeight="1" x14ac:dyDescent="0.2">
      <c r="B95" s="18">
        <f t="shared" si="4"/>
        <v>85</v>
      </c>
      <c r="C95" s="57" t="s">
        <v>76</v>
      </c>
      <c r="D95" s="54" t="s">
        <v>23</v>
      </c>
      <c r="E95" s="54">
        <v>1</v>
      </c>
      <c r="F95" s="55">
        <v>16392</v>
      </c>
      <c r="G95" s="56">
        <v>16391</v>
      </c>
      <c r="H95" s="32">
        <f t="shared" si="3"/>
        <v>16391</v>
      </c>
      <c r="I95" s="45">
        <f t="shared" si="1"/>
        <v>1</v>
      </c>
      <c r="J95" s="36"/>
      <c r="K95" s="36"/>
    </row>
    <row r="96" spans="2:11" s="3" customFormat="1" ht="30" customHeight="1" x14ac:dyDescent="0.2">
      <c r="B96" s="18">
        <f t="shared" si="4"/>
        <v>86</v>
      </c>
      <c r="C96" s="57" t="s">
        <v>77</v>
      </c>
      <c r="D96" s="54" t="s">
        <v>37</v>
      </c>
      <c r="E96" s="54">
        <v>1</v>
      </c>
      <c r="F96" s="55">
        <v>362355</v>
      </c>
      <c r="G96" s="56">
        <v>362355</v>
      </c>
      <c r="H96" s="32">
        <f t="shared" si="3"/>
        <v>362355</v>
      </c>
      <c r="I96" s="45">
        <f t="shared" si="1"/>
        <v>0</v>
      </c>
      <c r="J96" s="36"/>
      <c r="K96" s="36"/>
    </row>
    <row r="97" spans="2:11" s="3" customFormat="1" ht="30" customHeight="1" x14ac:dyDescent="0.2">
      <c r="B97" s="18">
        <f t="shared" si="4"/>
        <v>87</v>
      </c>
      <c r="C97" s="57" t="s">
        <v>78</v>
      </c>
      <c r="D97" s="54" t="s">
        <v>79</v>
      </c>
      <c r="E97" s="54">
        <v>1</v>
      </c>
      <c r="F97" s="55">
        <v>246747</v>
      </c>
      <c r="G97" s="56">
        <v>246746</v>
      </c>
      <c r="H97" s="32">
        <f t="shared" si="3"/>
        <v>246746</v>
      </c>
      <c r="I97" s="45">
        <f t="shared" si="1"/>
        <v>1</v>
      </c>
      <c r="J97" s="36"/>
      <c r="K97" s="36"/>
    </row>
    <row r="98" spans="2:11" s="3" customFormat="1" ht="30" customHeight="1" x14ac:dyDescent="0.2">
      <c r="B98" s="18">
        <f t="shared" si="4"/>
        <v>88</v>
      </c>
      <c r="C98" s="57" t="s">
        <v>80</v>
      </c>
      <c r="D98" s="54" t="s">
        <v>37</v>
      </c>
      <c r="E98" s="54">
        <v>1</v>
      </c>
      <c r="F98" s="55">
        <v>362355</v>
      </c>
      <c r="G98" s="56">
        <v>362355</v>
      </c>
      <c r="H98" s="32">
        <f t="shared" si="3"/>
        <v>362355</v>
      </c>
      <c r="I98" s="45">
        <f t="shared" si="1"/>
        <v>0</v>
      </c>
      <c r="J98" s="36"/>
      <c r="K98" s="36"/>
    </row>
    <row r="99" spans="2:11" ht="18.75" customHeight="1" x14ac:dyDescent="0.15">
      <c r="B99" s="33"/>
      <c r="C99" s="33"/>
      <c r="D99" s="33"/>
      <c r="E99" s="33"/>
      <c r="F99" s="40">
        <f>SUM(F11:F98)</f>
        <v>9529943</v>
      </c>
      <c r="G99" s="40">
        <f>SUM(G11:G98)</f>
        <v>9529887</v>
      </c>
      <c r="H99" s="40">
        <f>SUM(H11:H98)</f>
        <v>9529887</v>
      </c>
      <c r="I99" s="46"/>
      <c r="J99" s="36"/>
      <c r="K99" s="36"/>
    </row>
    <row r="100" spans="2:11" ht="24.75" customHeight="1" x14ac:dyDescent="0.15">
      <c r="B100" s="65" t="s">
        <v>94</v>
      </c>
      <c r="C100" s="65"/>
      <c r="D100" s="65"/>
      <c r="E100" s="65"/>
      <c r="F100" s="65"/>
      <c r="G100" s="66"/>
      <c r="H100" s="41">
        <f>+H99</f>
        <v>9529887</v>
      </c>
      <c r="I100" s="47" t="s">
        <v>19</v>
      </c>
      <c r="J100" s="36"/>
      <c r="K100" s="36"/>
    </row>
    <row r="101" spans="2:11" ht="24.75" customHeight="1" x14ac:dyDescent="0.15">
      <c r="B101" s="67" t="s">
        <v>95</v>
      </c>
      <c r="C101" s="67"/>
      <c r="D101" s="67"/>
      <c r="E101" s="67"/>
      <c r="F101" s="67"/>
      <c r="G101" s="68"/>
      <c r="H101" s="39">
        <f>+D6</f>
        <v>9529943</v>
      </c>
      <c r="I101" s="49">
        <f>+H101-H100</f>
        <v>56</v>
      </c>
      <c r="J101" s="36"/>
      <c r="K101" s="36"/>
    </row>
    <row r="102" spans="2:11" ht="10.5" customHeight="1" x14ac:dyDescent="0.15">
      <c r="B102" s="16"/>
      <c r="C102" s="17"/>
      <c r="D102" s="17"/>
      <c r="E102" s="17"/>
      <c r="F102" s="17"/>
      <c r="G102" s="27"/>
    </row>
    <row r="103" spans="2:11" ht="62.25" customHeight="1" x14ac:dyDescent="0.15">
      <c r="B103" s="69" t="s">
        <v>96</v>
      </c>
      <c r="C103" s="69"/>
      <c r="D103" s="69"/>
      <c r="E103" s="69"/>
      <c r="F103" s="69"/>
      <c r="G103" s="69"/>
      <c r="H103" s="69"/>
      <c r="I103" s="69"/>
    </row>
    <row r="104" spans="2:11" ht="7.5" customHeight="1" x14ac:dyDescent="0.15">
      <c r="B104" s="12"/>
      <c r="C104" s="12"/>
      <c r="D104" s="12"/>
      <c r="E104" s="12"/>
      <c r="F104" s="12"/>
      <c r="G104" s="28"/>
    </row>
    <row r="105" spans="2:11" ht="15" customHeight="1" x14ac:dyDescent="0.15">
      <c r="B105" s="13" t="s">
        <v>97</v>
      </c>
    </row>
    <row r="106" spans="2:11" ht="4.5" customHeight="1" x14ac:dyDescent="0.15">
      <c r="B106" s="13"/>
    </row>
    <row r="107" spans="2:11" s="9" customFormat="1" ht="15.75" customHeight="1" x14ac:dyDescent="0.15">
      <c r="B107" s="13" t="s">
        <v>4</v>
      </c>
      <c r="C107" s="2"/>
      <c r="F107" s="14"/>
      <c r="G107" s="24"/>
      <c r="H107" s="29"/>
      <c r="I107" s="48"/>
      <c r="J107" s="37"/>
      <c r="K107" s="37"/>
    </row>
    <row r="108" spans="2:11" s="9" customFormat="1" ht="15.75" customHeight="1" x14ac:dyDescent="0.2">
      <c r="B108" s="13" t="s">
        <v>98</v>
      </c>
      <c r="C108" s="8"/>
      <c r="F108" s="14"/>
      <c r="G108" s="24"/>
      <c r="H108" s="31"/>
      <c r="I108" s="43"/>
      <c r="J108" s="37"/>
      <c r="K108" s="37"/>
    </row>
    <row r="109" spans="2:11" s="9" customFormat="1" ht="15.75" customHeight="1" x14ac:dyDescent="0.15">
      <c r="B109" s="13" t="s">
        <v>6</v>
      </c>
      <c r="C109" s="8"/>
      <c r="F109" s="14"/>
      <c r="G109" s="34"/>
      <c r="H109" s="29"/>
      <c r="I109" s="43"/>
      <c r="J109" s="37"/>
      <c r="K109" s="37"/>
    </row>
    <row r="110" spans="2:11" s="9" customFormat="1" ht="15.75" customHeight="1" x14ac:dyDescent="0.15">
      <c r="B110" s="13" t="s">
        <v>7</v>
      </c>
      <c r="C110" s="8"/>
      <c r="F110" s="14"/>
      <c r="G110" s="34"/>
      <c r="H110" s="29"/>
      <c r="I110" s="43"/>
      <c r="J110" s="37"/>
      <c r="K110" s="37"/>
    </row>
    <row r="111" spans="2:11" s="9" customFormat="1" ht="15.75" customHeight="1" x14ac:dyDescent="0.15">
      <c r="B111" s="13" t="s">
        <v>8</v>
      </c>
      <c r="C111" s="8"/>
      <c r="F111" s="14"/>
      <c r="G111" s="34"/>
      <c r="H111" s="29"/>
      <c r="I111" s="43"/>
      <c r="J111" s="37"/>
      <c r="K111" s="37"/>
    </row>
    <row r="114" spans="2:11" s="9" customFormat="1" x14ac:dyDescent="0.15">
      <c r="B114" s="2"/>
      <c r="C114" s="8"/>
      <c r="F114" s="14"/>
      <c r="G114" s="24"/>
      <c r="H114" s="29"/>
      <c r="I114" s="43"/>
      <c r="J114" s="37"/>
      <c r="K114" s="37"/>
    </row>
  </sheetData>
  <autoFilter ref="B10:I101" xr:uid="{D85CAED8-0DC6-48FA-8483-6C8B088CA98B}"/>
  <mergeCells count="13">
    <mergeCell ref="B100:G100"/>
    <mergeCell ref="B101:G101"/>
    <mergeCell ref="B103:I103"/>
    <mergeCell ref="C2:I2"/>
    <mergeCell ref="C3:I3"/>
    <mergeCell ref="B9:B10"/>
    <mergeCell ref="C9:C10"/>
    <mergeCell ref="D9:D10"/>
    <mergeCell ref="E9:E10"/>
    <mergeCell ref="F9:F10"/>
    <mergeCell ref="G9:G10"/>
    <mergeCell ref="H9:H10"/>
    <mergeCell ref="I9:I10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72" fitToHeight="0" orientation="landscape" r:id="rId1"/>
  <headerFooter>
    <oddHeader>&amp;L
&amp;C&amp;"-,Negrita"&amp;14CENTRO DE DESARROLLO AGROINDUSTRIAL Y EMPRESARIAL
REGIONAL CUNDINAMARCA&amp;R&amp;G</oddHeader>
    <oddFooter>&amp;L                                   Formato no controlado por el SIGA&amp;C Calle 2 No. 13–03, Villeta Cundinamarca - PBX 57 601 5461500
&amp;G&amp;R&amp;P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FE841-5374-438A-85A0-A18565DAE1A3}">
  <sheetPr>
    <tabColor theme="9" tint="0.59999389629810485"/>
    <pageSetUpPr fitToPage="1"/>
  </sheetPr>
  <dimension ref="B1:K114"/>
  <sheetViews>
    <sheetView tabSelected="1" view="pageBreakPreview" zoomScaleNormal="100" zoomScaleSheetLayoutView="100" zoomScalePageLayoutView="50" workbookViewId="0">
      <selection activeCell="B103" sqref="B103:I103"/>
    </sheetView>
  </sheetViews>
  <sheetFormatPr baseColWidth="10" defaultColWidth="11.5" defaultRowHeight="13" x14ac:dyDescent="0.15"/>
  <cols>
    <col min="1" max="1" width="5.5" style="2" customWidth="1"/>
    <col min="2" max="2" width="7.1640625" style="2" customWidth="1"/>
    <col min="3" max="3" width="60.1640625" style="8" customWidth="1"/>
    <col min="4" max="4" width="45.1640625" style="9" customWidth="1"/>
    <col min="5" max="5" width="13" style="9" bestFit="1" customWidth="1"/>
    <col min="6" max="6" width="23.5" style="14" hidden="1" customWidth="1"/>
    <col min="7" max="7" width="22.5" style="24" customWidth="1"/>
    <col min="8" max="8" width="24.33203125" style="29" hidden="1" customWidth="1"/>
    <col min="9" max="9" width="22.33203125" style="43" customWidth="1"/>
    <col min="10" max="10" width="17.83203125" style="35" bestFit="1" customWidth="1"/>
    <col min="11" max="11" width="13.83203125" style="35" bestFit="1" customWidth="1"/>
    <col min="12" max="16384" width="11.5" style="2"/>
  </cols>
  <sheetData>
    <row r="1" spans="2:11" ht="4.5" customHeight="1" x14ac:dyDescent="0.15">
      <c r="E1" s="1"/>
      <c r="F1" s="1"/>
      <c r="G1" s="23"/>
    </row>
    <row r="2" spans="2:11" ht="26.25" customHeight="1" x14ac:dyDescent="0.15">
      <c r="C2" s="70" t="s">
        <v>106</v>
      </c>
      <c r="D2" s="70"/>
      <c r="E2" s="70"/>
      <c r="F2" s="70"/>
      <c r="G2" s="70"/>
      <c r="H2" s="70"/>
      <c r="I2" s="70"/>
    </row>
    <row r="3" spans="2:11" ht="33" customHeight="1" x14ac:dyDescent="0.15">
      <c r="C3" s="71" t="s">
        <v>3</v>
      </c>
      <c r="D3" s="71"/>
      <c r="E3" s="71"/>
      <c r="F3" s="71"/>
      <c r="G3" s="71"/>
      <c r="H3" s="71"/>
      <c r="I3" s="71"/>
    </row>
    <row r="4" spans="2:11" ht="6" customHeight="1" x14ac:dyDescent="0.15">
      <c r="D4" s="10"/>
      <c r="E4" s="10"/>
      <c r="F4" s="11"/>
    </row>
    <row r="5" spans="2:11" ht="5.25" customHeight="1" x14ac:dyDescent="0.15">
      <c r="B5" s="4"/>
      <c r="C5" s="4"/>
      <c r="D5" s="4"/>
      <c r="E5" s="4"/>
      <c r="F5" s="2"/>
    </row>
    <row r="6" spans="2:11" s="3" customFormat="1" ht="23.25" customHeight="1" x14ac:dyDescent="0.2">
      <c r="B6" s="4"/>
      <c r="C6" s="20" t="s">
        <v>10</v>
      </c>
      <c r="D6" s="38">
        <v>9529943</v>
      </c>
      <c r="E6" s="22"/>
      <c r="F6" s="15"/>
      <c r="G6" s="25"/>
      <c r="H6" s="30"/>
      <c r="I6" s="44"/>
      <c r="J6" s="36"/>
      <c r="K6" s="36"/>
    </row>
    <row r="7" spans="2:11" ht="29.25" customHeight="1" x14ac:dyDescent="0.15">
      <c r="C7" s="21" t="s">
        <v>11</v>
      </c>
      <c r="D7" s="42" t="s">
        <v>105</v>
      </c>
      <c r="F7" s="19"/>
      <c r="G7" s="19"/>
    </row>
    <row r="8" spans="2:11" ht="17.25" customHeight="1" x14ac:dyDescent="0.15">
      <c r="C8" s="5"/>
      <c r="D8" s="6"/>
      <c r="E8" s="7"/>
      <c r="F8" s="7"/>
      <c r="G8" s="26"/>
    </row>
    <row r="9" spans="2:11" s="3" customFormat="1" ht="32.25" customHeight="1" x14ac:dyDescent="0.2">
      <c r="B9" s="72" t="s">
        <v>12</v>
      </c>
      <c r="C9" s="72" t="s">
        <v>13</v>
      </c>
      <c r="D9" s="74" t="s">
        <v>14</v>
      </c>
      <c r="E9" s="74" t="s">
        <v>15</v>
      </c>
      <c r="F9" s="74" t="s">
        <v>16</v>
      </c>
      <c r="G9" s="77" t="s">
        <v>17</v>
      </c>
      <c r="H9" s="79" t="s">
        <v>18</v>
      </c>
      <c r="I9" s="63" t="s">
        <v>110</v>
      </c>
      <c r="J9" s="63" t="s">
        <v>107</v>
      </c>
      <c r="K9" s="36"/>
    </row>
    <row r="10" spans="2:11" s="3" customFormat="1" ht="41.25" customHeight="1" x14ac:dyDescent="0.2">
      <c r="B10" s="73"/>
      <c r="C10" s="73"/>
      <c r="D10" s="75"/>
      <c r="E10" s="75"/>
      <c r="F10" s="76"/>
      <c r="G10" s="78"/>
      <c r="H10" s="80"/>
      <c r="I10" s="64"/>
      <c r="J10" s="64"/>
      <c r="K10" s="36"/>
    </row>
    <row r="11" spans="2:11" s="3" customFormat="1" ht="30" customHeight="1" x14ac:dyDescent="0.2">
      <c r="B11" s="18">
        <v>1</v>
      </c>
      <c r="C11" s="57" t="s">
        <v>20</v>
      </c>
      <c r="D11" s="54" t="s">
        <v>21</v>
      </c>
      <c r="E11" s="54">
        <v>1</v>
      </c>
      <c r="F11" s="55">
        <v>91452</v>
      </c>
      <c r="G11" s="56">
        <v>91000</v>
      </c>
      <c r="H11" s="32">
        <f>+G11*E11</f>
        <v>91000</v>
      </c>
      <c r="I11" s="45">
        <f>+G11*9.18%</f>
        <v>8353.7999999999993</v>
      </c>
      <c r="J11" s="60">
        <f>ROUND(G11-I11,0)</f>
        <v>82646</v>
      </c>
      <c r="K11" s="36"/>
    </row>
    <row r="12" spans="2:11" s="3" customFormat="1" ht="30" customHeight="1" x14ac:dyDescent="0.2">
      <c r="B12" s="18">
        <v>2</v>
      </c>
      <c r="C12" s="57" t="s">
        <v>22</v>
      </c>
      <c r="D12" s="54" t="s">
        <v>23</v>
      </c>
      <c r="E12" s="54">
        <v>1</v>
      </c>
      <c r="F12" s="55">
        <v>20706</v>
      </c>
      <c r="G12" s="56">
        <v>20700</v>
      </c>
      <c r="H12" s="32">
        <f t="shared" ref="H12:H75" si="0">+G12*E12</f>
        <v>20700</v>
      </c>
      <c r="I12" s="45">
        <f t="shared" ref="I12:I75" si="1">+G12*9.18%</f>
        <v>1900.2599999999998</v>
      </c>
      <c r="J12" s="60">
        <f t="shared" ref="J12:J75" si="2">ROUND(G12-I12,0)</f>
        <v>18800</v>
      </c>
      <c r="K12" s="36"/>
    </row>
    <row r="13" spans="2:11" s="3" customFormat="1" ht="30" customHeight="1" x14ac:dyDescent="0.2">
      <c r="B13" s="18">
        <f>+B12+1</f>
        <v>3</v>
      </c>
      <c r="C13" s="57" t="s">
        <v>24</v>
      </c>
      <c r="D13" s="54" t="s">
        <v>23</v>
      </c>
      <c r="E13" s="54">
        <v>1</v>
      </c>
      <c r="F13" s="55">
        <v>289884</v>
      </c>
      <c r="G13" s="56">
        <v>289000</v>
      </c>
      <c r="H13" s="32">
        <f t="shared" si="0"/>
        <v>289000</v>
      </c>
      <c r="I13" s="45">
        <f t="shared" si="1"/>
        <v>26530.199999999997</v>
      </c>
      <c r="J13" s="60">
        <f t="shared" si="2"/>
        <v>262470</v>
      </c>
      <c r="K13" s="36"/>
    </row>
    <row r="14" spans="2:11" s="3" customFormat="1" ht="30" customHeight="1" x14ac:dyDescent="0.2">
      <c r="B14" s="18">
        <f t="shared" ref="B14:B77" si="3">+B13+1</f>
        <v>4</v>
      </c>
      <c r="C14" s="57" t="s">
        <v>25</v>
      </c>
      <c r="D14" s="54" t="s">
        <v>23</v>
      </c>
      <c r="E14" s="54">
        <v>1</v>
      </c>
      <c r="F14" s="55">
        <v>120785</v>
      </c>
      <c r="G14" s="56">
        <v>120700</v>
      </c>
      <c r="H14" s="32">
        <f t="shared" si="0"/>
        <v>120700</v>
      </c>
      <c r="I14" s="45">
        <f t="shared" si="1"/>
        <v>11080.259999999998</v>
      </c>
      <c r="J14" s="60">
        <f t="shared" si="2"/>
        <v>109620</v>
      </c>
      <c r="K14" s="36"/>
    </row>
    <row r="15" spans="2:11" s="3" customFormat="1" ht="30" customHeight="1" x14ac:dyDescent="0.2">
      <c r="B15" s="18">
        <f t="shared" si="3"/>
        <v>5</v>
      </c>
      <c r="C15" s="57" t="s">
        <v>26</v>
      </c>
      <c r="D15" s="54" t="s">
        <v>23</v>
      </c>
      <c r="E15" s="54">
        <v>1</v>
      </c>
      <c r="F15" s="55">
        <v>120785</v>
      </c>
      <c r="G15" s="56">
        <v>120700</v>
      </c>
      <c r="H15" s="32">
        <f t="shared" si="0"/>
        <v>120700</v>
      </c>
      <c r="I15" s="45">
        <f t="shared" si="1"/>
        <v>11080.259999999998</v>
      </c>
      <c r="J15" s="60">
        <f t="shared" si="2"/>
        <v>109620</v>
      </c>
      <c r="K15" s="36"/>
    </row>
    <row r="16" spans="2:11" s="3" customFormat="1" ht="30" customHeight="1" x14ac:dyDescent="0.2">
      <c r="B16" s="18">
        <f t="shared" si="3"/>
        <v>6</v>
      </c>
      <c r="C16" s="57" t="s">
        <v>27</v>
      </c>
      <c r="D16" s="54" t="s">
        <v>23</v>
      </c>
      <c r="E16" s="54">
        <v>1</v>
      </c>
      <c r="F16" s="55">
        <v>429650</v>
      </c>
      <c r="G16" s="56">
        <v>429600</v>
      </c>
      <c r="H16" s="32">
        <f t="shared" si="0"/>
        <v>429600</v>
      </c>
      <c r="I16" s="45">
        <f t="shared" si="1"/>
        <v>39437.279999999999</v>
      </c>
      <c r="J16" s="60">
        <f t="shared" si="2"/>
        <v>390163</v>
      </c>
      <c r="K16" s="36"/>
    </row>
    <row r="17" spans="2:11" s="3" customFormat="1" ht="30" customHeight="1" x14ac:dyDescent="0.2">
      <c r="B17" s="18">
        <f t="shared" si="3"/>
        <v>7</v>
      </c>
      <c r="C17" s="57" t="s">
        <v>28</v>
      </c>
      <c r="D17" s="54" t="s">
        <v>23</v>
      </c>
      <c r="E17" s="54">
        <v>1</v>
      </c>
      <c r="F17" s="55">
        <v>25883</v>
      </c>
      <c r="G17" s="56">
        <v>25800</v>
      </c>
      <c r="H17" s="32">
        <f t="shared" si="0"/>
        <v>25800</v>
      </c>
      <c r="I17" s="45">
        <f t="shared" si="1"/>
        <v>2368.4399999999996</v>
      </c>
      <c r="J17" s="60">
        <f t="shared" si="2"/>
        <v>23432</v>
      </c>
      <c r="K17" s="36"/>
    </row>
    <row r="18" spans="2:11" s="3" customFormat="1" ht="30" customHeight="1" x14ac:dyDescent="0.2">
      <c r="B18" s="18">
        <f t="shared" si="3"/>
        <v>8</v>
      </c>
      <c r="C18" s="57" t="s">
        <v>29</v>
      </c>
      <c r="D18" s="54" t="s">
        <v>23</v>
      </c>
      <c r="E18" s="54">
        <v>1</v>
      </c>
      <c r="F18" s="55">
        <v>8800</v>
      </c>
      <c r="G18" s="56">
        <v>8700</v>
      </c>
      <c r="H18" s="32">
        <f t="shared" si="0"/>
        <v>8700</v>
      </c>
      <c r="I18" s="45">
        <f t="shared" si="1"/>
        <v>798.66</v>
      </c>
      <c r="J18" s="60">
        <f t="shared" si="2"/>
        <v>7901</v>
      </c>
      <c r="K18" s="36"/>
    </row>
    <row r="19" spans="2:11" s="3" customFormat="1" ht="30" customHeight="1" x14ac:dyDescent="0.2">
      <c r="B19" s="18">
        <f t="shared" si="3"/>
        <v>9</v>
      </c>
      <c r="C19" s="57" t="s">
        <v>30</v>
      </c>
      <c r="D19" s="54" t="s">
        <v>23</v>
      </c>
      <c r="E19" s="54">
        <v>1</v>
      </c>
      <c r="F19" s="55">
        <v>48314</v>
      </c>
      <c r="G19" s="56">
        <v>48300</v>
      </c>
      <c r="H19" s="32">
        <f t="shared" si="0"/>
        <v>48300</v>
      </c>
      <c r="I19" s="45">
        <f t="shared" si="1"/>
        <v>4433.9399999999996</v>
      </c>
      <c r="J19" s="60">
        <f t="shared" si="2"/>
        <v>43866</v>
      </c>
      <c r="K19" s="36"/>
    </row>
    <row r="20" spans="2:11" s="3" customFormat="1" ht="30" customHeight="1" x14ac:dyDescent="0.2">
      <c r="B20" s="18">
        <f t="shared" si="3"/>
        <v>10</v>
      </c>
      <c r="C20" s="57" t="s">
        <v>31</v>
      </c>
      <c r="D20" s="54" t="s">
        <v>23</v>
      </c>
      <c r="E20" s="54">
        <v>1</v>
      </c>
      <c r="F20" s="55">
        <v>25883</v>
      </c>
      <c r="G20" s="56">
        <v>25800</v>
      </c>
      <c r="H20" s="32">
        <f t="shared" si="0"/>
        <v>25800</v>
      </c>
      <c r="I20" s="45">
        <f t="shared" si="1"/>
        <v>2368.4399999999996</v>
      </c>
      <c r="J20" s="60">
        <f t="shared" si="2"/>
        <v>23432</v>
      </c>
      <c r="K20" s="36"/>
    </row>
    <row r="21" spans="2:11" s="3" customFormat="1" ht="30" customHeight="1" x14ac:dyDescent="0.2">
      <c r="B21" s="18">
        <f t="shared" si="3"/>
        <v>11</v>
      </c>
      <c r="C21" s="57" t="s">
        <v>32</v>
      </c>
      <c r="D21" s="54" t="s">
        <v>23</v>
      </c>
      <c r="E21" s="54">
        <v>1</v>
      </c>
      <c r="F21" s="55">
        <v>15530</v>
      </c>
      <c r="G21" s="56">
        <v>15500</v>
      </c>
      <c r="H21" s="32">
        <f t="shared" si="0"/>
        <v>15500</v>
      </c>
      <c r="I21" s="45">
        <f t="shared" si="1"/>
        <v>1422.8999999999999</v>
      </c>
      <c r="J21" s="60">
        <f t="shared" si="2"/>
        <v>14077</v>
      </c>
      <c r="K21" s="36"/>
    </row>
    <row r="22" spans="2:11" s="3" customFormat="1" ht="30" customHeight="1" x14ac:dyDescent="0.2">
      <c r="B22" s="18">
        <f t="shared" si="3"/>
        <v>12</v>
      </c>
      <c r="C22" s="57" t="s">
        <v>33</v>
      </c>
      <c r="D22" s="54" t="s">
        <v>23</v>
      </c>
      <c r="E22" s="54">
        <v>1</v>
      </c>
      <c r="F22" s="55">
        <v>28471</v>
      </c>
      <c r="G22" s="56">
        <v>28400</v>
      </c>
      <c r="H22" s="32">
        <f t="shared" si="0"/>
        <v>28400</v>
      </c>
      <c r="I22" s="45">
        <f t="shared" si="1"/>
        <v>2607.12</v>
      </c>
      <c r="J22" s="60">
        <f t="shared" si="2"/>
        <v>25793</v>
      </c>
      <c r="K22" s="36"/>
    </row>
    <row r="23" spans="2:11" s="3" customFormat="1" ht="30" customHeight="1" x14ac:dyDescent="0.2">
      <c r="B23" s="18">
        <f t="shared" si="3"/>
        <v>13</v>
      </c>
      <c r="C23" s="57" t="s">
        <v>34</v>
      </c>
      <c r="D23" s="54" t="s">
        <v>23</v>
      </c>
      <c r="E23" s="54">
        <v>1</v>
      </c>
      <c r="F23" s="55">
        <v>138040</v>
      </c>
      <c r="G23" s="56">
        <v>138000</v>
      </c>
      <c r="H23" s="32">
        <f t="shared" si="0"/>
        <v>138000</v>
      </c>
      <c r="I23" s="45">
        <f t="shared" si="1"/>
        <v>12668.4</v>
      </c>
      <c r="J23" s="60">
        <f t="shared" si="2"/>
        <v>125332</v>
      </c>
      <c r="K23" s="36"/>
    </row>
    <row r="24" spans="2:11" s="3" customFormat="1" ht="30" customHeight="1" x14ac:dyDescent="0.2">
      <c r="B24" s="18">
        <f t="shared" si="3"/>
        <v>14</v>
      </c>
      <c r="C24" s="57" t="s">
        <v>35</v>
      </c>
      <c r="D24" s="54" t="s">
        <v>23</v>
      </c>
      <c r="E24" s="54">
        <v>1</v>
      </c>
      <c r="F24" s="55">
        <v>38824</v>
      </c>
      <c r="G24" s="56">
        <v>38800</v>
      </c>
      <c r="H24" s="32">
        <f t="shared" si="0"/>
        <v>38800</v>
      </c>
      <c r="I24" s="45">
        <f t="shared" si="1"/>
        <v>3561.8399999999997</v>
      </c>
      <c r="J24" s="60">
        <f t="shared" si="2"/>
        <v>35238</v>
      </c>
      <c r="K24" s="36"/>
    </row>
    <row r="25" spans="2:11" s="3" customFormat="1" ht="30" customHeight="1" x14ac:dyDescent="0.2">
      <c r="B25" s="18">
        <f t="shared" si="3"/>
        <v>15</v>
      </c>
      <c r="C25" s="57" t="s">
        <v>36</v>
      </c>
      <c r="D25" s="54" t="s">
        <v>37</v>
      </c>
      <c r="E25" s="54">
        <v>1</v>
      </c>
      <c r="F25" s="55">
        <v>362355</v>
      </c>
      <c r="G25" s="56">
        <v>362000</v>
      </c>
      <c r="H25" s="32">
        <f t="shared" si="0"/>
        <v>362000</v>
      </c>
      <c r="I25" s="45">
        <f t="shared" si="1"/>
        <v>33231.599999999999</v>
      </c>
      <c r="J25" s="60">
        <f t="shared" si="2"/>
        <v>328768</v>
      </c>
      <c r="K25" s="36"/>
    </row>
    <row r="26" spans="2:11" s="3" customFormat="1" ht="30" customHeight="1" x14ac:dyDescent="0.2">
      <c r="B26" s="18">
        <f t="shared" si="3"/>
        <v>16</v>
      </c>
      <c r="C26" s="57" t="s">
        <v>38</v>
      </c>
      <c r="D26" s="54" t="s">
        <v>37</v>
      </c>
      <c r="E26" s="54">
        <v>1</v>
      </c>
      <c r="F26" s="55">
        <v>34510</v>
      </c>
      <c r="G26" s="56">
        <v>34500</v>
      </c>
      <c r="H26" s="32">
        <f t="shared" si="0"/>
        <v>34500</v>
      </c>
      <c r="I26" s="45">
        <f t="shared" si="1"/>
        <v>3167.1</v>
      </c>
      <c r="J26" s="60">
        <f t="shared" si="2"/>
        <v>31333</v>
      </c>
      <c r="K26" s="36"/>
    </row>
    <row r="27" spans="2:11" s="3" customFormat="1" ht="30" customHeight="1" x14ac:dyDescent="0.2">
      <c r="B27" s="18">
        <f t="shared" si="3"/>
        <v>17</v>
      </c>
      <c r="C27" s="57" t="s">
        <v>39</v>
      </c>
      <c r="D27" s="54" t="s">
        <v>23</v>
      </c>
      <c r="E27" s="54">
        <v>1</v>
      </c>
      <c r="F27" s="55">
        <v>207060</v>
      </c>
      <c r="G27" s="56">
        <v>207000</v>
      </c>
      <c r="H27" s="32">
        <f t="shared" si="0"/>
        <v>207000</v>
      </c>
      <c r="I27" s="45">
        <f t="shared" si="1"/>
        <v>19002.599999999999</v>
      </c>
      <c r="J27" s="60">
        <f t="shared" si="2"/>
        <v>187997</v>
      </c>
      <c r="K27" s="36"/>
    </row>
    <row r="28" spans="2:11" s="3" customFormat="1" ht="30" customHeight="1" x14ac:dyDescent="0.2">
      <c r="B28" s="18">
        <f t="shared" si="3"/>
        <v>18</v>
      </c>
      <c r="C28" s="57" t="s">
        <v>40</v>
      </c>
      <c r="D28" s="54" t="s">
        <v>23</v>
      </c>
      <c r="E28" s="54">
        <v>1</v>
      </c>
      <c r="F28" s="55">
        <v>60393</v>
      </c>
      <c r="G28" s="56">
        <v>60300</v>
      </c>
      <c r="H28" s="32">
        <f t="shared" si="0"/>
        <v>60300</v>
      </c>
      <c r="I28" s="45">
        <f t="shared" si="1"/>
        <v>5535.54</v>
      </c>
      <c r="J28" s="60">
        <f t="shared" si="2"/>
        <v>54764</v>
      </c>
      <c r="K28" s="36"/>
    </row>
    <row r="29" spans="2:11" s="3" customFormat="1" ht="30" customHeight="1" x14ac:dyDescent="0.2">
      <c r="B29" s="18">
        <f t="shared" si="3"/>
        <v>19</v>
      </c>
      <c r="C29" s="57" t="s">
        <v>41</v>
      </c>
      <c r="D29" s="54" t="s">
        <v>37</v>
      </c>
      <c r="E29" s="54">
        <v>1</v>
      </c>
      <c r="F29" s="55">
        <v>20706</v>
      </c>
      <c r="G29" s="56">
        <v>20700</v>
      </c>
      <c r="H29" s="32">
        <f t="shared" si="0"/>
        <v>20700</v>
      </c>
      <c r="I29" s="45">
        <f t="shared" si="1"/>
        <v>1900.2599999999998</v>
      </c>
      <c r="J29" s="60">
        <f t="shared" si="2"/>
        <v>18800</v>
      </c>
      <c r="K29" s="36"/>
    </row>
    <row r="30" spans="2:11" s="3" customFormat="1" ht="30" customHeight="1" x14ac:dyDescent="0.2">
      <c r="B30" s="18">
        <f t="shared" si="3"/>
        <v>20</v>
      </c>
      <c r="C30" s="57" t="s">
        <v>42</v>
      </c>
      <c r="D30" s="54" t="s">
        <v>23</v>
      </c>
      <c r="E30" s="54">
        <v>1</v>
      </c>
      <c r="F30" s="55">
        <v>41412</v>
      </c>
      <c r="G30" s="56">
        <v>41400</v>
      </c>
      <c r="H30" s="32">
        <f t="shared" si="0"/>
        <v>41400</v>
      </c>
      <c r="I30" s="45">
        <f t="shared" si="1"/>
        <v>3800.5199999999995</v>
      </c>
      <c r="J30" s="60">
        <f t="shared" si="2"/>
        <v>37599</v>
      </c>
      <c r="K30" s="36"/>
    </row>
    <row r="31" spans="2:11" s="3" customFormat="1" ht="30" customHeight="1" x14ac:dyDescent="0.2">
      <c r="B31" s="18">
        <f t="shared" si="3"/>
        <v>21</v>
      </c>
      <c r="C31" s="57" t="s">
        <v>43</v>
      </c>
      <c r="D31" s="54" t="s">
        <v>23</v>
      </c>
      <c r="E31" s="54">
        <v>1</v>
      </c>
      <c r="F31" s="55">
        <v>138040</v>
      </c>
      <c r="G31" s="56">
        <v>138000</v>
      </c>
      <c r="H31" s="32">
        <f t="shared" si="0"/>
        <v>138000</v>
      </c>
      <c r="I31" s="45">
        <f t="shared" si="1"/>
        <v>12668.4</v>
      </c>
      <c r="J31" s="60">
        <f t="shared" si="2"/>
        <v>125332</v>
      </c>
      <c r="K31" s="36"/>
    </row>
    <row r="32" spans="2:11" s="3" customFormat="1" ht="30" customHeight="1" x14ac:dyDescent="0.2">
      <c r="B32" s="18">
        <f t="shared" si="3"/>
        <v>22</v>
      </c>
      <c r="C32" s="57" t="s">
        <v>44</v>
      </c>
      <c r="D32" s="54" t="s">
        <v>23</v>
      </c>
      <c r="E32" s="54">
        <v>1</v>
      </c>
      <c r="F32" s="55">
        <v>207060</v>
      </c>
      <c r="G32" s="56">
        <v>207000</v>
      </c>
      <c r="H32" s="32">
        <f t="shared" si="0"/>
        <v>207000</v>
      </c>
      <c r="I32" s="45">
        <f t="shared" si="1"/>
        <v>19002.599999999999</v>
      </c>
      <c r="J32" s="60">
        <f t="shared" si="2"/>
        <v>187997</v>
      </c>
      <c r="K32" s="36"/>
    </row>
    <row r="33" spans="2:11" s="3" customFormat="1" ht="30" customHeight="1" x14ac:dyDescent="0.2">
      <c r="B33" s="18">
        <f t="shared" si="3"/>
        <v>23</v>
      </c>
      <c r="C33" s="57" t="s">
        <v>45</v>
      </c>
      <c r="D33" s="54" t="s">
        <v>37</v>
      </c>
      <c r="E33" s="54">
        <v>1</v>
      </c>
      <c r="F33" s="55">
        <v>96455</v>
      </c>
      <c r="G33" s="56">
        <v>96400</v>
      </c>
      <c r="H33" s="32">
        <f t="shared" si="0"/>
        <v>96400</v>
      </c>
      <c r="I33" s="45">
        <f t="shared" si="1"/>
        <v>8849.5199999999986</v>
      </c>
      <c r="J33" s="60">
        <f t="shared" si="2"/>
        <v>87550</v>
      </c>
      <c r="K33" s="36"/>
    </row>
    <row r="34" spans="2:11" s="3" customFormat="1" ht="30" customHeight="1" x14ac:dyDescent="0.2">
      <c r="B34" s="18">
        <f t="shared" si="3"/>
        <v>24</v>
      </c>
      <c r="C34" s="57" t="s">
        <v>46</v>
      </c>
      <c r="D34" s="54" t="s">
        <v>37</v>
      </c>
      <c r="E34" s="54">
        <v>1</v>
      </c>
      <c r="F34" s="55">
        <v>112158</v>
      </c>
      <c r="G34" s="56">
        <v>112000</v>
      </c>
      <c r="H34" s="32">
        <f t="shared" si="0"/>
        <v>112000</v>
      </c>
      <c r="I34" s="45">
        <f t="shared" si="1"/>
        <v>10281.599999999999</v>
      </c>
      <c r="J34" s="60">
        <f t="shared" si="2"/>
        <v>101718</v>
      </c>
      <c r="K34" s="36"/>
    </row>
    <row r="35" spans="2:11" s="3" customFormat="1" ht="30" customHeight="1" x14ac:dyDescent="0.2">
      <c r="B35" s="18">
        <f t="shared" si="3"/>
        <v>25</v>
      </c>
      <c r="C35" s="57" t="s">
        <v>47</v>
      </c>
      <c r="D35" s="54" t="s">
        <v>23</v>
      </c>
      <c r="E35" s="54">
        <v>1</v>
      </c>
      <c r="F35" s="55">
        <v>153570</v>
      </c>
      <c r="G35" s="56">
        <v>153000</v>
      </c>
      <c r="H35" s="32">
        <f t="shared" si="0"/>
        <v>153000</v>
      </c>
      <c r="I35" s="45">
        <f t="shared" si="1"/>
        <v>14045.4</v>
      </c>
      <c r="J35" s="60">
        <f t="shared" si="2"/>
        <v>138955</v>
      </c>
      <c r="K35" s="36"/>
    </row>
    <row r="36" spans="2:11" s="3" customFormat="1" ht="30" customHeight="1" x14ac:dyDescent="0.2">
      <c r="B36" s="18">
        <f t="shared" si="3"/>
        <v>26</v>
      </c>
      <c r="C36" s="57" t="s">
        <v>48</v>
      </c>
      <c r="D36" s="54" t="s">
        <v>23</v>
      </c>
      <c r="E36" s="54">
        <v>1</v>
      </c>
      <c r="F36" s="55">
        <v>20706</v>
      </c>
      <c r="G36" s="56">
        <v>20700</v>
      </c>
      <c r="H36" s="32">
        <f t="shared" si="0"/>
        <v>20700</v>
      </c>
      <c r="I36" s="45">
        <f t="shared" si="1"/>
        <v>1900.2599999999998</v>
      </c>
      <c r="J36" s="60">
        <f t="shared" si="2"/>
        <v>18800</v>
      </c>
      <c r="K36" s="36"/>
    </row>
    <row r="37" spans="2:11" s="3" customFormat="1" ht="30" customHeight="1" x14ac:dyDescent="0.2">
      <c r="B37" s="18">
        <f t="shared" si="3"/>
        <v>27</v>
      </c>
      <c r="C37" s="57" t="s">
        <v>49</v>
      </c>
      <c r="D37" s="54" t="s">
        <v>37</v>
      </c>
      <c r="E37" s="54">
        <v>1</v>
      </c>
      <c r="F37" s="55">
        <v>8800</v>
      </c>
      <c r="G37" s="56">
        <v>8700</v>
      </c>
      <c r="H37" s="32">
        <f t="shared" si="0"/>
        <v>8700</v>
      </c>
      <c r="I37" s="45">
        <f t="shared" si="1"/>
        <v>798.66</v>
      </c>
      <c r="J37" s="60">
        <f t="shared" si="2"/>
        <v>7901</v>
      </c>
      <c r="K37" s="36"/>
    </row>
    <row r="38" spans="2:11" s="3" customFormat="1" ht="30" customHeight="1" x14ac:dyDescent="0.2">
      <c r="B38" s="18">
        <f t="shared" si="3"/>
        <v>28</v>
      </c>
      <c r="C38" s="57" t="s">
        <v>50</v>
      </c>
      <c r="D38" s="54" t="s">
        <v>23</v>
      </c>
      <c r="E38" s="54">
        <v>1</v>
      </c>
      <c r="F38" s="55">
        <v>429650</v>
      </c>
      <c r="G38" s="56">
        <v>429600</v>
      </c>
      <c r="H38" s="32">
        <f t="shared" si="0"/>
        <v>429600</v>
      </c>
      <c r="I38" s="45">
        <f t="shared" si="1"/>
        <v>39437.279999999999</v>
      </c>
      <c r="J38" s="60">
        <f t="shared" si="2"/>
        <v>390163</v>
      </c>
      <c r="K38" s="36"/>
    </row>
    <row r="39" spans="2:11" s="3" customFormat="1" ht="30" customHeight="1" x14ac:dyDescent="0.2">
      <c r="B39" s="18">
        <f t="shared" si="3"/>
        <v>29</v>
      </c>
      <c r="C39" s="57" t="s">
        <v>51</v>
      </c>
      <c r="D39" s="54" t="s">
        <v>37</v>
      </c>
      <c r="E39" s="54">
        <v>1</v>
      </c>
      <c r="F39" s="55">
        <v>62118</v>
      </c>
      <c r="G39" s="56">
        <v>62100</v>
      </c>
      <c r="H39" s="32">
        <f t="shared" si="0"/>
        <v>62100</v>
      </c>
      <c r="I39" s="45">
        <f t="shared" si="1"/>
        <v>5700.78</v>
      </c>
      <c r="J39" s="60">
        <f t="shared" si="2"/>
        <v>56399</v>
      </c>
      <c r="K39" s="36"/>
    </row>
    <row r="40" spans="2:11" s="3" customFormat="1" ht="30" customHeight="1" x14ac:dyDescent="0.2">
      <c r="B40" s="18">
        <f t="shared" si="3"/>
        <v>30</v>
      </c>
      <c r="C40" s="57" t="s">
        <v>52</v>
      </c>
      <c r="D40" s="54" t="s">
        <v>37</v>
      </c>
      <c r="E40" s="54">
        <v>1</v>
      </c>
      <c r="F40" s="55">
        <v>34510</v>
      </c>
      <c r="G40" s="56">
        <v>34500</v>
      </c>
      <c r="H40" s="32">
        <f t="shared" si="0"/>
        <v>34500</v>
      </c>
      <c r="I40" s="45">
        <f t="shared" si="1"/>
        <v>3167.1</v>
      </c>
      <c r="J40" s="60">
        <f t="shared" si="2"/>
        <v>31333</v>
      </c>
      <c r="K40" s="36"/>
    </row>
    <row r="41" spans="2:11" s="3" customFormat="1" ht="30" customHeight="1" x14ac:dyDescent="0.2">
      <c r="B41" s="18">
        <f t="shared" si="3"/>
        <v>31</v>
      </c>
      <c r="C41" s="57" t="s">
        <v>53</v>
      </c>
      <c r="D41" s="54" t="s">
        <v>23</v>
      </c>
      <c r="E41" s="54">
        <v>1</v>
      </c>
      <c r="F41" s="55">
        <v>43483</v>
      </c>
      <c r="G41" s="56">
        <v>43400</v>
      </c>
      <c r="H41" s="32">
        <f t="shared" si="0"/>
        <v>43400</v>
      </c>
      <c r="I41" s="45">
        <f t="shared" si="1"/>
        <v>3984.12</v>
      </c>
      <c r="J41" s="60">
        <f t="shared" si="2"/>
        <v>39416</v>
      </c>
      <c r="K41" s="36"/>
    </row>
    <row r="42" spans="2:11" s="3" customFormat="1" ht="30" customHeight="1" x14ac:dyDescent="0.2">
      <c r="B42" s="18">
        <f t="shared" si="3"/>
        <v>32</v>
      </c>
      <c r="C42" s="57" t="s">
        <v>43</v>
      </c>
      <c r="D42" s="54" t="s">
        <v>23</v>
      </c>
      <c r="E42" s="54">
        <v>1</v>
      </c>
      <c r="F42" s="55">
        <v>138040</v>
      </c>
      <c r="G42" s="56">
        <v>138000</v>
      </c>
      <c r="H42" s="32">
        <f t="shared" si="0"/>
        <v>138000</v>
      </c>
      <c r="I42" s="45">
        <f t="shared" si="1"/>
        <v>12668.4</v>
      </c>
      <c r="J42" s="60">
        <f t="shared" si="2"/>
        <v>125332</v>
      </c>
      <c r="K42" s="36"/>
    </row>
    <row r="43" spans="2:11" s="3" customFormat="1" ht="30" customHeight="1" x14ac:dyDescent="0.2">
      <c r="B43" s="18">
        <f t="shared" si="3"/>
        <v>33</v>
      </c>
      <c r="C43" s="57" t="s">
        <v>46</v>
      </c>
      <c r="D43" s="54" t="s">
        <v>37</v>
      </c>
      <c r="E43" s="54">
        <v>1</v>
      </c>
      <c r="F43" s="55">
        <v>112158</v>
      </c>
      <c r="G43" s="56">
        <v>112000</v>
      </c>
      <c r="H43" s="32">
        <f t="shared" si="0"/>
        <v>112000</v>
      </c>
      <c r="I43" s="45">
        <f t="shared" si="1"/>
        <v>10281.599999999999</v>
      </c>
      <c r="J43" s="60">
        <f t="shared" si="2"/>
        <v>101718</v>
      </c>
      <c r="K43" s="36"/>
    </row>
    <row r="44" spans="2:11" s="3" customFormat="1" ht="30" customHeight="1" x14ac:dyDescent="0.2">
      <c r="B44" s="18">
        <f t="shared" si="3"/>
        <v>34</v>
      </c>
      <c r="C44" s="57" t="s">
        <v>54</v>
      </c>
      <c r="D44" s="54" t="s">
        <v>23</v>
      </c>
      <c r="E44" s="54">
        <v>1</v>
      </c>
      <c r="F44" s="55">
        <v>77648</v>
      </c>
      <c r="G44" s="56">
        <v>77600</v>
      </c>
      <c r="H44" s="32">
        <f t="shared" si="0"/>
        <v>77600</v>
      </c>
      <c r="I44" s="45">
        <f t="shared" si="1"/>
        <v>7123.6799999999994</v>
      </c>
      <c r="J44" s="60">
        <f t="shared" si="2"/>
        <v>70476</v>
      </c>
      <c r="K44" s="36"/>
    </row>
    <row r="45" spans="2:11" s="3" customFormat="1" ht="30" customHeight="1" x14ac:dyDescent="0.2">
      <c r="B45" s="18">
        <f t="shared" si="3"/>
        <v>35</v>
      </c>
      <c r="C45" s="57" t="s">
        <v>55</v>
      </c>
      <c r="D45" s="54" t="s">
        <v>23</v>
      </c>
      <c r="E45" s="54">
        <v>1</v>
      </c>
      <c r="F45" s="55">
        <v>317319</v>
      </c>
      <c r="G45" s="56">
        <v>317300</v>
      </c>
      <c r="H45" s="32">
        <f t="shared" si="0"/>
        <v>317300</v>
      </c>
      <c r="I45" s="45">
        <f t="shared" si="1"/>
        <v>29128.14</v>
      </c>
      <c r="J45" s="60">
        <f t="shared" si="2"/>
        <v>288172</v>
      </c>
      <c r="K45" s="36"/>
    </row>
    <row r="46" spans="2:11" s="3" customFormat="1" ht="30" customHeight="1" x14ac:dyDescent="0.2">
      <c r="B46" s="18">
        <f t="shared" si="3"/>
        <v>36</v>
      </c>
      <c r="C46" s="57" t="s">
        <v>56</v>
      </c>
      <c r="D46" s="54" t="s">
        <v>23</v>
      </c>
      <c r="E46" s="54">
        <v>1</v>
      </c>
      <c r="F46" s="55">
        <v>51592</v>
      </c>
      <c r="G46" s="56">
        <v>51500</v>
      </c>
      <c r="H46" s="32">
        <f t="shared" si="0"/>
        <v>51500</v>
      </c>
      <c r="I46" s="45">
        <f t="shared" si="1"/>
        <v>4727.7</v>
      </c>
      <c r="J46" s="60">
        <f t="shared" si="2"/>
        <v>46772</v>
      </c>
      <c r="K46" s="36"/>
    </row>
    <row r="47" spans="2:11" s="3" customFormat="1" ht="30" customHeight="1" x14ac:dyDescent="0.2">
      <c r="B47" s="18">
        <f t="shared" si="3"/>
        <v>37</v>
      </c>
      <c r="C47" s="57" t="s">
        <v>57</v>
      </c>
      <c r="D47" s="54" t="s">
        <v>23</v>
      </c>
      <c r="E47" s="54">
        <v>1</v>
      </c>
      <c r="F47" s="55">
        <v>51592</v>
      </c>
      <c r="G47" s="56">
        <v>51500</v>
      </c>
      <c r="H47" s="32">
        <f t="shared" si="0"/>
        <v>51500</v>
      </c>
      <c r="I47" s="45">
        <f t="shared" si="1"/>
        <v>4727.7</v>
      </c>
      <c r="J47" s="60">
        <f t="shared" si="2"/>
        <v>46772</v>
      </c>
      <c r="K47" s="36"/>
    </row>
    <row r="48" spans="2:11" s="3" customFormat="1" ht="30" customHeight="1" x14ac:dyDescent="0.2">
      <c r="B48" s="18">
        <f t="shared" si="3"/>
        <v>38</v>
      </c>
      <c r="C48" s="57" t="s">
        <v>58</v>
      </c>
      <c r="D48" s="54" t="s">
        <v>37</v>
      </c>
      <c r="E48" s="54">
        <v>1</v>
      </c>
      <c r="F48" s="55">
        <v>31059</v>
      </c>
      <c r="G48" s="56">
        <v>31000</v>
      </c>
      <c r="H48" s="32">
        <f t="shared" si="0"/>
        <v>31000</v>
      </c>
      <c r="I48" s="45">
        <f t="shared" si="1"/>
        <v>2845.7999999999997</v>
      </c>
      <c r="J48" s="60">
        <f t="shared" si="2"/>
        <v>28154</v>
      </c>
      <c r="K48" s="36"/>
    </row>
    <row r="49" spans="2:11" s="3" customFormat="1" ht="30" customHeight="1" x14ac:dyDescent="0.2">
      <c r="B49" s="18">
        <f t="shared" si="3"/>
        <v>39</v>
      </c>
      <c r="C49" s="57" t="s">
        <v>59</v>
      </c>
      <c r="D49" s="54" t="s">
        <v>37</v>
      </c>
      <c r="E49" s="54">
        <v>1</v>
      </c>
      <c r="F49" s="55">
        <v>15357</v>
      </c>
      <c r="G49" s="56">
        <v>15300</v>
      </c>
      <c r="H49" s="32">
        <f t="shared" si="0"/>
        <v>15300</v>
      </c>
      <c r="I49" s="45">
        <f t="shared" si="1"/>
        <v>1404.54</v>
      </c>
      <c r="J49" s="60">
        <f t="shared" si="2"/>
        <v>13895</v>
      </c>
      <c r="K49" s="36"/>
    </row>
    <row r="50" spans="2:11" s="3" customFormat="1" ht="30" customHeight="1" x14ac:dyDescent="0.2">
      <c r="B50" s="18">
        <f t="shared" si="3"/>
        <v>40</v>
      </c>
      <c r="C50" s="57" t="s">
        <v>60</v>
      </c>
      <c r="D50" s="54" t="s">
        <v>37</v>
      </c>
      <c r="E50" s="54">
        <v>1</v>
      </c>
      <c r="F50" s="55">
        <v>8800</v>
      </c>
      <c r="G50" s="56">
        <v>8700</v>
      </c>
      <c r="H50" s="32">
        <f t="shared" si="0"/>
        <v>8700</v>
      </c>
      <c r="I50" s="45">
        <f t="shared" si="1"/>
        <v>798.66</v>
      </c>
      <c r="J50" s="60">
        <f t="shared" si="2"/>
        <v>7901</v>
      </c>
      <c r="K50" s="36"/>
    </row>
    <row r="51" spans="2:11" s="3" customFormat="1" ht="30" customHeight="1" x14ac:dyDescent="0.2">
      <c r="B51" s="18">
        <f t="shared" si="3"/>
        <v>41</v>
      </c>
      <c r="C51" s="57" t="s">
        <v>61</v>
      </c>
      <c r="D51" s="54" t="s">
        <v>37</v>
      </c>
      <c r="E51" s="54">
        <v>1</v>
      </c>
      <c r="F51" s="55">
        <v>362355</v>
      </c>
      <c r="G51" s="56">
        <v>362000</v>
      </c>
      <c r="H51" s="32">
        <f t="shared" si="0"/>
        <v>362000</v>
      </c>
      <c r="I51" s="45">
        <f t="shared" si="1"/>
        <v>33231.599999999999</v>
      </c>
      <c r="J51" s="60">
        <f t="shared" si="2"/>
        <v>328768</v>
      </c>
      <c r="K51" s="36"/>
    </row>
    <row r="52" spans="2:11" s="3" customFormat="1" ht="30" customHeight="1" x14ac:dyDescent="0.2">
      <c r="B52" s="18">
        <f t="shared" si="3"/>
        <v>42</v>
      </c>
      <c r="C52" s="57" t="s">
        <v>44</v>
      </c>
      <c r="D52" s="54" t="s">
        <v>23</v>
      </c>
      <c r="E52" s="54">
        <v>1</v>
      </c>
      <c r="F52" s="55">
        <v>207060</v>
      </c>
      <c r="G52" s="56">
        <v>207000</v>
      </c>
      <c r="H52" s="32">
        <f t="shared" si="0"/>
        <v>207000</v>
      </c>
      <c r="I52" s="45">
        <f t="shared" si="1"/>
        <v>19002.599999999999</v>
      </c>
      <c r="J52" s="60">
        <f t="shared" si="2"/>
        <v>187997</v>
      </c>
      <c r="K52" s="36"/>
    </row>
    <row r="53" spans="2:11" s="3" customFormat="1" ht="30" customHeight="1" x14ac:dyDescent="0.2">
      <c r="B53" s="18">
        <f t="shared" si="3"/>
        <v>43</v>
      </c>
      <c r="C53" s="57" t="s">
        <v>62</v>
      </c>
      <c r="D53" s="54" t="s">
        <v>23</v>
      </c>
      <c r="E53" s="54">
        <v>1</v>
      </c>
      <c r="F53" s="55">
        <v>158056</v>
      </c>
      <c r="G53" s="56">
        <v>158000</v>
      </c>
      <c r="H53" s="32">
        <f t="shared" si="0"/>
        <v>158000</v>
      </c>
      <c r="I53" s="45">
        <f t="shared" si="1"/>
        <v>14504.4</v>
      </c>
      <c r="J53" s="60">
        <f t="shared" si="2"/>
        <v>143496</v>
      </c>
      <c r="K53" s="36"/>
    </row>
    <row r="54" spans="2:11" s="3" customFormat="1" ht="30" customHeight="1" x14ac:dyDescent="0.2">
      <c r="B54" s="18">
        <f t="shared" si="3"/>
        <v>44</v>
      </c>
      <c r="C54" s="57" t="s">
        <v>63</v>
      </c>
      <c r="D54" s="54" t="s">
        <v>23</v>
      </c>
      <c r="E54" s="54">
        <v>1</v>
      </c>
      <c r="F54" s="55">
        <v>16565</v>
      </c>
      <c r="G54" s="56">
        <v>16500</v>
      </c>
      <c r="H54" s="32">
        <f t="shared" si="0"/>
        <v>16500</v>
      </c>
      <c r="I54" s="45">
        <f t="shared" si="1"/>
        <v>1514.6999999999998</v>
      </c>
      <c r="J54" s="60">
        <f t="shared" si="2"/>
        <v>14985</v>
      </c>
      <c r="K54" s="36"/>
    </row>
    <row r="55" spans="2:11" s="3" customFormat="1" ht="30" customHeight="1" x14ac:dyDescent="0.2">
      <c r="B55" s="18">
        <f t="shared" si="3"/>
        <v>45</v>
      </c>
      <c r="C55" s="57" t="s">
        <v>64</v>
      </c>
      <c r="D55" s="54" t="s">
        <v>37</v>
      </c>
      <c r="E55" s="54">
        <v>1</v>
      </c>
      <c r="F55" s="55">
        <v>327845</v>
      </c>
      <c r="G55" s="56">
        <v>327000</v>
      </c>
      <c r="H55" s="32">
        <f t="shared" si="0"/>
        <v>327000</v>
      </c>
      <c r="I55" s="45">
        <f t="shared" si="1"/>
        <v>30018.6</v>
      </c>
      <c r="J55" s="60">
        <f t="shared" si="2"/>
        <v>296981</v>
      </c>
      <c r="K55" s="36"/>
    </row>
    <row r="56" spans="2:11" s="3" customFormat="1" ht="30" customHeight="1" x14ac:dyDescent="0.2">
      <c r="B56" s="18">
        <f t="shared" si="3"/>
        <v>46</v>
      </c>
      <c r="C56" s="57" t="s">
        <v>65</v>
      </c>
      <c r="D56" s="54" t="s">
        <v>23</v>
      </c>
      <c r="E56" s="54">
        <v>1</v>
      </c>
      <c r="F56" s="55">
        <v>13804</v>
      </c>
      <c r="G56" s="56">
        <v>13800</v>
      </c>
      <c r="H56" s="32">
        <f t="shared" si="0"/>
        <v>13800</v>
      </c>
      <c r="I56" s="45">
        <f t="shared" si="1"/>
        <v>1266.8399999999999</v>
      </c>
      <c r="J56" s="60">
        <f t="shared" si="2"/>
        <v>12533</v>
      </c>
      <c r="K56" s="36"/>
    </row>
    <row r="57" spans="2:11" s="3" customFormat="1" ht="30" customHeight="1" x14ac:dyDescent="0.2">
      <c r="B57" s="18">
        <f t="shared" si="3"/>
        <v>47</v>
      </c>
      <c r="C57" s="57" t="s">
        <v>66</v>
      </c>
      <c r="D57" s="54" t="s">
        <v>23</v>
      </c>
      <c r="E57" s="54">
        <v>1</v>
      </c>
      <c r="F57" s="55">
        <v>44690</v>
      </c>
      <c r="G57" s="56">
        <v>44600</v>
      </c>
      <c r="H57" s="32">
        <f t="shared" si="0"/>
        <v>44600</v>
      </c>
      <c r="I57" s="45">
        <f t="shared" si="1"/>
        <v>4094.2799999999997</v>
      </c>
      <c r="J57" s="60">
        <f t="shared" si="2"/>
        <v>40506</v>
      </c>
      <c r="K57" s="36"/>
    </row>
    <row r="58" spans="2:11" s="3" customFormat="1" ht="30" customHeight="1" x14ac:dyDescent="0.2">
      <c r="B58" s="18">
        <f t="shared" si="3"/>
        <v>48</v>
      </c>
      <c r="C58" s="57" t="s">
        <v>67</v>
      </c>
      <c r="D58" s="54" t="s">
        <v>23</v>
      </c>
      <c r="E58" s="54">
        <v>1</v>
      </c>
      <c r="F58" s="55">
        <v>25883</v>
      </c>
      <c r="G58" s="56">
        <v>25800</v>
      </c>
      <c r="H58" s="32">
        <f t="shared" si="0"/>
        <v>25800</v>
      </c>
      <c r="I58" s="45">
        <f t="shared" si="1"/>
        <v>2368.4399999999996</v>
      </c>
      <c r="J58" s="60">
        <f t="shared" si="2"/>
        <v>23432</v>
      </c>
      <c r="K58" s="36"/>
    </row>
    <row r="59" spans="2:11" s="3" customFormat="1" ht="30" customHeight="1" x14ac:dyDescent="0.2">
      <c r="B59" s="18">
        <f t="shared" si="3"/>
        <v>49</v>
      </c>
      <c r="C59" s="57" t="s">
        <v>68</v>
      </c>
      <c r="D59" s="54" t="s">
        <v>23</v>
      </c>
      <c r="E59" s="54">
        <v>1</v>
      </c>
      <c r="F59" s="55">
        <v>38824</v>
      </c>
      <c r="G59" s="56">
        <v>38800</v>
      </c>
      <c r="H59" s="32">
        <f t="shared" si="0"/>
        <v>38800</v>
      </c>
      <c r="I59" s="45">
        <f t="shared" si="1"/>
        <v>3561.8399999999997</v>
      </c>
      <c r="J59" s="60">
        <f t="shared" si="2"/>
        <v>35238</v>
      </c>
      <c r="K59" s="36"/>
    </row>
    <row r="60" spans="2:11" s="3" customFormat="1" ht="30" customHeight="1" x14ac:dyDescent="0.2">
      <c r="B60" s="18">
        <f t="shared" si="3"/>
        <v>50</v>
      </c>
      <c r="C60" s="57" t="s">
        <v>69</v>
      </c>
      <c r="D60" s="54" t="s">
        <v>23</v>
      </c>
      <c r="E60" s="54">
        <v>1</v>
      </c>
      <c r="F60" s="55">
        <v>138040</v>
      </c>
      <c r="G60" s="56">
        <v>138000</v>
      </c>
      <c r="H60" s="32">
        <f t="shared" si="0"/>
        <v>138000</v>
      </c>
      <c r="I60" s="45">
        <f t="shared" si="1"/>
        <v>12668.4</v>
      </c>
      <c r="J60" s="60">
        <f t="shared" si="2"/>
        <v>125332</v>
      </c>
      <c r="K60" s="36"/>
    </row>
    <row r="61" spans="2:11" s="3" customFormat="1" ht="30" customHeight="1" x14ac:dyDescent="0.2">
      <c r="B61" s="18">
        <f t="shared" si="3"/>
        <v>51</v>
      </c>
      <c r="C61" s="57" t="s">
        <v>70</v>
      </c>
      <c r="D61" s="54" t="s">
        <v>23</v>
      </c>
      <c r="E61" s="54">
        <v>1</v>
      </c>
      <c r="F61" s="55">
        <v>25537</v>
      </c>
      <c r="G61" s="56">
        <v>25500</v>
      </c>
      <c r="H61" s="32">
        <f t="shared" si="0"/>
        <v>25500</v>
      </c>
      <c r="I61" s="45">
        <f t="shared" si="1"/>
        <v>2340.8999999999996</v>
      </c>
      <c r="J61" s="60">
        <f t="shared" si="2"/>
        <v>23159</v>
      </c>
      <c r="K61" s="36"/>
    </row>
    <row r="62" spans="2:11" s="3" customFormat="1" ht="30" customHeight="1" x14ac:dyDescent="0.2">
      <c r="B62" s="18">
        <f t="shared" si="3"/>
        <v>52</v>
      </c>
      <c r="C62" s="57" t="s">
        <v>71</v>
      </c>
      <c r="D62" s="54" t="s">
        <v>37</v>
      </c>
      <c r="E62" s="54">
        <v>1</v>
      </c>
      <c r="F62" s="55">
        <v>8800</v>
      </c>
      <c r="G62" s="56">
        <v>8700</v>
      </c>
      <c r="H62" s="32">
        <f t="shared" si="0"/>
        <v>8700</v>
      </c>
      <c r="I62" s="45">
        <f t="shared" si="1"/>
        <v>798.66</v>
      </c>
      <c r="J62" s="60">
        <f t="shared" si="2"/>
        <v>7901</v>
      </c>
      <c r="K62" s="36"/>
    </row>
    <row r="63" spans="2:11" s="3" customFormat="1" ht="30" customHeight="1" x14ac:dyDescent="0.2">
      <c r="B63" s="18">
        <f t="shared" si="3"/>
        <v>53</v>
      </c>
      <c r="C63" s="57" t="s">
        <v>72</v>
      </c>
      <c r="D63" s="54" t="s">
        <v>23</v>
      </c>
      <c r="E63" s="54">
        <v>1</v>
      </c>
      <c r="F63" s="55">
        <v>77648</v>
      </c>
      <c r="G63" s="56">
        <v>77600</v>
      </c>
      <c r="H63" s="32">
        <f t="shared" si="0"/>
        <v>77600</v>
      </c>
      <c r="I63" s="45">
        <f t="shared" si="1"/>
        <v>7123.6799999999994</v>
      </c>
      <c r="J63" s="60">
        <f t="shared" si="2"/>
        <v>70476</v>
      </c>
      <c r="K63" s="36"/>
    </row>
    <row r="64" spans="2:11" s="3" customFormat="1" ht="30" customHeight="1" x14ac:dyDescent="0.2">
      <c r="B64" s="18">
        <f t="shared" si="3"/>
        <v>54</v>
      </c>
      <c r="C64" s="57" t="s">
        <v>73</v>
      </c>
      <c r="D64" s="54" t="s">
        <v>23</v>
      </c>
      <c r="E64" s="54">
        <v>1</v>
      </c>
      <c r="F64" s="55">
        <v>13804</v>
      </c>
      <c r="G64" s="56">
        <v>13800</v>
      </c>
      <c r="H64" s="32">
        <f t="shared" si="0"/>
        <v>13800</v>
      </c>
      <c r="I64" s="45">
        <f t="shared" si="1"/>
        <v>1266.8399999999999</v>
      </c>
      <c r="J64" s="60">
        <f t="shared" si="2"/>
        <v>12533</v>
      </c>
      <c r="K64" s="36"/>
    </row>
    <row r="65" spans="2:11" s="3" customFormat="1" ht="30" customHeight="1" x14ac:dyDescent="0.2">
      <c r="B65" s="18">
        <f t="shared" si="3"/>
        <v>55</v>
      </c>
      <c r="C65" s="57" t="s">
        <v>74</v>
      </c>
      <c r="D65" s="54" t="s">
        <v>37</v>
      </c>
      <c r="E65" s="54">
        <v>1</v>
      </c>
      <c r="F65" s="55">
        <v>62118</v>
      </c>
      <c r="G65" s="56">
        <v>62100</v>
      </c>
      <c r="H65" s="32">
        <f t="shared" si="0"/>
        <v>62100</v>
      </c>
      <c r="I65" s="45">
        <f t="shared" si="1"/>
        <v>5700.78</v>
      </c>
      <c r="J65" s="60">
        <f t="shared" si="2"/>
        <v>56399</v>
      </c>
      <c r="K65" s="36"/>
    </row>
    <row r="66" spans="2:11" s="3" customFormat="1" ht="30" customHeight="1" x14ac:dyDescent="0.2">
      <c r="B66" s="18">
        <f t="shared" si="3"/>
        <v>56</v>
      </c>
      <c r="C66" s="57" t="s">
        <v>38</v>
      </c>
      <c r="D66" s="54" t="s">
        <v>37</v>
      </c>
      <c r="E66" s="54">
        <v>1</v>
      </c>
      <c r="F66" s="55">
        <v>34510</v>
      </c>
      <c r="G66" s="56">
        <v>34500</v>
      </c>
      <c r="H66" s="32">
        <f t="shared" si="0"/>
        <v>34500</v>
      </c>
      <c r="I66" s="45">
        <f t="shared" si="1"/>
        <v>3167.1</v>
      </c>
      <c r="J66" s="60">
        <f t="shared" si="2"/>
        <v>31333</v>
      </c>
      <c r="K66" s="36"/>
    </row>
    <row r="67" spans="2:11" s="3" customFormat="1" ht="30" customHeight="1" x14ac:dyDescent="0.2">
      <c r="B67" s="18">
        <f t="shared" si="3"/>
        <v>57</v>
      </c>
      <c r="C67" s="57" t="s">
        <v>75</v>
      </c>
      <c r="D67" s="54" t="s">
        <v>37</v>
      </c>
      <c r="E67" s="54">
        <v>1</v>
      </c>
      <c r="F67" s="55">
        <v>37961</v>
      </c>
      <c r="G67" s="56">
        <v>37900</v>
      </c>
      <c r="H67" s="32">
        <f t="shared" si="0"/>
        <v>37900</v>
      </c>
      <c r="I67" s="45">
        <f t="shared" si="1"/>
        <v>3479.22</v>
      </c>
      <c r="J67" s="60">
        <f t="shared" si="2"/>
        <v>34421</v>
      </c>
      <c r="K67" s="36"/>
    </row>
    <row r="68" spans="2:11" s="3" customFormat="1" ht="30" customHeight="1" x14ac:dyDescent="0.2">
      <c r="B68" s="18">
        <f t="shared" si="3"/>
        <v>58</v>
      </c>
      <c r="C68" s="57" t="s">
        <v>76</v>
      </c>
      <c r="D68" s="54" t="s">
        <v>23</v>
      </c>
      <c r="E68" s="54">
        <v>1</v>
      </c>
      <c r="F68" s="55">
        <v>16392</v>
      </c>
      <c r="G68" s="56">
        <v>16300</v>
      </c>
      <c r="H68" s="32">
        <f t="shared" si="0"/>
        <v>16300</v>
      </c>
      <c r="I68" s="45">
        <f t="shared" si="1"/>
        <v>1496.34</v>
      </c>
      <c r="J68" s="60">
        <f t="shared" si="2"/>
        <v>14804</v>
      </c>
      <c r="K68" s="36"/>
    </row>
    <row r="69" spans="2:11" s="3" customFormat="1" ht="30" customHeight="1" x14ac:dyDescent="0.2">
      <c r="B69" s="18">
        <f t="shared" si="3"/>
        <v>59</v>
      </c>
      <c r="C69" s="57" t="s">
        <v>77</v>
      </c>
      <c r="D69" s="54" t="s">
        <v>37</v>
      </c>
      <c r="E69" s="54">
        <v>1</v>
      </c>
      <c r="F69" s="55">
        <v>362355</v>
      </c>
      <c r="G69" s="56">
        <v>362000</v>
      </c>
      <c r="H69" s="32">
        <f t="shared" si="0"/>
        <v>362000</v>
      </c>
      <c r="I69" s="45">
        <f t="shared" si="1"/>
        <v>33231.599999999999</v>
      </c>
      <c r="J69" s="60">
        <f t="shared" si="2"/>
        <v>328768</v>
      </c>
      <c r="K69" s="36"/>
    </row>
    <row r="70" spans="2:11" s="3" customFormat="1" ht="30" customHeight="1" x14ac:dyDescent="0.2">
      <c r="B70" s="18">
        <f t="shared" si="3"/>
        <v>60</v>
      </c>
      <c r="C70" s="57" t="s">
        <v>78</v>
      </c>
      <c r="D70" s="54" t="s">
        <v>79</v>
      </c>
      <c r="E70" s="54">
        <v>1</v>
      </c>
      <c r="F70" s="55">
        <v>246747</v>
      </c>
      <c r="G70" s="56">
        <v>246700</v>
      </c>
      <c r="H70" s="32">
        <f t="shared" si="0"/>
        <v>246700</v>
      </c>
      <c r="I70" s="45">
        <f t="shared" si="1"/>
        <v>22647.059999999998</v>
      </c>
      <c r="J70" s="60">
        <f t="shared" si="2"/>
        <v>224053</v>
      </c>
      <c r="K70" s="36"/>
    </row>
    <row r="71" spans="2:11" s="3" customFormat="1" ht="30" customHeight="1" x14ac:dyDescent="0.2">
      <c r="B71" s="18">
        <f t="shared" si="3"/>
        <v>61</v>
      </c>
      <c r="C71" s="57" t="s">
        <v>80</v>
      </c>
      <c r="D71" s="54" t="s">
        <v>37</v>
      </c>
      <c r="E71" s="54">
        <v>1</v>
      </c>
      <c r="F71" s="55">
        <v>362355</v>
      </c>
      <c r="G71" s="56">
        <v>362300</v>
      </c>
      <c r="H71" s="32">
        <f t="shared" si="0"/>
        <v>362300</v>
      </c>
      <c r="I71" s="45">
        <f t="shared" si="1"/>
        <v>33259.14</v>
      </c>
      <c r="J71" s="60">
        <f t="shared" si="2"/>
        <v>329041</v>
      </c>
      <c r="K71" s="36"/>
    </row>
    <row r="72" spans="2:11" s="3" customFormat="1" ht="30" customHeight="1" x14ac:dyDescent="0.2">
      <c r="B72" s="18">
        <f t="shared" si="3"/>
        <v>62</v>
      </c>
      <c r="C72" s="54" t="s">
        <v>81</v>
      </c>
      <c r="D72" s="54" t="s">
        <v>23</v>
      </c>
      <c r="E72" s="54">
        <v>1</v>
      </c>
      <c r="F72" s="55">
        <v>35373</v>
      </c>
      <c r="G72" s="56">
        <v>35300</v>
      </c>
      <c r="H72" s="32">
        <f t="shared" si="0"/>
        <v>35300</v>
      </c>
      <c r="I72" s="45">
        <f t="shared" si="1"/>
        <v>3240.54</v>
      </c>
      <c r="J72" s="60">
        <f t="shared" si="2"/>
        <v>32059</v>
      </c>
      <c r="K72" s="36"/>
    </row>
    <row r="73" spans="2:11" s="3" customFormat="1" ht="30" customHeight="1" x14ac:dyDescent="0.2">
      <c r="B73" s="18">
        <f t="shared" si="3"/>
        <v>63</v>
      </c>
      <c r="C73" s="57" t="s">
        <v>47</v>
      </c>
      <c r="D73" s="54" t="s">
        <v>23</v>
      </c>
      <c r="E73" s="54">
        <v>1</v>
      </c>
      <c r="F73" s="55">
        <v>138040</v>
      </c>
      <c r="G73" s="56">
        <v>138000</v>
      </c>
      <c r="H73" s="32">
        <f t="shared" si="0"/>
        <v>138000</v>
      </c>
      <c r="I73" s="45">
        <f t="shared" si="1"/>
        <v>12668.4</v>
      </c>
      <c r="J73" s="60">
        <f t="shared" si="2"/>
        <v>125332</v>
      </c>
      <c r="K73" s="36"/>
    </row>
    <row r="74" spans="2:11" s="3" customFormat="1" ht="30" customHeight="1" x14ac:dyDescent="0.2">
      <c r="B74" s="18">
        <f t="shared" si="3"/>
        <v>64</v>
      </c>
      <c r="C74" s="57" t="s">
        <v>82</v>
      </c>
      <c r="D74" s="54" t="s">
        <v>37</v>
      </c>
      <c r="E74" s="54">
        <v>1</v>
      </c>
      <c r="F74" s="55">
        <v>8800</v>
      </c>
      <c r="G74" s="56">
        <v>8700</v>
      </c>
      <c r="H74" s="32">
        <f t="shared" si="0"/>
        <v>8700</v>
      </c>
      <c r="I74" s="45">
        <f t="shared" si="1"/>
        <v>798.66</v>
      </c>
      <c r="J74" s="60">
        <f t="shared" si="2"/>
        <v>7901</v>
      </c>
      <c r="K74" s="36"/>
    </row>
    <row r="75" spans="2:11" s="3" customFormat="1" ht="30" customHeight="1" x14ac:dyDescent="0.2">
      <c r="B75" s="18">
        <f t="shared" si="3"/>
        <v>65</v>
      </c>
      <c r="C75" s="57" t="s">
        <v>83</v>
      </c>
      <c r="D75" s="54" t="s">
        <v>37</v>
      </c>
      <c r="E75" s="54">
        <v>1</v>
      </c>
      <c r="F75" s="55">
        <v>362355</v>
      </c>
      <c r="G75" s="56">
        <v>362300</v>
      </c>
      <c r="H75" s="32">
        <f t="shared" si="0"/>
        <v>362300</v>
      </c>
      <c r="I75" s="45">
        <f t="shared" si="1"/>
        <v>33259.14</v>
      </c>
      <c r="J75" s="60">
        <f t="shared" si="2"/>
        <v>329041</v>
      </c>
      <c r="K75" s="36"/>
    </row>
    <row r="76" spans="2:11" s="3" customFormat="1" ht="30" customHeight="1" x14ac:dyDescent="0.2">
      <c r="B76" s="18">
        <f t="shared" si="3"/>
        <v>66</v>
      </c>
      <c r="C76" s="57" t="s">
        <v>54</v>
      </c>
      <c r="D76" s="54" t="s">
        <v>23</v>
      </c>
      <c r="E76" s="54">
        <v>1</v>
      </c>
      <c r="F76" s="55">
        <v>58494</v>
      </c>
      <c r="G76" s="56">
        <v>58400</v>
      </c>
      <c r="H76" s="32">
        <f t="shared" ref="H76:H98" si="4">+G76*E76</f>
        <v>58400</v>
      </c>
      <c r="I76" s="45">
        <f t="shared" ref="I76:I98" si="5">+G76*9.18%</f>
        <v>5361.12</v>
      </c>
      <c r="J76" s="60">
        <f t="shared" ref="J76:J98" si="6">ROUND(G76-I76,0)</f>
        <v>53039</v>
      </c>
      <c r="K76" s="36"/>
    </row>
    <row r="77" spans="2:11" s="3" customFormat="1" ht="30" customHeight="1" x14ac:dyDescent="0.2">
      <c r="B77" s="18">
        <f t="shared" si="3"/>
        <v>67</v>
      </c>
      <c r="C77" s="57" t="s">
        <v>84</v>
      </c>
      <c r="D77" s="54" t="s">
        <v>85</v>
      </c>
      <c r="E77" s="54">
        <v>1</v>
      </c>
      <c r="F77" s="55">
        <v>25883</v>
      </c>
      <c r="G77" s="56">
        <v>25800</v>
      </c>
      <c r="H77" s="32">
        <f t="shared" si="4"/>
        <v>25800</v>
      </c>
      <c r="I77" s="45">
        <f t="shared" si="5"/>
        <v>2368.4399999999996</v>
      </c>
      <c r="J77" s="60">
        <f t="shared" si="6"/>
        <v>23432</v>
      </c>
      <c r="K77" s="36"/>
    </row>
    <row r="78" spans="2:11" s="3" customFormat="1" ht="30" customHeight="1" x14ac:dyDescent="0.2">
      <c r="B78" s="18">
        <f t="shared" ref="B78:B98" si="7">+B77+1</f>
        <v>68</v>
      </c>
      <c r="C78" s="57" t="s">
        <v>86</v>
      </c>
      <c r="D78" s="54" t="s">
        <v>23</v>
      </c>
      <c r="E78" s="54">
        <v>1</v>
      </c>
      <c r="F78" s="55">
        <v>35373</v>
      </c>
      <c r="G78" s="56">
        <v>35300</v>
      </c>
      <c r="H78" s="32">
        <f t="shared" si="4"/>
        <v>35300</v>
      </c>
      <c r="I78" s="45">
        <f t="shared" si="5"/>
        <v>3240.54</v>
      </c>
      <c r="J78" s="60">
        <f t="shared" si="6"/>
        <v>32059</v>
      </c>
      <c r="K78" s="36"/>
    </row>
    <row r="79" spans="2:11" s="3" customFormat="1" ht="30" customHeight="1" x14ac:dyDescent="0.2">
      <c r="B79" s="18">
        <f t="shared" si="7"/>
        <v>69</v>
      </c>
      <c r="C79" s="57" t="s">
        <v>87</v>
      </c>
      <c r="D79" s="54" t="s">
        <v>85</v>
      </c>
      <c r="E79" s="54">
        <v>1</v>
      </c>
      <c r="F79" s="55">
        <v>44690</v>
      </c>
      <c r="G79" s="56">
        <v>44600</v>
      </c>
      <c r="H79" s="32">
        <f t="shared" si="4"/>
        <v>44600</v>
      </c>
      <c r="I79" s="45">
        <f t="shared" si="5"/>
        <v>4094.2799999999997</v>
      </c>
      <c r="J79" s="60">
        <f t="shared" si="6"/>
        <v>40506</v>
      </c>
      <c r="K79" s="36"/>
    </row>
    <row r="80" spans="2:11" s="3" customFormat="1" ht="30" customHeight="1" x14ac:dyDescent="0.2">
      <c r="B80" s="18">
        <f t="shared" si="7"/>
        <v>70</v>
      </c>
      <c r="C80" s="57" t="s">
        <v>88</v>
      </c>
      <c r="D80" s="54" t="s">
        <v>23</v>
      </c>
      <c r="E80" s="54">
        <v>1</v>
      </c>
      <c r="F80" s="55">
        <v>14667</v>
      </c>
      <c r="G80" s="56">
        <v>14600</v>
      </c>
      <c r="H80" s="32">
        <f t="shared" si="4"/>
        <v>14600</v>
      </c>
      <c r="I80" s="45">
        <f t="shared" si="5"/>
        <v>1340.28</v>
      </c>
      <c r="J80" s="60">
        <f t="shared" si="6"/>
        <v>13260</v>
      </c>
      <c r="K80" s="36"/>
    </row>
    <row r="81" spans="2:11" s="3" customFormat="1" ht="30" customHeight="1" x14ac:dyDescent="0.2">
      <c r="B81" s="18">
        <f t="shared" si="7"/>
        <v>71</v>
      </c>
      <c r="C81" s="57" t="s">
        <v>89</v>
      </c>
      <c r="D81" s="54" t="s">
        <v>23</v>
      </c>
      <c r="E81" s="54">
        <v>1</v>
      </c>
      <c r="F81" s="55">
        <v>284708</v>
      </c>
      <c r="G81" s="56">
        <v>284700</v>
      </c>
      <c r="H81" s="32">
        <f t="shared" si="4"/>
        <v>284700</v>
      </c>
      <c r="I81" s="45">
        <f t="shared" si="5"/>
        <v>26135.46</v>
      </c>
      <c r="J81" s="60">
        <f t="shared" si="6"/>
        <v>258565</v>
      </c>
      <c r="K81" s="36"/>
    </row>
    <row r="82" spans="2:11" s="3" customFormat="1" ht="30" customHeight="1" x14ac:dyDescent="0.2">
      <c r="B82" s="18">
        <f t="shared" si="7"/>
        <v>72</v>
      </c>
      <c r="C82" s="57" t="s">
        <v>90</v>
      </c>
      <c r="D82" s="54" t="s">
        <v>23</v>
      </c>
      <c r="E82" s="54">
        <v>1</v>
      </c>
      <c r="F82" s="55">
        <v>44690</v>
      </c>
      <c r="G82" s="56">
        <v>44600</v>
      </c>
      <c r="H82" s="32">
        <f t="shared" si="4"/>
        <v>44600</v>
      </c>
      <c r="I82" s="45">
        <f t="shared" si="5"/>
        <v>4094.2799999999997</v>
      </c>
      <c r="J82" s="60">
        <f t="shared" si="6"/>
        <v>40506</v>
      </c>
      <c r="K82" s="36"/>
    </row>
    <row r="83" spans="2:11" s="3" customFormat="1" ht="30" customHeight="1" x14ac:dyDescent="0.2">
      <c r="B83" s="18">
        <f t="shared" si="7"/>
        <v>73</v>
      </c>
      <c r="C83" s="57" t="s">
        <v>91</v>
      </c>
      <c r="D83" s="54" t="s">
        <v>23</v>
      </c>
      <c r="E83" s="54">
        <v>1</v>
      </c>
      <c r="F83" s="55">
        <v>20706</v>
      </c>
      <c r="G83" s="56">
        <v>20700</v>
      </c>
      <c r="H83" s="32">
        <f t="shared" si="4"/>
        <v>20700</v>
      </c>
      <c r="I83" s="45">
        <f t="shared" si="5"/>
        <v>1900.2599999999998</v>
      </c>
      <c r="J83" s="60">
        <f t="shared" si="6"/>
        <v>18800</v>
      </c>
      <c r="K83" s="36"/>
    </row>
    <row r="84" spans="2:11" s="3" customFormat="1" ht="30" customHeight="1" x14ac:dyDescent="0.2">
      <c r="B84" s="18">
        <f t="shared" si="7"/>
        <v>74</v>
      </c>
      <c r="C84" s="57" t="s">
        <v>92</v>
      </c>
      <c r="D84" s="54" t="s">
        <v>23</v>
      </c>
      <c r="E84" s="54">
        <v>1</v>
      </c>
      <c r="F84" s="55">
        <v>14667</v>
      </c>
      <c r="G84" s="56">
        <v>14600</v>
      </c>
      <c r="H84" s="32">
        <f t="shared" si="4"/>
        <v>14600</v>
      </c>
      <c r="I84" s="45">
        <f t="shared" si="5"/>
        <v>1340.28</v>
      </c>
      <c r="J84" s="60">
        <f t="shared" si="6"/>
        <v>13260</v>
      </c>
      <c r="K84" s="36"/>
    </row>
    <row r="85" spans="2:11" s="3" customFormat="1" ht="30" customHeight="1" x14ac:dyDescent="0.2">
      <c r="B85" s="18">
        <f t="shared" si="7"/>
        <v>75</v>
      </c>
      <c r="C85" s="57" t="s">
        <v>93</v>
      </c>
      <c r="D85" s="54" t="s">
        <v>37</v>
      </c>
      <c r="E85" s="54">
        <v>1</v>
      </c>
      <c r="F85" s="55">
        <v>34337</v>
      </c>
      <c r="G85" s="56">
        <v>34300</v>
      </c>
      <c r="H85" s="32">
        <f t="shared" si="4"/>
        <v>34300</v>
      </c>
      <c r="I85" s="45">
        <f t="shared" si="5"/>
        <v>3148.74</v>
      </c>
      <c r="J85" s="60">
        <f t="shared" si="6"/>
        <v>31151</v>
      </c>
      <c r="K85" s="36"/>
    </row>
    <row r="86" spans="2:11" s="3" customFormat="1" ht="30" customHeight="1" x14ac:dyDescent="0.2">
      <c r="B86" s="18">
        <f t="shared" si="7"/>
        <v>76</v>
      </c>
      <c r="C86" s="57" t="s">
        <v>68</v>
      </c>
      <c r="D86" s="54" t="s">
        <v>23</v>
      </c>
      <c r="E86" s="54">
        <v>1</v>
      </c>
      <c r="F86" s="55">
        <v>21569</v>
      </c>
      <c r="G86" s="56">
        <v>21500</v>
      </c>
      <c r="H86" s="32">
        <f t="shared" si="4"/>
        <v>21500</v>
      </c>
      <c r="I86" s="45">
        <f t="shared" si="5"/>
        <v>1973.6999999999998</v>
      </c>
      <c r="J86" s="60">
        <f t="shared" si="6"/>
        <v>19526</v>
      </c>
      <c r="K86" s="36"/>
    </row>
    <row r="87" spans="2:11" s="3" customFormat="1" ht="30" customHeight="1" x14ac:dyDescent="0.2">
      <c r="B87" s="18">
        <f t="shared" si="7"/>
        <v>77</v>
      </c>
      <c r="C87" s="57" t="s">
        <v>69</v>
      </c>
      <c r="D87" s="54" t="s">
        <v>23</v>
      </c>
      <c r="E87" s="54">
        <v>1</v>
      </c>
      <c r="F87" s="55">
        <v>316457</v>
      </c>
      <c r="G87" s="56">
        <v>316400</v>
      </c>
      <c r="H87" s="32">
        <f t="shared" si="4"/>
        <v>316400</v>
      </c>
      <c r="I87" s="45">
        <f t="shared" si="5"/>
        <v>29045.519999999997</v>
      </c>
      <c r="J87" s="60">
        <f t="shared" si="6"/>
        <v>287354</v>
      </c>
      <c r="K87" s="36"/>
    </row>
    <row r="88" spans="2:11" s="3" customFormat="1" ht="30" customHeight="1" x14ac:dyDescent="0.2">
      <c r="B88" s="18">
        <f t="shared" si="7"/>
        <v>78</v>
      </c>
      <c r="C88" s="57" t="s">
        <v>70</v>
      </c>
      <c r="D88" s="54" t="s">
        <v>23</v>
      </c>
      <c r="E88" s="54">
        <v>1</v>
      </c>
      <c r="F88" s="55">
        <v>25537</v>
      </c>
      <c r="G88" s="56">
        <v>25500</v>
      </c>
      <c r="H88" s="32">
        <f t="shared" si="4"/>
        <v>25500</v>
      </c>
      <c r="I88" s="45">
        <f t="shared" si="5"/>
        <v>2340.8999999999996</v>
      </c>
      <c r="J88" s="60">
        <f t="shared" si="6"/>
        <v>23159</v>
      </c>
      <c r="K88" s="36"/>
    </row>
    <row r="89" spans="2:11" s="3" customFormat="1" ht="30" customHeight="1" x14ac:dyDescent="0.2">
      <c r="B89" s="18">
        <f t="shared" si="7"/>
        <v>79</v>
      </c>
      <c r="C89" s="57" t="s">
        <v>71</v>
      </c>
      <c r="D89" s="54" t="s">
        <v>37</v>
      </c>
      <c r="E89" s="54">
        <v>1</v>
      </c>
      <c r="F89" s="55">
        <v>8800</v>
      </c>
      <c r="G89" s="56">
        <v>8700</v>
      </c>
      <c r="H89" s="32">
        <f t="shared" si="4"/>
        <v>8700</v>
      </c>
      <c r="I89" s="45">
        <f t="shared" si="5"/>
        <v>798.66</v>
      </c>
      <c r="J89" s="60">
        <f t="shared" si="6"/>
        <v>7901</v>
      </c>
      <c r="K89" s="36"/>
    </row>
    <row r="90" spans="2:11" s="3" customFormat="1" ht="30" customHeight="1" x14ac:dyDescent="0.2">
      <c r="B90" s="18">
        <f t="shared" si="7"/>
        <v>80</v>
      </c>
      <c r="C90" s="57" t="s">
        <v>72</v>
      </c>
      <c r="D90" s="54" t="s">
        <v>23</v>
      </c>
      <c r="E90" s="54">
        <v>1</v>
      </c>
      <c r="F90" s="55">
        <v>77648</v>
      </c>
      <c r="G90" s="56">
        <v>77600</v>
      </c>
      <c r="H90" s="32">
        <f t="shared" si="4"/>
        <v>77600</v>
      </c>
      <c r="I90" s="45">
        <f t="shared" si="5"/>
        <v>7123.6799999999994</v>
      </c>
      <c r="J90" s="60">
        <f t="shared" si="6"/>
        <v>70476</v>
      </c>
      <c r="K90" s="36"/>
    </row>
    <row r="91" spans="2:11" s="3" customFormat="1" ht="30" customHeight="1" x14ac:dyDescent="0.2">
      <c r="B91" s="18">
        <f t="shared" si="7"/>
        <v>81</v>
      </c>
      <c r="C91" s="57" t="s">
        <v>73</v>
      </c>
      <c r="D91" s="54" t="s">
        <v>23</v>
      </c>
      <c r="E91" s="54">
        <v>1</v>
      </c>
      <c r="F91" s="55">
        <v>13804</v>
      </c>
      <c r="G91" s="56">
        <v>13800</v>
      </c>
      <c r="H91" s="32">
        <f t="shared" si="4"/>
        <v>13800</v>
      </c>
      <c r="I91" s="45">
        <f t="shared" si="5"/>
        <v>1266.8399999999999</v>
      </c>
      <c r="J91" s="60">
        <f t="shared" si="6"/>
        <v>12533</v>
      </c>
      <c r="K91" s="36"/>
    </row>
    <row r="92" spans="2:11" s="3" customFormat="1" ht="30" customHeight="1" x14ac:dyDescent="0.2">
      <c r="B92" s="18">
        <f t="shared" si="7"/>
        <v>82</v>
      </c>
      <c r="C92" s="57" t="s">
        <v>74</v>
      </c>
      <c r="D92" s="54" t="s">
        <v>37</v>
      </c>
      <c r="E92" s="54">
        <v>1</v>
      </c>
      <c r="F92" s="55">
        <v>62118</v>
      </c>
      <c r="G92" s="56">
        <v>62100</v>
      </c>
      <c r="H92" s="32">
        <f t="shared" si="4"/>
        <v>62100</v>
      </c>
      <c r="I92" s="45">
        <f t="shared" si="5"/>
        <v>5700.78</v>
      </c>
      <c r="J92" s="60">
        <f t="shared" si="6"/>
        <v>56399</v>
      </c>
      <c r="K92" s="36"/>
    </row>
    <row r="93" spans="2:11" s="3" customFormat="1" ht="30" customHeight="1" x14ac:dyDescent="0.2">
      <c r="B93" s="18">
        <f t="shared" si="7"/>
        <v>83</v>
      </c>
      <c r="C93" s="57" t="s">
        <v>38</v>
      </c>
      <c r="D93" s="54" t="s">
        <v>37</v>
      </c>
      <c r="E93" s="54">
        <v>1</v>
      </c>
      <c r="F93" s="55">
        <v>34510</v>
      </c>
      <c r="G93" s="56">
        <v>34500</v>
      </c>
      <c r="H93" s="32">
        <f t="shared" si="4"/>
        <v>34500</v>
      </c>
      <c r="I93" s="45">
        <f t="shared" si="5"/>
        <v>3167.1</v>
      </c>
      <c r="J93" s="60">
        <f t="shared" si="6"/>
        <v>31333</v>
      </c>
      <c r="K93" s="36"/>
    </row>
    <row r="94" spans="2:11" s="3" customFormat="1" ht="30" customHeight="1" x14ac:dyDescent="0.2">
      <c r="B94" s="18">
        <f t="shared" si="7"/>
        <v>84</v>
      </c>
      <c r="C94" s="57" t="s">
        <v>75</v>
      </c>
      <c r="D94" s="54" t="s">
        <v>37</v>
      </c>
      <c r="E94" s="54">
        <v>1</v>
      </c>
      <c r="F94" s="55">
        <v>37961</v>
      </c>
      <c r="G94" s="56">
        <v>37900</v>
      </c>
      <c r="H94" s="32">
        <f t="shared" si="4"/>
        <v>37900</v>
      </c>
      <c r="I94" s="45">
        <f t="shared" si="5"/>
        <v>3479.22</v>
      </c>
      <c r="J94" s="60">
        <f t="shared" si="6"/>
        <v>34421</v>
      </c>
      <c r="K94" s="36"/>
    </row>
    <row r="95" spans="2:11" s="3" customFormat="1" ht="30" customHeight="1" x14ac:dyDescent="0.2">
      <c r="B95" s="18">
        <f t="shared" si="7"/>
        <v>85</v>
      </c>
      <c r="C95" s="57" t="s">
        <v>76</v>
      </c>
      <c r="D95" s="54" t="s">
        <v>23</v>
      </c>
      <c r="E95" s="54">
        <v>1</v>
      </c>
      <c r="F95" s="55">
        <v>16392</v>
      </c>
      <c r="G95" s="56">
        <v>16300</v>
      </c>
      <c r="H95" s="32">
        <f t="shared" si="4"/>
        <v>16300</v>
      </c>
      <c r="I95" s="45">
        <f t="shared" si="5"/>
        <v>1496.34</v>
      </c>
      <c r="J95" s="60">
        <f t="shared" si="6"/>
        <v>14804</v>
      </c>
      <c r="K95" s="36"/>
    </row>
    <row r="96" spans="2:11" s="3" customFormat="1" ht="30" customHeight="1" x14ac:dyDescent="0.2">
      <c r="B96" s="18">
        <f t="shared" si="7"/>
        <v>86</v>
      </c>
      <c r="C96" s="57" t="s">
        <v>77</v>
      </c>
      <c r="D96" s="54" t="s">
        <v>37</v>
      </c>
      <c r="E96" s="54">
        <v>1</v>
      </c>
      <c r="F96" s="55">
        <v>362355</v>
      </c>
      <c r="G96" s="56">
        <v>362000</v>
      </c>
      <c r="H96" s="32">
        <f t="shared" si="4"/>
        <v>362000</v>
      </c>
      <c r="I96" s="45">
        <f t="shared" si="5"/>
        <v>33231.599999999999</v>
      </c>
      <c r="J96" s="60">
        <f t="shared" si="6"/>
        <v>328768</v>
      </c>
      <c r="K96" s="36"/>
    </row>
    <row r="97" spans="2:11" s="3" customFormat="1" ht="30" customHeight="1" x14ac:dyDescent="0.2">
      <c r="B97" s="18">
        <f t="shared" si="7"/>
        <v>87</v>
      </c>
      <c r="C97" s="57" t="s">
        <v>78</v>
      </c>
      <c r="D97" s="54" t="s">
        <v>79</v>
      </c>
      <c r="E97" s="54">
        <v>1</v>
      </c>
      <c r="F97" s="55">
        <v>246747</v>
      </c>
      <c r="G97" s="56">
        <v>246700</v>
      </c>
      <c r="H97" s="32">
        <f t="shared" si="4"/>
        <v>246700</v>
      </c>
      <c r="I97" s="45">
        <f t="shared" si="5"/>
        <v>22647.059999999998</v>
      </c>
      <c r="J97" s="60">
        <f t="shared" si="6"/>
        <v>224053</v>
      </c>
      <c r="K97" s="36"/>
    </row>
    <row r="98" spans="2:11" s="3" customFormat="1" ht="30" customHeight="1" x14ac:dyDescent="0.2">
      <c r="B98" s="18">
        <f t="shared" si="7"/>
        <v>88</v>
      </c>
      <c r="C98" s="57" t="s">
        <v>80</v>
      </c>
      <c r="D98" s="54" t="s">
        <v>37</v>
      </c>
      <c r="E98" s="54">
        <v>1</v>
      </c>
      <c r="F98" s="55">
        <v>362355</v>
      </c>
      <c r="G98" s="56">
        <v>362000</v>
      </c>
      <c r="H98" s="32">
        <f t="shared" si="4"/>
        <v>362000</v>
      </c>
      <c r="I98" s="45">
        <f t="shared" si="5"/>
        <v>33231.599999999999</v>
      </c>
      <c r="J98" s="60">
        <f t="shared" si="6"/>
        <v>328768</v>
      </c>
      <c r="K98" s="36"/>
    </row>
    <row r="99" spans="2:11" ht="18.75" customHeight="1" x14ac:dyDescent="0.15">
      <c r="B99" s="33"/>
      <c r="C99" s="33"/>
      <c r="D99" s="33"/>
      <c r="E99" s="33"/>
      <c r="F99" s="40">
        <f>SUM(F11:F98)</f>
        <v>9529943</v>
      </c>
      <c r="G99" s="40">
        <f>SUM(G11:G98)</f>
        <v>9521000</v>
      </c>
      <c r="H99" s="40">
        <f>SUM(H11:H98)</f>
        <v>9521000</v>
      </c>
      <c r="I99" s="46"/>
      <c r="J99" s="46"/>
      <c r="K99" s="36"/>
    </row>
    <row r="100" spans="2:11" ht="24.75" customHeight="1" x14ac:dyDescent="0.15">
      <c r="B100" s="65" t="s">
        <v>108</v>
      </c>
      <c r="C100" s="65"/>
      <c r="D100" s="65"/>
      <c r="E100" s="65"/>
      <c r="F100" s="65"/>
      <c r="G100" s="66"/>
      <c r="H100" s="41">
        <f>+H99</f>
        <v>9521000</v>
      </c>
      <c r="I100" s="47"/>
      <c r="J100" s="62">
        <f>SUM(J11:J98)</f>
        <v>8646969</v>
      </c>
      <c r="K100" s="36"/>
    </row>
    <row r="101" spans="2:11" ht="24.75" customHeight="1" x14ac:dyDescent="0.15">
      <c r="B101" s="67" t="s">
        <v>109</v>
      </c>
      <c r="C101" s="67"/>
      <c r="D101" s="67"/>
      <c r="E101" s="67"/>
      <c r="F101" s="67"/>
      <c r="G101" s="68"/>
      <c r="H101" s="39">
        <f>+D6</f>
        <v>9529943</v>
      </c>
      <c r="I101" s="49"/>
      <c r="J101" s="61">
        <f>+D6-J100</f>
        <v>882974</v>
      </c>
      <c r="K101" s="36"/>
    </row>
    <row r="102" spans="2:11" ht="10.5" customHeight="1" x14ac:dyDescent="0.15">
      <c r="B102" s="16"/>
      <c r="C102" s="17"/>
      <c r="D102" s="17"/>
      <c r="E102" s="17"/>
      <c r="F102" s="17"/>
      <c r="G102" s="27"/>
    </row>
    <row r="103" spans="2:11" ht="62.25" customHeight="1" x14ac:dyDescent="0.15">
      <c r="B103" s="69" t="s">
        <v>111</v>
      </c>
      <c r="C103" s="69"/>
      <c r="D103" s="69"/>
      <c r="E103" s="69"/>
      <c r="F103" s="69"/>
      <c r="G103" s="69"/>
      <c r="H103" s="69"/>
      <c r="I103" s="69"/>
    </row>
    <row r="104" spans="2:11" ht="7.5" customHeight="1" x14ac:dyDescent="0.15">
      <c r="B104" s="12"/>
      <c r="C104" s="12"/>
      <c r="D104" s="12"/>
      <c r="E104" s="12"/>
      <c r="F104" s="12"/>
      <c r="G104" s="28"/>
    </row>
    <row r="105" spans="2:11" ht="15" customHeight="1" x14ac:dyDescent="0.15">
      <c r="B105" s="13" t="s">
        <v>97</v>
      </c>
    </row>
    <row r="106" spans="2:11" ht="4.5" customHeight="1" x14ac:dyDescent="0.15">
      <c r="B106" s="13"/>
    </row>
    <row r="107" spans="2:11" s="9" customFormat="1" ht="15.75" customHeight="1" x14ac:dyDescent="0.15">
      <c r="B107" s="13" t="s">
        <v>4</v>
      </c>
      <c r="C107" s="2"/>
      <c r="F107" s="14"/>
      <c r="G107" s="24"/>
      <c r="H107" s="29"/>
      <c r="I107" s="48"/>
      <c r="J107" s="37"/>
      <c r="K107" s="37"/>
    </row>
    <row r="108" spans="2:11" s="9" customFormat="1" ht="15.75" customHeight="1" x14ac:dyDescent="0.2">
      <c r="B108" s="13" t="s">
        <v>98</v>
      </c>
      <c r="C108" s="8"/>
      <c r="F108" s="14"/>
      <c r="G108" s="24"/>
      <c r="H108" s="31"/>
      <c r="I108" s="43"/>
      <c r="J108" s="37"/>
      <c r="K108" s="37"/>
    </row>
    <row r="109" spans="2:11" s="9" customFormat="1" ht="15.75" customHeight="1" x14ac:dyDescent="0.15">
      <c r="B109" s="13" t="s">
        <v>6</v>
      </c>
      <c r="C109" s="8"/>
      <c r="F109" s="14"/>
      <c r="G109" s="34"/>
      <c r="H109" s="29"/>
      <c r="I109" s="43"/>
      <c r="J109" s="37"/>
      <c r="K109" s="37"/>
    </row>
    <row r="110" spans="2:11" s="9" customFormat="1" ht="15.75" customHeight="1" x14ac:dyDescent="0.15">
      <c r="B110" s="13" t="s">
        <v>7</v>
      </c>
      <c r="C110" s="8"/>
      <c r="F110" s="14"/>
      <c r="G110" s="34"/>
      <c r="H110" s="29"/>
      <c r="I110" s="43"/>
      <c r="J110" s="37"/>
      <c r="K110" s="37"/>
    </row>
    <row r="111" spans="2:11" s="9" customFormat="1" ht="15.75" customHeight="1" x14ac:dyDescent="0.15">
      <c r="B111" s="13" t="s">
        <v>8</v>
      </c>
      <c r="C111" s="8"/>
      <c r="F111" s="14"/>
      <c r="G111" s="34"/>
      <c r="H111" s="29"/>
      <c r="I111" s="43"/>
      <c r="J111" s="37"/>
      <c r="K111" s="37"/>
    </row>
    <row r="114" spans="2:11" s="9" customFormat="1" x14ac:dyDescent="0.15">
      <c r="B114" s="2"/>
      <c r="C114" s="8"/>
      <c r="F114" s="14"/>
      <c r="G114" s="24"/>
      <c r="H114" s="29"/>
      <c r="I114" s="43"/>
      <c r="J114" s="37"/>
      <c r="K114" s="37"/>
    </row>
  </sheetData>
  <autoFilter ref="B10:I101" xr:uid="{D85CAED8-0DC6-48FA-8483-6C8B088CA98B}"/>
  <mergeCells count="14">
    <mergeCell ref="J9:J10"/>
    <mergeCell ref="B100:G100"/>
    <mergeCell ref="B101:G101"/>
    <mergeCell ref="B103:I103"/>
    <mergeCell ref="C2:I2"/>
    <mergeCell ref="C3:I3"/>
    <mergeCell ref="B9:B10"/>
    <mergeCell ref="C9:C10"/>
    <mergeCell ref="D9:D10"/>
    <mergeCell ref="E9:E10"/>
    <mergeCell ref="F9:F10"/>
    <mergeCell ref="G9:G10"/>
    <mergeCell ref="H9:H10"/>
    <mergeCell ref="I9:I10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83" fitToHeight="0" orientation="landscape" r:id="rId1"/>
  <headerFooter>
    <oddHeader>&amp;L
&amp;C&amp;"-,Negrita"&amp;14CENTRO DE DESARROLLO AGROINDUSTRIAL Y EMPRESARIAL
REGIONAL CUNDINAMARCA&amp;R&amp;G</oddHeader>
    <oddFooter>&amp;L                                   Formato no controlado por el SIGA&amp;C Calle 2 No. 13–03, Villeta Cundinamarca - PBX 57 601 5461500
&amp;G&amp;R&amp;P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B0BF7A05B5EC47AF532BD46D7CFC76" ma:contentTypeVersion="9" ma:contentTypeDescription="Create a new document." ma:contentTypeScope="" ma:versionID="914523ae359d5fd2411588f9915e98fd">
  <xsd:schema xmlns:xsd="http://www.w3.org/2001/XMLSchema" xmlns:xs="http://www.w3.org/2001/XMLSchema" xmlns:p="http://schemas.microsoft.com/office/2006/metadata/properties" xmlns:ns3="2e3ad4fa-ba8f-431f-9acd-e43d739617b9" xmlns:ns4="664a9412-3bbd-4ab9-8428-48c2127eb9cf" targetNamespace="http://schemas.microsoft.com/office/2006/metadata/properties" ma:root="true" ma:fieldsID="1a5da845bd16ae664e1c9f127b34911a" ns3:_="" ns4:_="">
    <xsd:import namespace="2e3ad4fa-ba8f-431f-9acd-e43d739617b9"/>
    <xsd:import namespace="664a9412-3bbd-4ab9-8428-48c2127eb9c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3ad4fa-ba8f-431f-9acd-e43d739617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4a9412-3bbd-4ab9-8428-48c2127eb9c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D99E8B-CF41-4CD4-81DA-C69C8B68AA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3ad4fa-ba8f-431f-9acd-e43d739617b9"/>
    <ds:schemaRef ds:uri="664a9412-3bbd-4ab9-8428-48c2127eb9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03A848-2CD4-417E-AC98-20C59D88035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7AAF8FA-0A4A-4858-8A36-2CEA90E001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ORDEN DE OFERTAS</vt:lpstr>
      <vt:lpstr>UT BG SOLUCIONES</vt:lpstr>
      <vt:lpstr>IDEAS CAQUETA SAS</vt:lpstr>
      <vt:lpstr>MAXIDISTRIBUCIONES</vt:lpstr>
      <vt:lpstr>LOGISEVENT S.A.S.</vt:lpstr>
      <vt:lpstr>COPRAGRO S.A.S.</vt:lpstr>
      <vt:lpstr>DISTRIBUCIONES EYG SAS</vt:lpstr>
      <vt:lpstr>'COPRAGRO S.A.S.'!Área_de_impresión</vt:lpstr>
      <vt:lpstr>'DISTRIBUCIONES EYG SAS'!Área_de_impresión</vt:lpstr>
      <vt:lpstr>'IDEAS CAQUETA SAS'!Área_de_impresión</vt:lpstr>
      <vt:lpstr>'LOGISEVENT S.A.S.'!Área_de_impresión</vt:lpstr>
      <vt:lpstr>MAXIDISTRIBUCIONES!Área_de_impresión</vt:lpstr>
      <vt:lpstr>'UT BG SOLUCIONES'!Área_de_impresión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Bonilla Rojas</dc:creator>
  <cp:keywords/>
  <dc:description/>
  <cp:lastModifiedBy>yesi castañeda</cp:lastModifiedBy>
  <cp:revision/>
  <dcterms:created xsi:type="dcterms:W3CDTF">2019-04-09T14:05:51Z</dcterms:created>
  <dcterms:modified xsi:type="dcterms:W3CDTF">2026-10-06T15:27:36Z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0x01010044B0BF7A05B5EC47AF532BD46D7CFC76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2024-11-26T19:09:34Z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6a61abee-d2f2-4a40-860b-e462c71c16df</vt:lpwstr>
  </property>
  <property fmtid="{D5CDD505-2E9C-101B-9397-08002B2CF9AE}" pid="9" name="MSIP_Label_fc111285-cafa-4fc9-8a9a-bd902089b24f_ContentBits">
    <vt:lpwstr>0</vt:lpwstr>
  </property>
</Properties>
</file>